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jperez_esu_com_co/Documents/PROCESOS CONTRATACIÓN LINEA SIS/CCTV Cementerio/SPVA/1. Publicación/"/>
    </mc:Choice>
  </mc:AlternateContent>
  <xr:revisionPtr revIDLastSave="24" documentId="13_ncr:1_{32C279A8-0AFD-4C51-A8F6-E276790964DD}" xr6:coauthVersionLast="45" xr6:coauthVersionMax="45" xr10:uidLastSave="{AB5C01C1-F235-4367-B0B8-6B85804CEA6A}"/>
  <bookViews>
    <workbookView xWindow="-120" yWindow="-120" windowWidth="20730" windowHeight="11160" xr2:uid="{00000000-000D-0000-FFFF-FFFF00000000}"/>
  </bookViews>
  <sheets>
    <sheet name="Formulario de precios" sheetId="4" r:id="rId1"/>
  </sheets>
  <definedNames>
    <definedName name="_xlnm.Print_Area" localSheetId="0">'Formulario de precios'!$B$1:$G$50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  <c r="C31" i="4"/>
  <c r="C30" i="4"/>
  <c r="C28" i="4"/>
  <c r="C27" i="4"/>
  <c r="C26" i="4"/>
  <c r="C25" i="4"/>
  <c r="B25" i="4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C24" i="4"/>
  <c r="B24" i="4"/>
  <c r="C23" i="4"/>
  <c r="B12" i="4"/>
  <c r="B13" i="4" s="1"/>
  <c r="B14" i="4" s="1"/>
  <c r="G8" i="4" l="1"/>
  <c r="E36" i="4" l="1"/>
  <c r="E38" i="4" s="1"/>
  <c r="G41" i="4" l="1"/>
  <c r="D25" i="4"/>
  <c r="E25" i="4"/>
  <c r="G25" i="4" s="1"/>
  <c r="G40" i="4" l="1"/>
  <c r="G7" i="4"/>
  <c r="G9" i="4"/>
  <c r="G10" i="4"/>
  <c r="G11" i="4"/>
  <c r="G12" i="4"/>
  <c r="G13" i="4"/>
  <c r="G6" i="4"/>
  <c r="G5" i="4"/>
  <c r="G39" i="4" l="1"/>
  <c r="G37" i="4"/>
  <c r="G35" i="4"/>
  <c r="D32" i="4"/>
  <c r="G34" i="4"/>
  <c r="G33" i="4"/>
  <c r="D30" i="4"/>
  <c r="E30" i="4"/>
  <c r="G30" i="4" s="1"/>
  <c r="D31" i="4"/>
  <c r="E31" i="4"/>
  <c r="G31" i="4" s="1"/>
  <c r="G29" i="4"/>
  <c r="D24" i="4"/>
  <c r="E24" i="4"/>
  <c r="G24" i="4" s="1"/>
  <c r="D26" i="4"/>
  <c r="E26" i="4"/>
  <c r="G26" i="4" s="1"/>
  <c r="D27" i="4"/>
  <c r="E27" i="4"/>
  <c r="G27" i="4" s="1"/>
  <c r="D28" i="4"/>
  <c r="E28" i="4"/>
  <c r="G28" i="4" s="1"/>
  <c r="G43" i="4" l="1"/>
  <c r="E32" i="4"/>
  <c r="G32" i="4" s="1"/>
  <c r="G14" i="4"/>
  <c r="G15" i="4" s="1"/>
  <c r="G16" i="4" s="1"/>
  <c r="G36" i="4"/>
  <c r="B6" i="4"/>
  <c r="B7" i="4" s="1"/>
  <c r="B8" i="4" s="1"/>
  <c r="B9" i="4" s="1"/>
  <c r="B10" i="4" l="1"/>
  <c r="B11" i="4" s="1"/>
  <c r="G38" i="4"/>
  <c r="E23" i="4" l="1"/>
  <c r="G23" i="4" s="1"/>
  <c r="D23" i="4"/>
  <c r="G45" i="4" l="1"/>
  <c r="G44" i="4"/>
  <c r="G17" i="4"/>
  <c r="G46" i="4" l="1"/>
  <c r="G49" i="4" s="1"/>
</calcChain>
</file>

<file path=xl/sharedStrings.xml><?xml version="1.0" encoding="utf-8"?>
<sst xmlns="http://schemas.openxmlformats.org/spreadsheetml/2006/main" count="64" uniqueCount="38">
  <si>
    <t>FORMULARIO DE PRECIOS - SUMINISTROS - CCTV CEMENTERIO UNIVERSAL</t>
  </si>
  <si>
    <t>ÍTEM</t>
  </si>
  <si>
    <t>DESCRIPCIÓN</t>
  </si>
  <si>
    <t>UNIDAD</t>
  </si>
  <si>
    <t>CANTIDAD</t>
  </si>
  <si>
    <t>VALOR UNITARIO</t>
  </si>
  <si>
    <t>VALOR PARCIAL</t>
  </si>
  <si>
    <t>SUMINISTRO DE CÁMARA IP TIPO BULLET</t>
  </si>
  <si>
    <t>UND</t>
  </si>
  <si>
    <t>SUMINISTRO Y PUESTA A PUNTO DE SISTEMA DE GRABACIÓN DE 16 CANALES</t>
  </si>
  <si>
    <t>SUMINISTRO DE MONITOR LCD 22", INCLUYE SOPORTE</t>
  </si>
  <si>
    <t>SUMINISTRO DE CABLE HDMI DE MÍNIMO 4 METROS</t>
  </si>
  <si>
    <t>SUMINISTRO DE SWITCH POE DE 16 PUERTOS POE CON 2 PUERTOS DE FIBRA</t>
  </si>
  <si>
    <t>SUMINISTRO DE MÓDULO SFP</t>
  </si>
  <si>
    <t>SUMINISTRO DE UPS ONLINE DE 1 KVA</t>
  </si>
  <si>
    <t>SUMINISTRO DE MULTITOMA PARA RACK</t>
  </si>
  <si>
    <t>SUMINISTRO DE PATCH PANEL DE 24 PUERTOS CATEGORÍA 6</t>
  </si>
  <si>
    <t>SUMINISTRO DE PATCH CORD CATEGORÍA 6 3 FT</t>
  </si>
  <si>
    <t>SUBTOTAL</t>
  </si>
  <si>
    <t>IVA</t>
  </si>
  <si>
    <t>TOTAL</t>
  </si>
  <si>
    <t>FORMULARIO DE PRECIOS - INSTALACIÓN E INFRAESTRUCTURA - CCTV CEMENTERIO UNIVERSAL</t>
  </si>
  <si>
    <t>CCTV</t>
  </si>
  <si>
    <t xml:space="preserve"> </t>
  </si>
  <si>
    <t>SUMINISTRO E INSTALACIÓN DE BREAKER DE 20 A</t>
  </si>
  <si>
    <t>SUMINISTRO E INSTALACIÓN DE FIBRA DROP DE 2 HILOS MONOMODO</t>
  </si>
  <si>
    <t>ML</t>
  </si>
  <si>
    <t>SUMINISTRO E INSTALACIÓN DE CABLE ENCAUCHETADO 3X12</t>
  </si>
  <si>
    <t>SUMINISTRO E INSTALACIÓN DE CABLE UTP CATEGORÍA 6 PARA EXTERIORES. ACCESORIOS INCLUIDOS</t>
  </si>
  <si>
    <t>SUMINISTRO E INSTALACIÓN DE TUBERÍA IMC 3/4". ACCESORIOS INCLUIDOS</t>
  </si>
  <si>
    <t>SUMINISTRO E INSTALACIÓN DE GUAYA PLASTIFICADA 1/16". INCLUYE ACCESORIOS</t>
  </si>
  <si>
    <t>PUESTA A TIERRA</t>
  </si>
  <si>
    <t>CAJA REGISTRO 60X60</t>
  </si>
  <si>
    <t>ADMINISTRACIÓN</t>
  </si>
  <si>
    <t>UTILIDAD</t>
  </si>
  <si>
    <t xml:space="preserve">TOTAL   </t>
  </si>
  <si>
    <t>SUMINISTRO E INSTALACIÓN DE RACK DE PARED</t>
  </si>
  <si>
    <t>SUMINISTRO E INSTALACIÓN DE POSTE DE MADERA DE 8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</si>
</sst>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#,##0.0"/>
    <numFmt numFmtId="166" formatCode="_(&quot;$&quot;\ * #,##0_);_(&quot;$&quot;\ * \(#,##0\);_(&quot;$&quot;\ * &quot;-&quot;??_);_(@_)"/>
    <numFmt numFmtId="167" formatCode="_([$$-240A]\ * #,##0_);_([$$-240A]\ * \(#,##0\);_([$$-240A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5"/>
      <color rgb="FFFF0000"/>
      <name val="Calibri"/>
      <family val="2"/>
      <scheme val="minor"/>
    </font>
    <font>
      <sz val="11"/>
      <color theme="1"/>
      <name val="Cambria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9" fontId="3" fillId="2" borderId="5" xfId="0" applyNumberFormat="1" applyFont="1" applyFill="1" applyBorder="1" applyAlignment="1">
      <alignment horizontal="center" vertical="center"/>
    </xf>
    <xf numFmtId="42" fontId="3" fillId="3" borderId="5" xfId="1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42" fontId="3" fillId="3" borderId="1" xfId="1" applyFont="1" applyFill="1" applyBorder="1" applyAlignment="1">
      <alignment horizontal="center" vertical="center"/>
    </xf>
    <xf numFmtId="166" fontId="2" fillId="0" borderId="1" xfId="2" applyNumberFormat="1" applyFont="1" applyBorder="1" applyAlignment="1">
      <alignment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166" fontId="2" fillId="0" borderId="5" xfId="2" applyNumberFormat="1" applyFont="1" applyBorder="1" applyAlignment="1">
      <alignment vertical="center" wrapText="1"/>
    </xf>
    <xf numFmtId="167" fontId="2" fillId="0" borderId="1" xfId="2" applyNumberFormat="1" applyFont="1" applyBorder="1" applyAlignment="1">
      <alignment vertical="center" wrapText="1"/>
    </xf>
    <xf numFmtId="42" fontId="5" fillId="2" borderId="8" xfId="3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42" fontId="7" fillId="3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2" fillId="4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6" xfId="3" applyFont="1" applyFill="1" applyBorder="1" applyAlignment="1">
      <alignment horizontal="right" vertical="center" wrapText="1"/>
    </xf>
    <xf numFmtId="0" fontId="5" fillId="2" borderId="7" xfId="3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2" applyNumberFormat="1" applyFont="1" applyBorder="1" applyAlignment="1">
      <alignment horizontal="center" vertical="center" wrapText="1"/>
    </xf>
  </cellXfs>
  <cellStyles count="5">
    <cellStyle name="Moneda" xfId="2" builtinId="4"/>
    <cellStyle name="Moneda [0]" xfId="1" builtinId="7"/>
    <cellStyle name="Normal" xfId="0" builtinId="0"/>
    <cellStyle name="Normal 2" xfId="4" xr:uid="{00000000-0005-0000-0000-000003000000}"/>
    <cellStyle name="Normal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76200</xdr:rowOff>
    </xdr:from>
    <xdr:to>
      <xdr:col>2</xdr:col>
      <xdr:colOff>1847850</xdr:colOff>
      <xdr:row>1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1525" y="76200"/>
          <a:ext cx="2219325" cy="561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0"/>
  <sheetViews>
    <sheetView tabSelected="1" view="pageBreakPreview" topLeftCell="A22" zoomScale="130" zoomScaleNormal="130" zoomScaleSheetLayoutView="130" workbookViewId="0">
      <selection activeCell="B20" sqref="B20:G20"/>
    </sheetView>
  </sheetViews>
  <sheetFormatPr baseColWidth="10" defaultColWidth="11.42578125" defaultRowHeight="12" x14ac:dyDescent="0.25"/>
  <cols>
    <col min="1" max="1" width="11.42578125" style="3"/>
    <col min="2" max="2" width="5.7109375" style="3" customWidth="1"/>
    <col min="3" max="3" width="50.140625" style="2" customWidth="1"/>
    <col min="4" max="4" width="9" style="2" bestFit="1" customWidth="1"/>
    <col min="5" max="5" width="9" style="5" bestFit="1" customWidth="1"/>
    <col min="6" max="6" width="13.5703125" style="3" bestFit="1" customWidth="1"/>
    <col min="7" max="7" width="15.5703125" style="2" customWidth="1"/>
    <col min="8" max="8" width="15.85546875" style="2" bestFit="1" customWidth="1"/>
    <col min="9" max="16384" width="11.42578125" style="3"/>
  </cols>
  <sheetData>
    <row r="1" spans="2:7" s="21" customFormat="1" ht="14.25" x14ac:dyDescent="0.2">
      <c r="B1" s="24"/>
      <c r="C1" s="24"/>
      <c r="D1" s="25"/>
      <c r="E1" s="25"/>
      <c r="F1" s="25"/>
      <c r="G1" s="22"/>
    </row>
    <row r="2" spans="2:7" x14ac:dyDescent="0.25">
      <c r="B2" s="34" t="s">
        <v>0</v>
      </c>
      <c r="C2" s="34"/>
      <c r="D2" s="34"/>
      <c r="E2" s="34"/>
      <c r="F2" s="34"/>
      <c r="G2" s="34"/>
    </row>
    <row r="4" spans="2:7" s="6" customFormat="1" x14ac:dyDescent="0.25"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</row>
    <row r="5" spans="2:7" s="2" customFormat="1" x14ac:dyDescent="0.25">
      <c r="B5" s="1">
        <v>1</v>
      </c>
      <c r="C5" s="4" t="s">
        <v>7</v>
      </c>
      <c r="D5" s="1" t="s">
        <v>8</v>
      </c>
      <c r="E5" s="1">
        <v>15</v>
      </c>
      <c r="F5" s="13"/>
      <c r="G5" s="14">
        <f>F5*E5</f>
        <v>0</v>
      </c>
    </row>
    <row r="6" spans="2:7" s="2" customFormat="1" ht="24" x14ac:dyDescent="0.25">
      <c r="B6" s="1">
        <f>B5+1</f>
        <v>2</v>
      </c>
      <c r="C6" s="4" t="s">
        <v>9</v>
      </c>
      <c r="D6" s="1" t="s">
        <v>8</v>
      </c>
      <c r="E6" s="1">
        <v>1</v>
      </c>
      <c r="F6" s="13"/>
      <c r="G6" s="14">
        <f t="shared" ref="G6:G14" si="0">F6*E6</f>
        <v>0</v>
      </c>
    </row>
    <row r="7" spans="2:7" s="2" customFormat="1" x14ac:dyDescent="0.25">
      <c r="B7" s="1">
        <f t="shared" ref="B7:B14" si="1">B6+1</f>
        <v>3</v>
      </c>
      <c r="C7" s="4" t="s">
        <v>10</v>
      </c>
      <c r="D7" s="1" t="s">
        <v>8</v>
      </c>
      <c r="E7" s="1">
        <v>1</v>
      </c>
      <c r="F7" s="13"/>
      <c r="G7" s="14">
        <f t="shared" si="0"/>
        <v>0</v>
      </c>
    </row>
    <row r="8" spans="2:7" s="2" customFormat="1" x14ac:dyDescent="0.25">
      <c r="B8" s="1">
        <f t="shared" si="1"/>
        <v>4</v>
      </c>
      <c r="C8" s="4" t="s">
        <v>11</v>
      </c>
      <c r="D8" s="1" t="s">
        <v>8</v>
      </c>
      <c r="E8" s="1">
        <v>1</v>
      </c>
      <c r="F8" s="13"/>
      <c r="G8" s="14">
        <f t="shared" si="0"/>
        <v>0</v>
      </c>
    </row>
    <row r="9" spans="2:7" s="2" customFormat="1" ht="24" x14ac:dyDescent="0.25">
      <c r="B9" s="1">
        <f t="shared" si="1"/>
        <v>5</v>
      </c>
      <c r="C9" s="4" t="s">
        <v>12</v>
      </c>
      <c r="D9" s="1" t="s">
        <v>8</v>
      </c>
      <c r="E9" s="1">
        <v>2</v>
      </c>
      <c r="F9" s="13"/>
      <c r="G9" s="14">
        <f t="shared" si="0"/>
        <v>0</v>
      </c>
    </row>
    <row r="10" spans="2:7" s="2" customFormat="1" x14ac:dyDescent="0.25">
      <c r="B10" s="1">
        <f t="shared" si="1"/>
        <v>6</v>
      </c>
      <c r="C10" s="4" t="s">
        <v>13</v>
      </c>
      <c r="D10" s="1" t="s">
        <v>8</v>
      </c>
      <c r="E10" s="1">
        <v>2</v>
      </c>
      <c r="F10" s="15"/>
      <c r="G10" s="14">
        <f t="shared" si="0"/>
        <v>0</v>
      </c>
    </row>
    <row r="11" spans="2:7" s="2" customFormat="1" x14ac:dyDescent="0.25">
      <c r="B11" s="1">
        <f t="shared" si="1"/>
        <v>7</v>
      </c>
      <c r="C11" s="4" t="s">
        <v>14</v>
      </c>
      <c r="D11" s="1" t="s">
        <v>8</v>
      </c>
      <c r="E11" s="1">
        <v>2</v>
      </c>
      <c r="F11" s="15"/>
      <c r="G11" s="14">
        <f t="shared" si="0"/>
        <v>0</v>
      </c>
    </row>
    <row r="12" spans="2:7" s="2" customFormat="1" x14ac:dyDescent="0.25">
      <c r="B12" s="1">
        <f t="shared" si="1"/>
        <v>8</v>
      </c>
      <c r="C12" s="4" t="s">
        <v>15</v>
      </c>
      <c r="D12" s="1" t="s">
        <v>8</v>
      </c>
      <c r="E12" s="1">
        <v>2</v>
      </c>
      <c r="F12" s="15"/>
      <c r="G12" s="14">
        <f t="shared" si="0"/>
        <v>0</v>
      </c>
    </row>
    <row r="13" spans="2:7" s="2" customFormat="1" x14ac:dyDescent="0.25">
      <c r="B13" s="1">
        <f t="shared" si="1"/>
        <v>9</v>
      </c>
      <c r="C13" s="4" t="s">
        <v>16</v>
      </c>
      <c r="D13" s="1" t="s">
        <v>8</v>
      </c>
      <c r="E13" s="1">
        <v>2</v>
      </c>
      <c r="F13" s="16"/>
      <c r="G13" s="14">
        <f t="shared" si="0"/>
        <v>0</v>
      </c>
    </row>
    <row r="14" spans="2:7" s="2" customFormat="1" x14ac:dyDescent="0.25">
      <c r="B14" s="1">
        <f t="shared" si="1"/>
        <v>10</v>
      </c>
      <c r="C14" s="4" t="s">
        <v>17</v>
      </c>
      <c r="D14" s="1" t="s">
        <v>8</v>
      </c>
      <c r="E14" s="1">
        <v>16</v>
      </c>
      <c r="F14" s="13"/>
      <c r="G14" s="14">
        <f t="shared" si="0"/>
        <v>0</v>
      </c>
    </row>
    <row r="15" spans="2:7" s="2" customFormat="1" x14ac:dyDescent="0.25">
      <c r="B15" s="3"/>
      <c r="C15" s="28" t="s">
        <v>18</v>
      </c>
      <c r="D15" s="29"/>
      <c r="E15" s="30"/>
      <c r="F15" s="9"/>
      <c r="G15" s="10">
        <f>SUM(G5:G14)</f>
        <v>0</v>
      </c>
    </row>
    <row r="16" spans="2:7" s="2" customFormat="1" x14ac:dyDescent="0.25">
      <c r="B16" s="3"/>
      <c r="C16" s="28" t="s">
        <v>19</v>
      </c>
      <c r="D16" s="29"/>
      <c r="E16" s="30"/>
      <c r="F16" s="11">
        <v>0.19</v>
      </c>
      <c r="G16" s="10">
        <f>G15*F16</f>
        <v>0</v>
      </c>
    </row>
    <row r="17" spans="2:8" s="2" customFormat="1" x14ac:dyDescent="0.25">
      <c r="B17" s="3"/>
      <c r="C17" s="28" t="s">
        <v>20</v>
      </c>
      <c r="D17" s="29"/>
      <c r="E17" s="30"/>
      <c r="F17" s="11"/>
      <c r="G17" s="10">
        <f>G15+G16</f>
        <v>0</v>
      </c>
    </row>
    <row r="20" spans="2:8" x14ac:dyDescent="0.25">
      <c r="B20" s="34" t="s">
        <v>21</v>
      </c>
      <c r="C20" s="34"/>
      <c r="D20" s="34"/>
      <c r="E20" s="34"/>
      <c r="F20" s="34"/>
      <c r="G20" s="34"/>
    </row>
    <row r="21" spans="2:8" s="2" customFormat="1" x14ac:dyDescent="0.25">
      <c r="B21" s="23" t="s">
        <v>1</v>
      </c>
      <c r="C21" s="23" t="s">
        <v>2</v>
      </c>
      <c r="D21" s="23" t="s">
        <v>3</v>
      </c>
      <c r="E21" s="23" t="s">
        <v>4</v>
      </c>
      <c r="F21" s="23" t="s">
        <v>5</v>
      </c>
      <c r="G21" s="23" t="s">
        <v>6</v>
      </c>
    </row>
    <row r="22" spans="2:8" s="2" customFormat="1" x14ac:dyDescent="0.25">
      <c r="B22" s="7"/>
      <c r="C22" s="31" t="s">
        <v>22</v>
      </c>
      <c r="D22" s="32"/>
      <c r="E22" s="33"/>
      <c r="F22" s="8"/>
      <c r="G22" s="7"/>
      <c r="H22" s="2" t="s">
        <v>23</v>
      </c>
    </row>
    <row r="23" spans="2:8" s="2" customFormat="1" x14ac:dyDescent="0.25">
      <c r="B23" s="1">
        <v>1</v>
      </c>
      <c r="C23" s="4" t="str">
        <f>CONCATENATE("INSTALACIÓN",MID(C5,11,500))</f>
        <v>INSTALACIÓN DE CÁMARA IP TIPO BULLET</v>
      </c>
      <c r="D23" s="1" t="str">
        <f>D5</f>
        <v>UND</v>
      </c>
      <c r="E23" s="1">
        <f>E5</f>
        <v>15</v>
      </c>
      <c r="F23" s="13"/>
      <c r="G23" s="14">
        <f>F23*E23</f>
        <v>0</v>
      </c>
    </row>
    <row r="24" spans="2:8" s="2" customFormat="1" x14ac:dyDescent="0.25">
      <c r="B24" s="1">
        <f>B23+1</f>
        <v>2</v>
      </c>
      <c r="C24" s="4" t="str">
        <f>CONCATENATE("INSTALACIÓN",MID(C7,11,500))</f>
        <v>INSTALACIÓN DE MONITOR LCD 22", INCLUYE SOPORTE</v>
      </c>
      <c r="D24" s="1" t="str">
        <f>D7</f>
        <v>UND</v>
      </c>
      <c r="E24" s="1">
        <f>E7</f>
        <v>1</v>
      </c>
      <c r="F24" s="13"/>
      <c r="G24" s="14">
        <f t="shared" ref="G24:G40" si="2">F24*E24</f>
        <v>0</v>
      </c>
    </row>
    <row r="25" spans="2:8" s="2" customFormat="1" x14ac:dyDescent="0.25">
      <c r="B25" s="1">
        <f t="shared" ref="B25:B41" si="3">B24+1</f>
        <v>3</v>
      </c>
      <c r="C25" s="4" t="str">
        <f>CONCATENATE("INSTALACIÓN",MID(C8,11,500))</f>
        <v>INSTALACIÓN DE CABLE HDMI DE MÍNIMO 4 METROS</v>
      </c>
      <c r="D25" s="1" t="str">
        <f>D8</f>
        <v>UND</v>
      </c>
      <c r="E25" s="1">
        <f>E8</f>
        <v>1</v>
      </c>
      <c r="F25" s="13"/>
      <c r="G25" s="14">
        <f t="shared" si="2"/>
        <v>0</v>
      </c>
    </row>
    <row r="26" spans="2:8" s="2" customFormat="1" ht="23.25" customHeight="1" x14ac:dyDescent="0.25">
      <c r="B26" s="1">
        <f t="shared" si="3"/>
        <v>4</v>
      </c>
      <c r="C26" s="4" t="str">
        <f>CONCATENATE("INSTALACIÓN",MID(C9,11,500))</f>
        <v>INSTALACIÓN DE SWITCH POE DE 16 PUERTOS POE CON 2 PUERTOS DE FIBRA</v>
      </c>
      <c r="D26" s="1" t="str">
        <f>D9</f>
        <v>UND</v>
      </c>
      <c r="E26" s="1">
        <f>E9</f>
        <v>2</v>
      </c>
      <c r="F26" s="13"/>
      <c r="G26" s="14">
        <f t="shared" si="2"/>
        <v>0</v>
      </c>
    </row>
    <row r="27" spans="2:8" s="2" customFormat="1" x14ac:dyDescent="0.25">
      <c r="B27" s="1">
        <f t="shared" si="3"/>
        <v>5</v>
      </c>
      <c r="C27" s="4" t="str">
        <f>CONCATENATE("INSTALACIÓN",MID(C10,11,500))</f>
        <v>INSTALACIÓN DE MÓDULO SFP</v>
      </c>
      <c r="D27" s="1" t="str">
        <f>D10</f>
        <v>UND</v>
      </c>
      <c r="E27" s="1">
        <f>E10</f>
        <v>2</v>
      </c>
      <c r="F27" s="13"/>
      <c r="G27" s="14">
        <f t="shared" si="2"/>
        <v>0</v>
      </c>
    </row>
    <row r="28" spans="2:8" s="2" customFormat="1" x14ac:dyDescent="0.25">
      <c r="B28" s="1">
        <f t="shared" si="3"/>
        <v>6</v>
      </c>
      <c r="C28" s="4" t="str">
        <f>CONCATENATE("INSTALACIÓN",MID(C11,11,500))</f>
        <v>INSTALACIÓN DE UPS ONLINE DE 1 KVA</v>
      </c>
      <c r="D28" s="1" t="str">
        <f>D11</f>
        <v>UND</v>
      </c>
      <c r="E28" s="1">
        <f>E11</f>
        <v>2</v>
      </c>
      <c r="F28" s="13"/>
      <c r="G28" s="14">
        <f t="shared" si="2"/>
        <v>0</v>
      </c>
    </row>
    <row r="29" spans="2:8" s="2" customFormat="1" x14ac:dyDescent="0.25">
      <c r="B29" s="1">
        <f t="shared" si="3"/>
        <v>7</v>
      </c>
      <c r="C29" s="4" t="s">
        <v>36</v>
      </c>
      <c r="D29" s="1" t="s">
        <v>8</v>
      </c>
      <c r="E29" s="1">
        <v>2</v>
      </c>
      <c r="F29" s="13"/>
      <c r="G29" s="14">
        <f t="shared" si="2"/>
        <v>0</v>
      </c>
    </row>
    <row r="30" spans="2:8" s="2" customFormat="1" x14ac:dyDescent="0.25">
      <c r="B30" s="1">
        <f t="shared" si="3"/>
        <v>8</v>
      </c>
      <c r="C30" s="4" t="str">
        <f>CONCATENATE("INSTALACIÓN",MID(C12,11,500))</f>
        <v>INSTALACIÓN DE MULTITOMA PARA RACK</v>
      </c>
      <c r="D30" s="1" t="str">
        <f>D12</f>
        <v>UND</v>
      </c>
      <c r="E30" s="1">
        <f>E12</f>
        <v>2</v>
      </c>
      <c r="F30" s="13"/>
      <c r="G30" s="14">
        <f t="shared" si="2"/>
        <v>0</v>
      </c>
    </row>
    <row r="31" spans="2:8" s="2" customFormat="1" ht="20.25" customHeight="1" x14ac:dyDescent="0.25">
      <c r="B31" s="1">
        <f t="shared" si="3"/>
        <v>9</v>
      </c>
      <c r="C31" s="4" t="str">
        <f>CONCATENATE("INSTALACIÓN",MID(C13,11,500))</f>
        <v>INSTALACIÓN DE PATCH PANEL DE 24 PUERTOS CATEGORÍA 6</v>
      </c>
      <c r="D31" s="1" t="str">
        <f>D13</f>
        <v>UND</v>
      </c>
      <c r="E31" s="1">
        <f>E13</f>
        <v>2</v>
      </c>
      <c r="F31" s="13"/>
      <c r="G31" s="14">
        <f t="shared" si="2"/>
        <v>0</v>
      </c>
    </row>
    <row r="32" spans="2:8" s="2" customFormat="1" x14ac:dyDescent="0.25">
      <c r="B32" s="1">
        <f t="shared" si="3"/>
        <v>10</v>
      </c>
      <c r="C32" s="4" t="str">
        <f>CONCATENATE("INSTALACIÓN",MID(C14,11,500))</f>
        <v>INSTALACIÓN DE PATCH CORD CATEGORÍA 6 3 FT</v>
      </c>
      <c r="D32" s="1" t="str">
        <f>D14</f>
        <v>UND</v>
      </c>
      <c r="E32" s="1">
        <f>E14</f>
        <v>16</v>
      </c>
      <c r="F32" s="13"/>
      <c r="G32" s="14">
        <f>F32*E32</f>
        <v>0</v>
      </c>
    </row>
    <row r="33" spans="2:7" s="2" customFormat="1" x14ac:dyDescent="0.25">
      <c r="B33" s="1">
        <f t="shared" si="3"/>
        <v>11</v>
      </c>
      <c r="C33" s="4" t="s">
        <v>24</v>
      </c>
      <c r="D33" s="1" t="s">
        <v>8</v>
      </c>
      <c r="E33" s="1">
        <v>2</v>
      </c>
      <c r="F33" s="13"/>
      <c r="G33" s="14">
        <f>F33*E33</f>
        <v>0</v>
      </c>
    </row>
    <row r="34" spans="2:7" s="2" customFormat="1" ht="24" x14ac:dyDescent="0.25">
      <c r="B34" s="1">
        <f t="shared" si="3"/>
        <v>12</v>
      </c>
      <c r="C34" s="4" t="s">
        <v>25</v>
      </c>
      <c r="D34" s="1" t="s">
        <v>26</v>
      </c>
      <c r="E34" s="1">
        <v>350</v>
      </c>
      <c r="F34" s="13"/>
      <c r="G34" s="14">
        <f t="shared" si="2"/>
        <v>0</v>
      </c>
    </row>
    <row r="35" spans="2:7" s="2" customFormat="1" x14ac:dyDescent="0.25">
      <c r="B35" s="1">
        <f t="shared" si="3"/>
        <v>13</v>
      </c>
      <c r="C35" s="4" t="s">
        <v>27</v>
      </c>
      <c r="D35" s="1" t="s">
        <v>26</v>
      </c>
      <c r="E35" s="1">
        <v>15</v>
      </c>
      <c r="F35" s="13"/>
      <c r="G35" s="14">
        <f t="shared" si="2"/>
        <v>0</v>
      </c>
    </row>
    <row r="36" spans="2:7" s="2" customFormat="1" ht="24" x14ac:dyDescent="0.25">
      <c r="B36" s="1">
        <f t="shared" si="3"/>
        <v>14</v>
      </c>
      <c r="C36" s="4" t="s">
        <v>28</v>
      </c>
      <c r="D36" s="1" t="s">
        <v>26</v>
      </c>
      <c r="E36" s="1">
        <f>60+90+220+220*2+700</f>
        <v>1510</v>
      </c>
      <c r="F36" s="13"/>
      <c r="G36" s="14">
        <f t="shared" si="2"/>
        <v>0</v>
      </c>
    </row>
    <row r="37" spans="2:7" s="2" customFormat="1" ht="24" x14ac:dyDescent="0.25">
      <c r="B37" s="1">
        <f t="shared" si="3"/>
        <v>15</v>
      </c>
      <c r="C37" s="4" t="s">
        <v>29</v>
      </c>
      <c r="D37" s="1" t="s">
        <v>26</v>
      </c>
      <c r="E37" s="1">
        <v>20</v>
      </c>
      <c r="F37" s="13"/>
      <c r="G37" s="14">
        <f t="shared" si="2"/>
        <v>0</v>
      </c>
    </row>
    <row r="38" spans="2:7" s="2" customFormat="1" ht="24" x14ac:dyDescent="0.25">
      <c r="B38" s="1">
        <f>B37+1</f>
        <v>16</v>
      </c>
      <c r="C38" s="4" t="s">
        <v>30</v>
      </c>
      <c r="D38" s="1" t="s">
        <v>26</v>
      </c>
      <c r="E38" s="1">
        <f>E36+E34</f>
        <v>1860</v>
      </c>
      <c r="F38" s="13"/>
      <c r="G38" s="14">
        <f t="shared" si="2"/>
        <v>0</v>
      </c>
    </row>
    <row r="39" spans="2:7" s="2" customFormat="1" x14ac:dyDescent="0.25">
      <c r="B39" s="1">
        <f t="shared" si="3"/>
        <v>17</v>
      </c>
      <c r="C39" s="4" t="s">
        <v>37</v>
      </c>
      <c r="D39" s="1" t="s">
        <v>26</v>
      </c>
      <c r="E39" s="1">
        <v>2</v>
      </c>
      <c r="F39" s="13"/>
      <c r="G39" s="14">
        <f t="shared" si="2"/>
        <v>0</v>
      </c>
    </row>
    <row r="40" spans="2:7" s="2" customFormat="1" x14ac:dyDescent="0.25">
      <c r="B40" s="1">
        <f t="shared" si="3"/>
        <v>18</v>
      </c>
      <c r="C40" s="4" t="s">
        <v>31</v>
      </c>
      <c r="D40" s="1" t="s">
        <v>8</v>
      </c>
      <c r="E40" s="1">
        <v>2</v>
      </c>
      <c r="F40" s="13"/>
      <c r="G40" s="14">
        <f t="shared" si="2"/>
        <v>0</v>
      </c>
    </row>
    <row r="41" spans="2:7" s="2" customFormat="1" x14ac:dyDescent="0.25">
      <c r="B41" s="1">
        <f t="shared" si="3"/>
        <v>19</v>
      </c>
      <c r="C41" s="4" t="s">
        <v>32</v>
      </c>
      <c r="D41" s="1" t="s">
        <v>8</v>
      </c>
      <c r="E41" s="1">
        <v>2</v>
      </c>
      <c r="F41" s="13"/>
      <c r="G41" s="14">
        <f t="shared" ref="G41" si="4">F41*E41</f>
        <v>0</v>
      </c>
    </row>
    <row r="42" spans="2:7" s="2" customFormat="1" x14ac:dyDescent="0.25">
      <c r="B42" s="35"/>
      <c r="C42" s="36"/>
      <c r="D42" s="37"/>
      <c r="E42" s="38"/>
      <c r="F42" s="15"/>
      <c r="G42" s="39"/>
    </row>
    <row r="43" spans="2:7" s="2" customFormat="1" x14ac:dyDescent="0.25">
      <c r="B43" s="3"/>
      <c r="C43" s="28" t="s">
        <v>18</v>
      </c>
      <c r="D43" s="29"/>
      <c r="E43" s="30"/>
      <c r="F43" s="9"/>
      <c r="G43" s="10">
        <f>SUM(G23:G41)</f>
        <v>0</v>
      </c>
    </row>
    <row r="44" spans="2:7" s="2" customFormat="1" x14ac:dyDescent="0.25">
      <c r="B44" s="3"/>
      <c r="C44" s="28" t="s">
        <v>33</v>
      </c>
      <c r="D44" s="29"/>
      <c r="E44" s="30"/>
      <c r="F44" s="11"/>
      <c r="G44" s="12">
        <f>$G$43*F44</f>
        <v>0</v>
      </c>
    </row>
    <row r="45" spans="2:7" s="2" customFormat="1" x14ac:dyDescent="0.25">
      <c r="B45" s="3"/>
      <c r="C45" s="28" t="s">
        <v>34</v>
      </c>
      <c r="D45" s="29"/>
      <c r="E45" s="30"/>
      <c r="F45" s="11"/>
      <c r="G45" s="12">
        <f>$G$43*F45</f>
        <v>0</v>
      </c>
    </row>
    <row r="46" spans="2:7" s="2" customFormat="1" x14ac:dyDescent="0.25">
      <c r="B46" s="3"/>
      <c r="C46" s="28" t="s">
        <v>20</v>
      </c>
      <c r="D46" s="29"/>
      <c r="E46" s="30"/>
      <c r="F46" s="11"/>
      <c r="G46" s="12">
        <f>SUM(G43:G45)</f>
        <v>0</v>
      </c>
    </row>
    <row r="48" spans="2:7" ht="12.75" thickBot="1" x14ac:dyDescent="0.3"/>
    <row r="49" spans="2:7" ht="13.5" thickBot="1" x14ac:dyDescent="0.3">
      <c r="B49" s="26" t="s">
        <v>35</v>
      </c>
      <c r="C49" s="27"/>
      <c r="D49" s="27"/>
      <c r="E49" s="27"/>
      <c r="F49" s="27"/>
      <c r="G49" s="17">
        <f>G46+G17</f>
        <v>0</v>
      </c>
    </row>
    <row r="50" spans="2:7" ht="12.75" x14ac:dyDescent="0.25">
      <c r="B50" s="18"/>
      <c r="C50" s="18"/>
      <c r="D50" s="18"/>
      <c r="E50" s="18"/>
      <c r="F50" s="19"/>
      <c r="G50" s="20"/>
    </row>
  </sheetData>
  <mergeCells count="13">
    <mergeCell ref="B1:C1"/>
    <mergeCell ref="D1:F1"/>
    <mergeCell ref="B49:F49"/>
    <mergeCell ref="B2:G2"/>
    <mergeCell ref="C44:E44"/>
    <mergeCell ref="C45:E45"/>
    <mergeCell ref="C46:E46"/>
    <mergeCell ref="C15:E15"/>
    <mergeCell ref="C16:E16"/>
    <mergeCell ref="C17:E17"/>
    <mergeCell ref="C22:E22"/>
    <mergeCell ref="C43:E43"/>
    <mergeCell ref="B20:G20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 de precios</vt:lpstr>
      <vt:lpstr>'Formulario de precios'!Área_de_impresión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Alberto Guerra Tabares</dc:creator>
  <cp:keywords/>
  <dc:description/>
  <cp:lastModifiedBy>Juan David Perez Madrid</cp:lastModifiedBy>
  <cp:revision/>
  <dcterms:created xsi:type="dcterms:W3CDTF">2020-05-20T19:08:06Z</dcterms:created>
  <dcterms:modified xsi:type="dcterms:W3CDTF">2020-11-26T03:30:05Z</dcterms:modified>
  <cp:category/>
  <cp:contentStatus/>
</cp:coreProperties>
</file>