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_Seguridad-Sies_87438\Mantenimiento instalaciones físicas\"/>
    </mc:Choice>
  </mc:AlternateContent>
  <xr:revisionPtr revIDLastSave="0" documentId="13_ncr:1_{3071B3C5-95BE-4290-9EC1-CE55651618CC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 (2)" sheetId="4" state="hidden" r:id="rId1"/>
    <sheet name="FORMULARIO" sheetId="18" r:id="rId2"/>
  </sheets>
  <definedNames>
    <definedName name="_xlnm.Print_Area" localSheetId="0">'Hoja1 (2)'!$A$1:$G$83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0" i="18" l="1"/>
  <c r="E124" i="18"/>
  <c r="E127" i="18" s="1"/>
  <c r="F12" i="18" l="1"/>
  <c r="F13" i="18" s="1"/>
  <c r="F5" i="18"/>
  <c r="F6" i="18" s="1"/>
  <c r="F8" i="18" l="1"/>
  <c r="F7" i="18"/>
  <c r="F14" i="18"/>
  <c r="F15" i="18"/>
  <c r="F9" i="18" l="1"/>
  <c r="F16" i="18"/>
  <c r="F18" i="18" l="1"/>
</calcChain>
</file>

<file path=xl/sharedStrings.xml><?xml version="1.0" encoding="utf-8"?>
<sst xmlns="http://schemas.openxmlformats.org/spreadsheetml/2006/main" count="438" uniqueCount="288">
  <si>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</si>
  <si>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</si>
  <si>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</si>
  <si>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</si>
  <si>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</si>
  <si>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</si>
  <si>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</si>
  <si>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</si>
  <si>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</si>
  <si>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</si>
  <si>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</si>
  <si>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</si>
  <si>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</si>
  <si>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</si>
  <si>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</si>
  <si>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</si>
  <si>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</si>
  <si>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</si>
  <si>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</si>
  <si>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</si>
  <si>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</si>
  <si>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</si>
  <si>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</si>
  <si>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</si>
  <si>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</si>
  <si>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</si>
  <si>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</si>
  <si>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</si>
  <si>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</si>
  <si>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</si>
  <si>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</si>
  <si>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</si>
  <si>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</si>
  <si>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</si>
  <si>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</si>
  <si>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</si>
  <si>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</si>
  <si>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</si>
  <si>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</si>
  <si>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</si>
  <si>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</si>
  <si>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</si>
  <si>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</si>
  <si>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</si>
  <si>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</si>
  <si>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</si>
  <si>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</si>
  <si>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</si>
  <si>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</si>
  <si>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</si>
  <si>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</si>
  <si>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</si>
  <si>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Formulario servicios de mantenimiento-rondas mensuales</t>
  </si>
  <si>
    <t>Mantenimiento Instalaciones Físicas SIES-M</t>
  </si>
  <si>
    <t>Item</t>
  </si>
  <si>
    <t>Unidad</t>
  </si>
  <si>
    <t>Cantidad</t>
  </si>
  <si>
    <t>V Unitario</t>
  </si>
  <si>
    <t>V Parcial</t>
  </si>
  <si>
    <t>IF-7.1</t>
  </si>
  <si>
    <t>Mes</t>
  </si>
  <si>
    <t>Subtotal Mantenimiento Instalaciones Físicas SIES-M</t>
  </si>
  <si>
    <t>A</t>
  </si>
  <si>
    <t>U</t>
  </si>
  <si>
    <t>Total Mantenimiento Instalaciones Físicas SIES-M</t>
  </si>
  <si>
    <t>Ronda mensual Servicios de mantenimiento preventivo y correctivo piso 10</t>
  </si>
  <si>
    <t>Ronda mensual Servicios de mantenimiento preventivo y correctivo piso 12 y sótano</t>
  </si>
  <si>
    <t>Und</t>
  </si>
  <si>
    <t>Cant</t>
  </si>
  <si>
    <t>IF-7.1.1</t>
  </si>
  <si>
    <t>Pintura tipo 1, con resane de paredes y filetes en los pisos 11,15,16. Incluye tapada y desplazamiento de enseres y equipos en áreas ocupadas con tela sarán y suministro y armada de andamios en alturas desde 1.0 m a 5 m de nivel de piso.</t>
  </si>
  <si>
    <t>M2</t>
  </si>
  <si>
    <t>IF-7.1.2</t>
  </si>
  <si>
    <t>Pintura tipo pintuluz , con resane de paredes y filetes en los pisos 11,15,16. Incluye tapada y desplazamiento de enseres y equipos en áreas ocupadas con tela sarán y suministro y armada de andamios en alturas desde 1.0 m a 5 m de nivel de piso.</t>
  </si>
  <si>
    <t>IF-7.1.3</t>
  </si>
  <si>
    <t>Mantenimiento de tosetos, bisagras y puertas en vidrio templado, incluye desmonte de puertas, o vidrios fachada donde sea necesario, incluye repuestos y elementos necesarios para su correcto funcionamiento.</t>
  </si>
  <si>
    <t>Un</t>
  </si>
  <si>
    <t>IF-7.1.4</t>
  </si>
  <si>
    <t>Mantenimiento y reparación llaves de agua y mezcladores en cocineta , lava escoba o donde se requiera  incluye desmonte, limpieza y cambio de piezas malas.</t>
  </si>
  <si>
    <t>IF-7.1.5</t>
  </si>
  <si>
    <t>Desmonte , mantenimiento y reparaciones de chapas y bisagras en muebles de oficina.</t>
  </si>
  <si>
    <t>IF-7.1.6</t>
  </si>
  <si>
    <t>Suministro e instalación de puerta en acero inoxidable similar a las existentes, incluye desmonte de puerta en vidrio existente, adecuación y suministro de bisagra, y chapa. Puerta de alto trafico de 1m x 1.50m. CL 18.</t>
  </si>
  <si>
    <t>IF-7.1.7</t>
  </si>
  <si>
    <t>Desmonte de lámparas existentes malas, e instalación de lámpara nueva de 0,6m x 0,6 m LED similar a la existente.</t>
  </si>
  <si>
    <t>IF-7.1.8</t>
  </si>
  <si>
    <t>Cambio de tubos de luz led de Longitud 0,60cm para lámparas existentes.</t>
  </si>
  <si>
    <t>IF-7.1.9</t>
  </si>
  <si>
    <t>Ronda mensual de verificación de funcionamiento de cada uno de los elementos en los baños de hombres y mujeres, incluye revisión de griferias, baños taqueados, puertas, sifones, empaques, goteras, lamparas, orinales, y todos los elementos que conforman los servicios sanitarios,con ello se debe presentar un informe, para ejecutar las reparaciones mensuales. En todos los baños de  los pisos 11, 15 y 16.( Incluye cambio de repuestos menores tales como empaques, mangueras plasticas, ajustes de accesorios, tuercas de fijación, racores, accesorios en PVC o similares, destaqueos sin desmonte)</t>
  </si>
  <si>
    <t>IF-7.1.10</t>
  </si>
  <si>
    <t>Reparación y mantenimiento de sanitarios, incluye desmonte de sanitario, griferias,cambios de empaques, manijas y todo lo necesario para su correcto funcionamiento.( aproximadamente 3 por mes)</t>
  </si>
  <si>
    <t>IF-7.1.11</t>
  </si>
  <si>
    <t>Cambio de sensor electrónico por PUCH manual en los sanitarios.  incluye retiro de electricidad y adecuación de la misma en cada aparato, cambio y adecuación de plomería existente que esta en 1/2" a 1 1/4  y luego resanar revoque, enchapar en cristanac similar al existente.</t>
  </si>
  <si>
    <t>IF-7.1.12</t>
  </si>
  <si>
    <t>Reparación y mantenimiento de sensor electrónico en los sanitarios, lavamanos y sacadoras  incluye retiro de aparato e instalación nuevamente, adecuación de sistema eléctrico, empaques, plomería y demás que sean necesarios para el correcto funcionamiento del aparato.( se considera 2 por mes )</t>
  </si>
  <si>
    <t>IF-7.1.13</t>
  </si>
  <si>
    <t>Desmonte y mantenimiento de Orinal o sanitario de alto trafico o cualquier tuberia de aguas,  incluye des taquear con sonda a mínimo 5 metros de profundidad , incluye desmonte de orinal, cambio de empaques y de repuestos requeridos para su correcto funcionamiento.( Se proyectan 3 reparaciones por mes)</t>
  </si>
  <si>
    <t>IF-7.1.14</t>
  </si>
  <si>
    <t>Cambio de tapa superior y biscocho en sanitarios industriales elongados, de alto trafico .( 3 por mes)</t>
  </si>
  <si>
    <t>IF-7.1.15</t>
  </si>
  <si>
    <t>Suministro e instalación de tapete plastico antisalpicaduras para orinal, evita que ingresen a los bajantes y tuberias objetos que puedan obstruir. Tipo ekoscreen.( 6 x mes)</t>
  </si>
  <si>
    <t>IF-7.1.16</t>
  </si>
  <si>
    <t>Suministro e instalación de sensor electrocnico para baño, incluye demolición, resanes, retiro de aparato, adecuaciones electricas y demas elementos para su correcto funcionamiento.</t>
  </si>
  <si>
    <t>IF-7.1.17</t>
  </si>
  <si>
    <t>Mantenimiento de red de desague con estiral electrico, incluye personal y demas accesorios para su correcto funcionamiento.</t>
  </si>
  <si>
    <t>Hora</t>
  </si>
  <si>
    <t>IF-7.1.18</t>
  </si>
  <si>
    <t xml:space="preserve">Impermeabilización de base de columnas cubierta piso 16, incluye resane en superboard </t>
  </si>
  <si>
    <t>IF-7.1.19</t>
  </si>
  <si>
    <t>Impermeabilización de ruana cubierta piso 16, incluye todos los elementos para su correcto funcionamiento.</t>
  </si>
  <si>
    <t>IF-7.1.20</t>
  </si>
  <si>
    <t xml:space="preserve">Impermeabilización de boquilla en desagues, incluye desmonte y reinstalación </t>
  </si>
  <si>
    <t>IF-7.1.21</t>
  </si>
  <si>
    <t>Suministro e instalación de rejilla tipo granada para desague, incluye todos los elementos para su correcto funcionamiento.</t>
  </si>
  <si>
    <t>IF-7.1.22</t>
  </si>
  <si>
    <t>Suministro e instalación de impermeabilización de terraza, incluye todos los elementos para su correcto funciomamiento.</t>
  </si>
  <si>
    <t>IF-7.1.23</t>
  </si>
  <si>
    <t>Suministro e instalación de visagra mueble incluye todos los elementos para su correcto funciomamiento.</t>
  </si>
  <si>
    <t>IF-7.1.24</t>
  </si>
  <si>
    <t>Suministro e instalación de puerta doble ala en madera para cafetin piso 15, medidas de 2.40x0.80 incluye todos los elementos para su correcto funciomamiento.</t>
  </si>
  <si>
    <t>IF-7.1.25</t>
  </si>
  <si>
    <t>Suministro e instalación de condensador, transformador para penel sensor electrocnico en sanitario , incluye retiro de aparato, adecuaciones electricas y demas elementos para su correcto funcionamiento.</t>
  </si>
  <si>
    <t>IF-7.1.26</t>
  </si>
  <si>
    <t xml:space="preserve">Suministro e instalación de puerta en acero inoxidable piso 15 baños de los hombres similar a las existente, incluye desmonte de puerta en vidrio existente, adecuación y suministro de bisagra y chapa. Puerta de alto trafico de 1,60m x 85,5cm, incluye soldadura, aseo y limpieza </t>
  </si>
  <si>
    <t>IF-7.1.27</t>
  </si>
  <si>
    <t>Suministro e instalación de Gato Hidráulico Baño hombres piso 16, incluye desmonte del existente y todo lo necesario para su correcta instalación, incluye aseo y limpieza</t>
  </si>
  <si>
    <t>IF-7.1.28</t>
  </si>
  <si>
    <t xml:space="preserve">Suministro e instalación de zócalo  en Aero inoxidable Calibre 22 Cocina piso 15 de 22 cm, incluye aseo y limpieza  </t>
  </si>
  <si>
    <t>Ml</t>
  </si>
  <si>
    <t>IF-7.1.29</t>
  </si>
  <si>
    <t xml:space="preserve">Suministro e instalación de salida para dispensador de agua piso 11Monitoreo , incluye pase en superboard 20x20, pintura, salidad electrica y salida hidraulica </t>
  </si>
  <si>
    <t>IF-7.1.30</t>
  </si>
  <si>
    <t xml:space="preserve">Suministro e instalación de salida para dispensador de agua piso 15 sala de espera, incluye pase en superboard de 50x50, pintura, salidad electrica y salida hidraulica </t>
  </si>
  <si>
    <t>IF-7.1.31</t>
  </si>
  <si>
    <t xml:space="preserve">Suministro e instalación de salida para dispensador de agua piso 15 SISC, incluye pase en superboard de 30x30, pintura,salida hidraulica </t>
  </si>
  <si>
    <t>IF-7.1.32</t>
  </si>
  <si>
    <t xml:space="preserve">Suministro e instalación de salida para dispensador de agua piso 15 oficina secretario, incluye salida hidraulica </t>
  </si>
  <si>
    <t>IF-7.1.33</t>
  </si>
  <si>
    <t xml:space="preserve">Suministro e instalación de salida para dispensador de agua piso 16 recepción, incluye pase en superboard de 40x40, pintura,salida hidraulica </t>
  </si>
  <si>
    <t>IF-7.1.34</t>
  </si>
  <si>
    <t xml:space="preserve">Suministro e instalación de salida para dispensador de agua piso 16 oficina mayor, incluye pase en superboard de 40x40, pintura,salida hidraulica </t>
  </si>
  <si>
    <t>IF-7.1.35</t>
  </si>
  <si>
    <t xml:space="preserve">Suministro e instalación de salida para dispensador de agua piso 16 oficina AVL, incluye pase en superboard y regata, pintura, salidad electrica, salida hidraulica y desmonte de piso falso </t>
  </si>
  <si>
    <t>IF-7.1.36</t>
  </si>
  <si>
    <t xml:space="preserve">Suministro e instalación de salida para dispensador de agua piso 16 despacho 1, incluye  salidad electrica, alida hidraulica y desmonte de piso falso </t>
  </si>
  <si>
    <t>IF-7.1.37</t>
  </si>
  <si>
    <t xml:space="preserve">Suministro e instalación de salida para dispensador de agua piso 16 despacho 2, incluye  salidad electrica, alida hidraulica y desmonte de piso falso </t>
  </si>
  <si>
    <t>IF-7.1.38</t>
  </si>
  <si>
    <t xml:space="preserve">Suministro e instalación de salida para dispensador de agua piso 16 sala de crisis, incluye  salida hidraulica </t>
  </si>
  <si>
    <t>IF-7.1.39</t>
  </si>
  <si>
    <t xml:space="preserve">Suministro e instalación de salida para dispensador de agua piso 15 contiguo de nevera, incluye salida hidraulica </t>
  </si>
  <si>
    <t>IF-7.1.40</t>
  </si>
  <si>
    <t xml:space="preserve">Suministro e instalación de salida para dispensador de agua piso 16 despacho, incluye pase en superboard de 50x50, pintura, salidad electrica y salida hidraulica </t>
  </si>
  <si>
    <t>IF-7.1.41</t>
  </si>
  <si>
    <t xml:space="preserve">Corte de meson en cuarzo de 1,5 mts, incluye  marco de madera base en Aluminio oficina Sisc-Secretario y Al lado de la nevera </t>
  </si>
  <si>
    <t>IF-7.1.42</t>
  </si>
  <si>
    <t>Suministro e instalación de meson en acero inoxidable, incluye desmonte de existente, pozuelo, escurridor y demas elementos para su correcto funcionamiento</t>
  </si>
  <si>
    <t>IF-7.1.43</t>
  </si>
  <si>
    <t xml:space="preserve">Suministro e instalación de secador de manos automatico, Sensor de detección electrónico, motor de escobillas de alta duración, carcasa de acero ajustada con tornillos, incluey desmonte del existente </t>
  </si>
  <si>
    <t>IF-7.1.44</t>
  </si>
  <si>
    <t xml:space="preserve">Suministro e instalación impermeabilización, incluye membrana corona, incluye aseo y botada de material sobrante </t>
  </si>
  <si>
    <t>IF-7.1.45</t>
  </si>
  <si>
    <t xml:space="preserve">Suministro e instalación impermeabilización sello para tuberia refigerante, incluye aseo y botada de material sobrante </t>
  </si>
  <si>
    <t>Gl</t>
  </si>
  <si>
    <t>IF-7.1.46</t>
  </si>
  <si>
    <t xml:space="preserve">Suministro e instalaciónde rejilla redonda en acrilico de 15mm para aire acondicionado recepción </t>
  </si>
  <si>
    <t>IF-7.1.47</t>
  </si>
  <si>
    <t xml:space="preserve">Suministro e instalación de superboard de 10 mm para resane en paredes, incluye estructura metalica, pintura, aseo y botadad de material sobrante </t>
  </si>
  <si>
    <t>IF-7.1.48</t>
  </si>
  <si>
    <t xml:space="preserve">Suministro e instalación de bisel esquinero de 3/4 x 3/4, incluye tornilleria y demas elementos de fijación para su correcto funcionamiento, aseo </t>
  </si>
  <si>
    <t>IF-7.1.49</t>
  </si>
  <si>
    <t>Desmonte y reinstalación de Puerta en vidrio de 10mm de 2.4 x 1 mt, incluye cambio de bisel de piso central en acero inoxidable 304. sala 4 Piso 15</t>
  </si>
  <si>
    <t>IF-7.1.50</t>
  </si>
  <si>
    <t xml:space="preserve">Desmonte y reinstalación de Puerta en vidrio de 10mm de 2.4 x 1,2 mt,   incluye cambio de bisagra de piso  en flauta  en acero inoxidable.Piso 11 Ejerecito </t>
  </si>
  <si>
    <t>IF-7.1.51</t>
  </si>
  <si>
    <t xml:space="preserve">Suministro e Instalación de socalo en madera de 25 cm x 15mm Color Gris Humo, incluye pega, botada de material sobrante y aseo 
</t>
  </si>
  <si>
    <t>IF-7.1.52</t>
  </si>
  <si>
    <t>Suministro e instalación de ruana tipo lagrimal de 30 cm en muro de Superborad en terraza.</t>
  </si>
  <si>
    <t>IF-7.1.53</t>
  </si>
  <si>
    <t>Suministro e instalación de acometida eléctrica en cable encauchetado  3No10; incluye bornas terminales electroplateadas, cintas de marcación y aislamiento, amarres plásticos y demás accesorios que garanticen un adecuado desempeño electromecánico</t>
  </si>
  <si>
    <t>IF-7.1.54</t>
  </si>
  <si>
    <t xml:space="preserve">Suministro e instalación salida eléctrica tripolar a 120 V AC para hornos microondas, greca, neveras en piso 15 incluye, tubería EMT de 1", caja metálica de 12 x 12 cm, tomacorriente doble de 15 Amperios a 120 V, y demás accesorios que garanticen un buen desempeño electromecánico, </t>
  </si>
  <si>
    <t>IF-7.1.55</t>
  </si>
  <si>
    <t>Suministro e instalación de breaker monopolar de 30A de riel, incluye marcación y demas accesorios para su correcto funcionamiento.</t>
  </si>
  <si>
    <t>IF-7.1.56</t>
  </si>
  <si>
    <t xml:space="preserve">Suministro e instalación soporte para televisor de 49", incluye base soporte de TV, salida eléctrica tripolar a 120 V AC, Cable 3x12, tubería EMT de 1/2", caja metálica de 12 x 12 cm, tomacorriente doble de 15 Amperios a 120 V, y demás accesorios que garanticen un buen desempeño electromecánico, </t>
  </si>
  <si>
    <t>IF-7.1.57</t>
  </si>
  <si>
    <t>Suministro e instalación de desagüe terraza, incluye tuberia PVC de 4", codos, medio codos, bujes, cuelgas, uniones, rejilla tipo granada, pega y de demas elementos para su correcto funcionamiento.</t>
  </si>
  <si>
    <t>IF-7.1.58</t>
  </si>
  <si>
    <t>Suministro e instalación de impermeabilización de cubierta, incluye lavado de cubierta, silicona y demas elementos para su correcto funcionamiento.</t>
  </si>
  <si>
    <t>IF-7.1.59</t>
  </si>
  <si>
    <t xml:space="preserve">Suministro e instalación dePanel sensor electrocnico para baño, no incluye demolición de enchape, incluye conexiones electricas y desmonte del existente </t>
  </si>
  <si>
    <t>IF-7.1.60</t>
  </si>
  <si>
    <t>Suministro e instalación de manijas proyectantes color negro para ventana</t>
  </si>
  <si>
    <t>IF-7.1.63</t>
  </si>
  <si>
    <t>Resane de loza con cemento marino en piso 15 oficina de Planeacion 4m2</t>
  </si>
  <si>
    <t>IF-7.1.64</t>
  </si>
  <si>
    <t xml:space="preserve">Reparacion de 14 piezas   DEK en TECA en oficina planeación y cocineta piso 15 </t>
  </si>
  <si>
    <t>m2</t>
  </si>
  <si>
    <t>IF-7.1.66</t>
  </si>
  <si>
    <t>Suministro e Instalacion de canaleta pisa alfombra en aluminio o Acero entreda ppal piso 15 3mts</t>
  </si>
  <si>
    <t>IF-7.1.67</t>
  </si>
  <si>
    <t>Suministro e Instalacion de Angulo de 1" en aluminio Puerta terraza piso 16 costado Amador</t>
  </si>
  <si>
    <t>IF-7.1.68</t>
  </si>
  <si>
    <t>Impermeabilización de base soporte de estructura metalica y pasamanos en piso 16, incluye retiro de material existente</t>
  </si>
  <si>
    <t>IF-7.1.69</t>
  </si>
  <si>
    <t>Resane en cemento marino en loza para tapar gotera en el datancenter piso 15</t>
  </si>
  <si>
    <t>IF-7.1.70</t>
  </si>
  <si>
    <t>Reparacion o Cambio de pieza de alfombra 60*60 piso 15</t>
  </si>
  <si>
    <t>IF-7.1.71</t>
  </si>
  <si>
    <t>Reparacion de Pieza piso falso de 60*60 color gris piso 16</t>
  </si>
  <si>
    <t>IF-7.1.72</t>
  </si>
  <si>
    <t>Suministro e Instalacion de Push Metalico  para Baño Baño Mujeres  y Hombres Piso 11</t>
  </si>
  <si>
    <t>IF-7.1.73</t>
  </si>
  <si>
    <t xml:space="preserve">Reparacion de mortero en pasillo con cemento marino, en  Oficina Entreda del Secretario Piso 15, incluye botada de escombros </t>
  </si>
  <si>
    <t>IF-7.1.74</t>
  </si>
  <si>
    <t>Suministro de Instalacion de Puerta en vidrio de 10mm de 1 x 2,20   , incluye gato de piso, 10 perforaciones, visagra de flauta inferior en acero de 1",  piso 11</t>
  </si>
  <si>
    <t>IF-7.1.75</t>
  </si>
  <si>
    <t>Resane de mortero con cemento marino  en piso 15 oficina del secretario 6m2</t>
  </si>
  <si>
    <t>IF-7.1.76</t>
  </si>
  <si>
    <t>Suministro e Instalacion de Valvula para Baño del Secretario Piso 15</t>
  </si>
  <si>
    <t>IF-7.1.77</t>
  </si>
  <si>
    <t>Suministro e Instalacion de Soporte para TV y refuerzo en Madera Enchapada Terraza Piso 16</t>
  </si>
  <si>
    <t>IF-7.1.78</t>
  </si>
  <si>
    <t xml:space="preserve">Suministro e Instalacion de ojo de Buey Led cocineta Piso 15, instalación a doble altura </t>
  </si>
  <si>
    <t>IF-7.1.79</t>
  </si>
  <si>
    <t xml:space="preserve">suministro e instalacion de lamina en piso flotado para tapar hueco, en oficina del coronel piso 15 </t>
  </si>
  <si>
    <t>IF-7.1.80</t>
  </si>
  <si>
    <t xml:space="preserve">Suministro e Instalacion  chapa en acero inoxidable  en bodega de accion social piso 15 , Incluye desmonte Chapa existente </t>
  </si>
  <si>
    <t>IF-7.1.81</t>
  </si>
  <si>
    <t>Suministro e intalacion de 26 ML de ruana en manto con foil de aluminio, alumol y  sicaflex  en la regata de la cubierta sobre Terraza 16, sobre el lado de Amador.</t>
  </si>
  <si>
    <t>IF-7.1.82</t>
  </si>
  <si>
    <t>Desmonte,reparacion y reinstalacion  de puerta en lamina calibre 18 80 x 2,20 incluye refuerzo en platina de 3/16 x 1 1/2 cambio de pivote batiente, tencion del gato en piso 11, al lado de los ascensores.</t>
  </si>
  <si>
    <t>IF-7.1.83</t>
  </si>
  <si>
    <t xml:space="preserve">Suministro e Instalacion  chapa de Seguridad 170/1/4 Yale en acero inoxidable  para bodegas de Don Evelio ubicadas en sotano, piso 10, piso 11 y piso 16, Incluye desmonte  Chapa existente </t>
  </si>
  <si>
    <t>IF-7.1.84</t>
  </si>
  <si>
    <t xml:space="preserve">Reinstalacion de pasamanos en piso 16 sobre San Juan desmonte  perforaciones 3/8 pernos de 3/8 x 3"  refuerzo lateral  de perno 1/4 x2" inlcye chapeta en alminio 3x 3 x 1/8 </t>
  </si>
  <si>
    <t>IF-7.1.85</t>
  </si>
  <si>
    <t>Instalacion de video Beam  en oficina del mayor piso 16, incluye parte electrica y cables HDMI  y VGA, resanes y pintura.Registro en Drywall 20*20, Inlcuye resane y Pintura,Registro en Drywall 1,50*10,Inlcuye resane y Pintura , Ruana en manto con foil de aluminio, alumol y  sicaflex</t>
  </si>
  <si>
    <t>IF-7.1.87</t>
  </si>
  <si>
    <t xml:space="preserve">Suministro e Instalación de socalo rayado  en RH 20 cmX 3.24 , incluye pega, botada de material sobrante y aseo Piso 15 Ofic del secretario </t>
  </si>
  <si>
    <t>IF-7.1.88</t>
  </si>
  <si>
    <t xml:space="preserve">Impermeabilizacion de ventanal en le cafetin piso 15, incluye resane y pintura botada de escombro </t>
  </si>
  <si>
    <t>IF-7.1.89</t>
  </si>
  <si>
    <t>Reparacion de vidrio de 10mm de 1,60*2,20  con resane y pintura, mantenimiento de tosetos resane en cemento marino 20cm y suministro e instalacion de tapa en acero inoxidable calibre 20 en sala de monitoreo estacion de policia Laureles.</t>
  </si>
  <si>
    <t>IF-7.1.90</t>
  </si>
  <si>
    <t>Desmonte y reinstalacion de  Puertas de vidrio de 10mm de 1,20*2,50  , Cambio  de tosetos resane en cemento marino 20cm , cambio de Chapa de seguridad 170-1/4   en sala de monitoreo estacion de policia Marique .</t>
  </si>
  <si>
    <t>IF-7.1.91</t>
  </si>
  <si>
    <t xml:space="preserve">Suministro e instalacion de cinta antideslizante  de 2" en la entrada oficina AVL piso 16, incluye desmonte de la existente </t>
  </si>
  <si>
    <t>IF-7.1.92</t>
  </si>
  <si>
    <t xml:space="preserve">Suministro e instalacion de balinera  para silla Puesto de trabajo oficina del secretario piso 15 , incluye mantenimiento general de la misma </t>
  </si>
  <si>
    <t>IF-7.1.93</t>
  </si>
  <si>
    <t xml:space="preserve">Suministro e instalacion de llave  lavamanos baño mujeres con sensor electronico  piso 16, inlcuye desmonte de la existente  </t>
  </si>
  <si>
    <t>IF-7.1.94</t>
  </si>
  <si>
    <t xml:space="preserve">Suministro en instalacion de llave con Barra Antipanico Puerta Planta Disel Piso 11, Incluye desmonte de la existente </t>
  </si>
  <si>
    <t>IF-7.1.95</t>
  </si>
  <si>
    <t xml:space="preserve">Suministro e Instalacion de panel led 60x60 baño mujeres Piso 16  Incluye desmonte de la existente </t>
  </si>
  <si>
    <t>IF-7.1.96</t>
  </si>
  <si>
    <t xml:space="preserve">Suministro e Instalacion de bizcocho para sanitario  baño mujeres Piso 11  y  16  </t>
  </si>
  <si>
    <t>IF-7.1.97</t>
  </si>
  <si>
    <t>Adecuacion de Gotera en oficina sisc Piso 16, Incluye material y todo lo necesario para su debida adecuacion.</t>
  </si>
  <si>
    <t>IF-7.1.98</t>
  </si>
  <si>
    <t xml:space="preserve">Suministro e Instalacion de Cartucho Para sanitario Baño Mujeres Piso 11 y 16   Incluye desmonte de la existente </t>
  </si>
  <si>
    <t>IF-7.1.100</t>
  </si>
  <si>
    <t xml:space="preserve">Suministro e Instalacion de griferia de aire para sanitario oficina secretario Piso 15 , incluye bomba de aire y cartucho </t>
  </si>
  <si>
    <t>IF-7.1.109</t>
  </si>
  <si>
    <t>Reforma de Mobiliario en zona 12 y 13 desmontaje y montaje de paneles con puerta-se desmonta 7 Paneles, 2 puertas, se reinstalan  6 paneles y 1 puerta ,se reubican dos islas de cuatro puestos cada uno con su respectivas salidas electricas y de comunicaciones en piso 12</t>
  </si>
  <si>
    <t>IF-7.1.110</t>
  </si>
  <si>
    <t xml:space="preserve">Reforma de Mobiliario en zona laboratorio  desmontaje y montaje de paneles con puerta-se desmonta 1 puerta y se vuelve instalar en posicion contraria, su respectivas salidas electricas y de comunicaciones  en piso 12 </t>
  </si>
  <si>
    <t>IF-7.1.111</t>
  </si>
  <si>
    <t xml:space="preserve">Suministro e Instalacion de Griferia Lava Platos  Cocina Piso 12 </t>
  </si>
  <si>
    <t>IF-7.1.112</t>
  </si>
  <si>
    <t>Suministro e Instalacion de Empaques para Cartucho de sensor electronico Sanitarios Baño Mujeres Piso 12</t>
  </si>
  <si>
    <t>IF-7.1.113</t>
  </si>
  <si>
    <t xml:space="preserve">Suministro e Instalacion de Cartucho Para sanitario Baño Mujeres Piso 12 </t>
  </si>
  <si>
    <t>IF-7.1.114</t>
  </si>
  <si>
    <t xml:space="preserve">Suministro e Instalacion de Llave tipo Push para lava manos Baño Hombres Piso 12 </t>
  </si>
  <si>
    <t>IF-7.1.101</t>
  </si>
  <si>
    <t>VALOR ANTES AU</t>
  </si>
  <si>
    <t>SUBTOTAL ANTES DE AU</t>
  </si>
  <si>
    <t>ADMINISTRACION</t>
  </si>
  <si>
    <t>UTILIDAD</t>
  </si>
  <si>
    <t>TOTAL CON AU</t>
  </si>
  <si>
    <t>%</t>
  </si>
  <si>
    <t>TOTAL RONDAS SERVICIOS PISO 10, 12, Y SOTANO</t>
  </si>
  <si>
    <t>Formulario precios unitarios PISOS 11,15-16 Y TERRAZA</t>
  </si>
  <si>
    <t>TOTAL PROPUESTA CON AU</t>
  </si>
  <si>
    <t>FORMULARIO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</si>
</sst>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21" fillId="0" borderId="0"/>
    <xf numFmtId="165" fontId="20" fillId="0" borderId="0" applyFon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1" fillId="4" borderId="1" xfId="0" applyFont="1" applyFill="1" applyBorder="1" applyAlignment="1">
      <alignment horizontal="center"/>
    </xf>
    <xf numFmtId="42" fontId="1" fillId="4" borderId="1" xfId="2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42" fontId="0" fillId="0" borderId="1" xfId="2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right"/>
    </xf>
    <xf numFmtId="42" fontId="0" fillId="0" borderId="0" xfId="2" applyFont="1" applyAlignment="1">
      <alignment horizontal="center" vertical="center"/>
    </xf>
    <xf numFmtId="42" fontId="1" fillId="4" borderId="24" xfId="2" applyFont="1" applyFill="1" applyBorder="1" applyAlignment="1">
      <alignment horizontal="center" vertical="center"/>
    </xf>
    <xf numFmtId="42" fontId="1" fillId="0" borderId="0" xfId="2" applyFont="1" applyFill="1" applyBorder="1" applyAlignment="1">
      <alignment horizontal="center" vertical="center"/>
    </xf>
    <xf numFmtId="0" fontId="18" fillId="4" borderId="1" xfId="3" applyFont="1" applyFill="1" applyBorder="1" applyAlignment="1">
      <alignment horizontal="center" vertical="center"/>
    </xf>
    <xf numFmtId="0" fontId="18" fillId="4" borderId="1" xfId="3" applyFont="1" applyFill="1" applyBorder="1" applyAlignment="1">
      <alignment horizontal="center" vertical="center" wrapText="1"/>
    </xf>
    <xf numFmtId="0" fontId="19" fillId="0" borderId="1" xfId="3" applyFont="1" applyBorder="1" applyAlignment="1">
      <alignment horizontal="justify" vertical="top" wrapText="1"/>
    </xf>
    <xf numFmtId="0" fontId="19" fillId="0" borderId="1" xfId="3" applyFon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42" fontId="0" fillId="0" borderId="1" xfId="2" applyFont="1" applyBorder="1"/>
    <xf numFmtId="0" fontId="0" fillId="0" borderId="1" xfId="3" applyFont="1" applyBorder="1" applyAlignment="1">
      <alignment horizontal="justify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9" fillId="0" borderId="1" xfId="3" applyFont="1" applyBorder="1" applyAlignment="1">
      <alignment horizontal="left" vertical="top" wrapText="1"/>
    </xf>
    <xf numFmtId="42" fontId="1" fillId="5" borderId="1" xfId="2" applyFont="1" applyFill="1" applyBorder="1" applyAlignment="1">
      <alignment horizontal="center" vertical="center"/>
    </xf>
    <xf numFmtId="0" fontId="0" fillId="5" borderId="1" xfId="0" applyFill="1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9" fillId="0" borderId="24" xfId="3" applyFont="1" applyBorder="1" applyAlignment="1">
      <alignment horizontal="center" vertical="center"/>
    </xf>
    <xf numFmtId="42" fontId="0" fillId="0" borderId="24" xfId="2" applyFont="1" applyBorder="1" applyAlignment="1">
      <alignment horizontal="center" vertical="center"/>
    </xf>
    <xf numFmtId="0" fontId="19" fillId="0" borderId="24" xfId="3" applyFont="1" applyBorder="1" applyAlignment="1">
      <alignment horizontal="justify" vertical="top" wrapText="1"/>
    </xf>
    <xf numFmtId="0" fontId="18" fillId="0" borderId="1" xfId="3" applyFont="1" applyFill="1" applyBorder="1" applyAlignment="1">
      <alignment vertical="center"/>
    </xf>
    <xf numFmtId="42" fontId="0" fillId="5" borderId="1" xfId="0" applyNumberFormat="1" applyFill="1" applyBorder="1"/>
    <xf numFmtId="0" fontId="19" fillId="0" borderId="1" xfId="3" applyFont="1" applyFill="1" applyBorder="1" applyAlignment="1">
      <alignment horizontal="center" vertical="center"/>
    </xf>
    <xf numFmtId="0" fontId="18" fillId="5" borderId="1" xfId="3" applyFont="1" applyFill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5">
    <cellStyle name="Moneda" xfId="1" builtinId="4"/>
    <cellStyle name="Moneda [0]" xfId="2" builtinId="7"/>
    <cellStyle name="Moneda 2" xfId="4" xr:uid="{00000000-0005-0000-0000-000004000000}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92" t="s">
        <v>20</v>
      </c>
      <c r="E1" s="92"/>
      <c r="F1" s="92"/>
      <c r="G1" s="92"/>
    </row>
    <row r="2" spans="1:7" ht="44.25" customHeight="1" x14ac:dyDescent="0.25">
      <c r="D2" s="93"/>
      <c r="E2" s="93"/>
      <c r="F2" s="93"/>
      <c r="G2" s="93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97" t="s">
        <v>19</v>
      </c>
      <c r="B5" s="97"/>
      <c r="C5" s="97"/>
      <c r="D5" s="97"/>
      <c r="E5" s="97"/>
      <c r="F5" s="97"/>
      <c r="G5" s="98"/>
    </row>
    <row r="6" spans="1:7" x14ac:dyDescent="0.25">
      <c r="A6" s="101" t="s">
        <v>50</v>
      </c>
      <c r="B6" s="102"/>
      <c r="C6" s="102"/>
      <c r="D6" s="102"/>
      <c r="E6" s="102"/>
      <c r="F6" s="102"/>
      <c r="G6" s="103"/>
    </row>
    <row r="7" spans="1:7" ht="42" customHeight="1" thickBot="1" x14ac:dyDescent="0.3">
      <c r="A7" s="104"/>
      <c r="B7" s="105"/>
      <c r="C7" s="105"/>
      <c r="D7" s="105"/>
      <c r="E7" s="105"/>
      <c r="F7" s="105"/>
      <c r="G7" s="106"/>
    </row>
    <row r="8" spans="1:7" ht="11.25" customHeight="1" thickTop="1" x14ac:dyDescent="0.25"/>
    <row r="9" spans="1:7" ht="16.5" customHeight="1" x14ac:dyDescent="0.25">
      <c r="A9" s="75" t="s">
        <v>22</v>
      </c>
      <c r="B9" s="76"/>
      <c r="C9" s="76"/>
      <c r="D9" s="76"/>
      <c r="E9" s="76"/>
      <c r="F9" s="76"/>
      <c r="G9" s="77"/>
    </row>
    <row r="10" spans="1:7" ht="7.5" customHeight="1" x14ac:dyDescent="0.25"/>
    <row r="11" spans="1:7" x14ac:dyDescent="0.25">
      <c r="A11" s="97" t="s">
        <v>7</v>
      </c>
      <c r="B11" s="97"/>
      <c r="C11" s="97"/>
      <c r="D11" s="97"/>
      <c r="E11" s="97"/>
      <c r="F11" s="97"/>
      <c r="G11" s="98"/>
    </row>
    <row r="12" spans="1:7" x14ac:dyDescent="0.25">
      <c r="A12" s="107" t="s">
        <v>31</v>
      </c>
      <c r="B12" s="108"/>
      <c r="C12" s="108"/>
      <c r="D12" s="108"/>
      <c r="E12" s="108"/>
      <c r="F12" s="108"/>
      <c r="G12" s="109"/>
    </row>
    <row r="13" spans="1:7" ht="19.5" customHeight="1" x14ac:dyDescent="0.25">
      <c r="A13" s="96" t="s">
        <v>8</v>
      </c>
      <c r="B13" s="94"/>
      <c r="C13" s="94"/>
      <c r="D13" s="94"/>
      <c r="E13" s="94" t="s">
        <v>9</v>
      </c>
      <c r="F13" s="94"/>
      <c r="G13" s="95"/>
    </row>
    <row r="14" spans="1:7" ht="19.5" customHeight="1" thickBot="1" x14ac:dyDescent="0.3">
      <c r="A14" s="99" t="s">
        <v>3</v>
      </c>
      <c r="B14" s="100"/>
      <c r="C14" s="100"/>
      <c r="D14" s="100"/>
      <c r="E14" s="13" t="s">
        <v>10</v>
      </c>
      <c r="F14" s="13"/>
      <c r="G14" s="14"/>
    </row>
    <row r="15" spans="1:7" ht="15.75" thickTop="1" x14ac:dyDescent="0.25"/>
    <row r="16" spans="1:7" x14ac:dyDescent="0.25">
      <c r="A16" s="87" t="s">
        <v>11</v>
      </c>
      <c r="B16" s="88"/>
      <c r="C16" s="88"/>
      <c r="D16" s="88"/>
      <c r="E16" s="88"/>
      <c r="F16" s="88"/>
      <c r="G16" s="89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90" t="s">
        <v>13</v>
      </c>
      <c r="B18" s="90"/>
      <c r="C18" s="90"/>
      <c r="D18" s="90"/>
      <c r="E18" s="90"/>
      <c r="F18" s="90"/>
      <c r="G18" s="91"/>
    </row>
    <row r="19" spans="1:7" x14ac:dyDescent="0.25">
      <c r="A19" s="82" t="s">
        <v>5</v>
      </c>
      <c r="B19" s="83"/>
      <c r="C19" s="6" t="s">
        <v>6</v>
      </c>
      <c r="D19" s="56" t="s">
        <v>24</v>
      </c>
      <c r="E19" s="86"/>
      <c r="F19" s="86"/>
      <c r="G19" s="86"/>
    </row>
    <row r="20" spans="1:7" x14ac:dyDescent="0.25">
      <c r="A20" s="84"/>
      <c r="B20" s="85"/>
      <c r="C20" s="1"/>
      <c r="D20" s="86"/>
      <c r="E20" s="86"/>
      <c r="F20" s="86"/>
      <c r="G20" s="86"/>
    </row>
    <row r="21" spans="1:7" x14ac:dyDescent="0.25">
      <c r="A21" s="78" t="s">
        <v>23</v>
      </c>
      <c r="B21" s="79"/>
      <c r="C21" s="7" t="s">
        <v>16</v>
      </c>
      <c r="D21" s="86"/>
      <c r="E21" s="86"/>
      <c r="F21" s="86"/>
      <c r="G21" s="86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87" t="s">
        <v>25</v>
      </c>
      <c r="B23" s="88"/>
      <c r="C23" s="88"/>
      <c r="D23" s="88"/>
      <c r="E23" s="88"/>
      <c r="F23" s="88"/>
      <c r="G23" s="89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90" t="s">
        <v>13</v>
      </c>
      <c r="B25" s="90"/>
      <c r="C25" s="90"/>
      <c r="D25" s="90"/>
      <c r="E25" s="90"/>
      <c r="F25" s="90"/>
      <c r="G25" s="91"/>
    </row>
    <row r="26" spans="1:7" x14ac:dyDescent="0.25">
      <c r="A26" s="82" t="s">
        <v>5</v>
      </c>
      <c r="B26" s="83"/>
      <c r="C26" s="6" t="s">
        <v>6</v>
      </c>
      <c r="D26" s="56" t="s">
        <v>24</v>
      </c>
      <c r="E26" s="86"/>
      <c r="F26" s="86"/>
      <c r="G26" s="86"/>
    </row>
    <row r="27" spans="1:7" x14ac:dyDescent="0.25">
      <c r="A27" s="84"/>
      <c r="B27" s="85"/>
      <c r="C27" s="1"/>
      <c r="D27" s="86"/>
      <c r="E27" s="86"/>
      <c r="F27" s="86"/>
      <c r="G27" s="86"/>
    </row>
    <row r="28" spans="1:7" x14ac:dyDescent="0.25">
      <c r="A28" s="78" t="s">
        <v>23</v>
      </c>
      <c r="B28" s="79"/>
      <c r="C28" s="7" t="s">
        <v>16</v>
      </c>
      <c r="D28" s="86"/>
      <c r="E28" s="86"/>
      <c r="F28" s="86"/>
      <c r="G28" s="86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87" t="s">
        <v>26</v>
      </c>
      <c r="B30" s="88"/>
      <c r="C30" s="88"/>
      <c r="D30" s="88"/>
      <c r="E30" s="88"/>
      <c r="F30" s="88"/>
      <c r="G30" s="89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90" t="s">
        <v>13</v>
      </c>
      <c r="B32" s="90"/>
      <c r="C32" s="90"/>
      <c r="D32" s="90"/>
      <c r="E32" s="90"/>
      <c r="F32" s="90"/>
      <c r="G32" s="91"/>
    </row>
    <row r="33" spans="1:7" x14ac:dyDescent="0.25">
      <c r="A33" s="82" t="s">
        <v>5</v>
      </c>
      <c r="B33" s="83"/>
      <c r="C33" s="6" t="s">
        <v>6</v>
      </c>
      <c r="D33" s="56" t="s">
        <v>24</v>
      </c>
      <c r="E33" s="86"/>
      <c r="F33" s="86"/>
      <c r="G33" s="86"/>
    </row>
    <row r="34" spans="1:7" x14ac:dyDescent="0.25">
      <c r="A34" s="84"/>
      <c r="B34" s="85"/>
      <c r="C34" s="1"/>
      <c r="D34" s="86"/>
      <c r="E34" s="86"/>
      <c r="F34" s="86"/>
      <c r="G34" s="86"/>
    </row>
    <row r="35" spans="1:7" x14ac:dyDescent="0.25">
      <c r="A35" s="78" t="s">
        <v>23</v>
      </c>
      <c r="B35" s="79"/>
      <c r="C35" s="7" t="s">
        <v>16</v>
      </c>
      <c r="D35" s="86"/>
      <c r="E35" s="86"/>
      <c r="F35" s="86"/>
      <c r="G35" s="86"/>
    </row>
    <row r="37" spans="1:7" x14ac:dyDescent="0.25">
      <c r="A37" s="69" t="s">
        <v>21</v>
      </c>
      <c r="B37" s="69"/>
      <c r="C37" s="69"/>
      <c r="D37" s="69"/>
      <c r="E37" s="69"/>
      <c r="F37" s="69"/>
      <c r="G37" s="70"/>
    </row>
    <row r="38" spans="1:7" x14ac:dyDescent="0.25">
      <c r="A38" s="71"/>
      <c r="B38" s="71"/>
      <c r="C38" s="71"/>
      <c r="D38" s="71"/>
      <c r="E38" s="71"/>
      <c r="F38" s="71"/>
      <c r="G38" s="72"/>
    </row>
    <row r="39" spans="1:7" x14ac:dyDescent="0.25">
      <c r="A39" s="71"/>
      <c r="B39" s="71"/>
      <c r="C39" s="71"/>
      <c r="D39" s="71"/>
      <c r="E39" s="71"/>
      <c r="F39" s="71"/>
      <c r="G39" s="72"/>
    </row>
    <row r="40" spans="1:7" ht="87.75" customHeight="1" thickBot="1" x14ac:dyDescent="0.3">
      <c r="A40" s="73"/>
      <c r="B40" s="73"/>
      <c r="C40" s="73"/>
      <c r="D40" s="73"/>
      <c r="E40" s="73"/>
      <c r="F40" s="73"/>
      <c r="G40" s="74"/>
    </row>
    <row r="41" spans="1:7" ht="15.75" thickTop="1" x14ac:dyDescent="0.25"/>
    <row r="43" spans="1:7" x14ac:dyDescent="0.25">
      <c r="A43" s="80" t="s">
        <v>18</v>
      </c>
      <c r="B43" s="80"/>
      <c r="C43" s="80"/>
      <c r="D43" s="80"/>
      <c r="E43" s="80"/>
      <c r="F43" s="80"/>
      <c r="G43" s="81"/>
    </row>
    <row r="44" spans="1:7" ht="31.5" customHeight="1" x14ac:dyDescent="0.25">
      <c r="A44" s="56" t="s">
        <v>27</v>
      </c>
      <c r="B44" s="56"/>
      <c r="C44" s="56"/>
      <c r="D44" s="56"/>
      <c r="E44" s="56"/>
      <c r="F44" s="56"/>
      <c r="G44" s="57"/>
    </row>
    <row r="45" spans="1:7" ht="37.5" customHeight="1" x14ac:dyDescent="0.25">
      <c r="A45" s="56" t="s">
        <v>51</v>
      </c>
      <c r="B45" s="56"/>
      <c r="C45" s="56"/>
      <c r="D45" s="56"/>
      <c r="E45" s="56"/>
      <c r="F45" s="56"/>
      <c r="G45" s="57"/>
    </row>
    <row r="46" spans="1:7" ht="30" customHeight="1" x14ac:dyDescent="0.25">
      <c r="A46" s="58" t="s">
        <v>28</v>
      </c>
      <c r="B46" s="59"/>
      <c r="C46" s="59"/>
      <c r="D46" s="59"/>
      <c r="E46" s="59"/>
      <c r="F46" s="59"/>
      <c r="G46" s="60"/>
    </row>
    <row r="47" spans="1:7" ht="30" customHeight="1" x14ac:dyDescent="0.25">
      <c r="A47" s="58" t="s">
        <v>29</v>
      </c>
      <c r="B47" s="59"/>
      <c r="C47" s="59"/>
      <c r="D47" s="59"/>
      <c r="E47" s="59"/>
      <c r="F47" s="59"/>
      <c r="G47" s="60"/>
    </row>
    <row r="48" spans="1:7" ht="20.25" customHeight="1" x14ac:dyDescent="0.25">
      <c r="A48" s="58" t="s">
        <v>30</v>
      </c>
      <c r="B48" s="59"/>
      <c r="C48" s="59"/>
      <c r="D48" s="59"/>
      <c r="E48" s="59"/>
      <c r="F48" s="59"/>
      <c r="G48" s="60"/>
    </row>
    <row r="49" spans="1:7" x14ac:dyDescent="0.25">
      <c r="A49" s="75" t="s">
        <v>49</v>
      </c>
      <c r="B49" s="76"/>
      <c r="C49" s="76"/>
      <c r="D49" s="76"/>
      <c r="E49" s="76"/>
      <c r="F49" s="76"/>
      <c r="G49" s="77"/>
    </row>
    <row r="53" spans="1:7" x14ac:dyDescent="0.25">
      <c r="A53" s="61" t="s">
        <v>35</v>
      </c>
      <c r="B53" s="61"/>
      <c r="C53" s="20" t="s">
        <v>36</v>
      </c>
      <c r="D53" s="62" t="s">
        <v>37</v>
      </c>
      <c r="E53" s="62"/>
      <c r="F53" s="62" t="s">
        <v>38</v>
      </c>
      <c r="G53" s="63"/>
    </row>
    <row r="54" spans="1:7" ht="15.75" thickBot="1" x14ac:dyDescent="0.3">
      <c r="A54" s="65"/>
      <c r="B54" s="65"/>
      <c r="C54" s="22"/>
      <c r="D54" s="64"/>
      <c r="E54" s="64"/>
      <c r="F54" s="65"/>
      <c r="G54" s="66"/>
    </row>
    <row r="55" spans="1:7" ht="15.75" thickTop="1" x14ac:dyDescent="0.25"/>
    <row r="56" spans="1:7" x14ac:dyDescent="0.25">
      <c r="A56" s="67" t="s">
        <v>34</v>
      </c>
      <c r="B56" s="67"/>
      <c r="C56" s="67"/>
      <c r="D56" s="67"/>
      <c r="E56" s="67"/>
      <c r="F56" s="67"/>
      <c r="G56" s="67"/>
    </row>
    <row r="57" spans="1:7" ht="36.75" customHeight="1" x14ac:dyDescent="0.25">
      <c r="A57" s="110"/>
      <c r="B57" s="110"/>
      <c r="C57" s="110"/>
      <c r="D57" s="110"/>
      <c r="E57" s="110"/>
      <c r="F57" s="110"/>
      <c r="G57" s="110"/>
    </row>
    <row r="58" spans="1:7" ht="18.75" customHeight="1" thickBot="1" x14ac:dyDescent="0.35">
      <c r="A58" s="111" t="s">
        <v>32</v>
      </c>
      <c r="B58" s="111"/>
      <c r="C58" s="23"/>
      <c r="D58" s="112" t="s">
        <v>33</v>
      </c>
      <c r="E58" s="112"/>
      <c r="F58" s="114"/>
      <c r="G58" s="115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113" t="s">
        <v>39</v>
      </c>
      <c r="B60" s="113"/>
      <c r="C60" s="54" t="s">
        <v>11</v>
      </c>
      <c r="D60" s="54"/>
      <c r="E60" s="54" t="s">
        <v>25</v>
      </c>
      <c r="F60" s="54"/>
      <c r="G60" s="24" t="s">
        <v>26</v>
      </c>
    </row>
    <row r="61" spans="1:7" x14ac:dyDescent="0.25">
      <c r="A61" s="68" t="s">
        <v>40</v>
      </c>
      <c r="B61" s="68"/>
      <c r="C61" s="116" t="s">
        <v>15</v>
      </c>
      <c r="D61" s="116"/>
      <c r="E61" s="116" t="s">
        <v>15</v>
      </c>
      <c r="F61" s="116"/>
      <c r="G61" s="25" t="s">
        <v>15</v>
      </c>
    </row>
    <row r="62" spans="1:7" x14ac:dyDescent="0.25">
      <c r="A62" s="68" t="s">
        <v>44</v>
      </c>
      <c r="B62" s="68"/>
      <c r="C62" s="116" t="s">
        <v>15</v>
      </c>
      <c r="D62" s="116"/>
      <c r="E62" s="116" t="s">
        <v>15</v>
      </c>
      <c r="F62" s="116"/>
      <c r="G62" s="25" t="s">
        <v>15</v>
      </c>
    </row>
    <row r="63" spans="1:7" x14ac:dyDescent="0.25">
      <c r="A63" s="68" t="s">
        <v>41</v>
      </c>
      <c r="B63" s="68"/>
      <c r="C63" s="71"/>
      <c r="D63" s="71"/>
      <c r="E63" s="116"/>
      <c r="F63" s="116"/>
      <c r="G63" s="26"/>
    </row>
    <row r="64" spans="1:7" x14ac:dyDescent="0.25">
      <c r="A64" s="68" t="s">
        <v>42</v>
      </c>
      <c r="B64" s="68"/>
      <c r="C64" s="117" t="s">
        <v>4</v>
      </c>
      <c r="D64" s="117"/>
      <c r="E64" s="117" t="s">
        <v>4</v>
      </c>
      <c r="F64" s="117"/>
      <c r="G64" s="27" t="s">
        <v>4</v>
      </c>
    </row>
    <row r="65" spans="1:7" ht="15.75" thickBot="1" x14ac:dyDescent="0.3">
      <c r="A65" s="122" t="s">
        <v>43</v>
      </c>
      <c r="B65" s="122"/>
      <c r="C65" s="118" t="s">
        <v>4</v>
      </c>
      <c r="D65" s="118"/>
      <c r="E65" s="118" t="s">
        <v>4</v>
      </c>
      <c r="F65" s="118"/>
      <c r="G65" s="28" t="s">
        <v>4</v>
      </c>
    </row>
    <row r="66" spans="1:7" ht="15.75" thickTop="1" x14ac:dyDescent="0.25"/>
    <row r="67" spans="1:7" x14ac:dyDescent="0.25">
      <c r="A67" s="120" t="s">
        <v>45</v>
      </c>
      <c r="B67" s="120"/>
      <c r="C67" s="71"/>
      <c r="D67" s="71"/>
      <c r="E67" s="71"/>
      <c r="F67" s="21" t="s">
        <v>46</v>
      </c>
      <c r="G67" s="26"/>
    </row>
    <row r="68" spans="1:7" x14ac:dyDescent="0.25">
      <c r="A68" s="120" t="s">
        <v>45</v>
      </c>
      <c r="B68" s="120"/>
      <c r="C68" s="71"/>
      <c r="D68" s="71"/>
      <c r="E68" s="71"/>
      <c r="F68" s="21" t="s">
        <v>46</v>
      </c>
      <c r="G68" s="26"/>
    </row>
    <row r="69" spans="1:7" ht="15.75" thickBot="1" x14ac:dyDescent="0.3">
      <c r="A69" s="119" t="s">
        <v>45</v>
      </c>
      <c r="B69" s="119"/>
      <c r="C69" s="114"/>
      <c r="D69" s="114"/>
      <c r="E69" s="114"/>
      <c r="F69" s="29" t="s">
        <v>46</v>
      </c>
      <c r="G69" s="30"/>
    </row>
    <row r="70" spans="1:7" ht="15.75" thickTop="1" x14ac:dyDescent="0.25"/>
    <row r="71" spans="1:7" x14ac:dyDescent="0.25">
      <c r="A71" s="67" t="s">
        <v>47</v>
      </c>
      <c r="B71" s="67"/>
      <c r="C71" s="67"/>
      <c r="D71" s="67"/>
      <c r="E71" s="67"/>
      <c r="F71" s="67"/>
      <c r="G71" s="121"/>
    </row>
    <row r="72" spans="1:7" ht="57" customHeight="1" thickBot="1" x14ac:dyDescent="0.3">
      <c r="A72" s="114"/>
      <c r="B72" s="114"/>
      <c r="C72" s="114"/>
      <c r="D72" s="114"/>
      <c r="E72" s="114"/>
      <c r="F72" s="114"/>
      <c r="G72" s="115"/>
    </row>
    <row r="73" spans="1:7" ht="15.75" thickTop="1" x14ac:dyDescent="0.25"/>
    <row r="74" spans="1:7" x14ac:dyDescent="0.25">
      <c r="A74" s="67" t="s">
        <v>48</v>
      </c>
      <c r="B74" s="67"/>
      <c r="C74" s="67"/>
      <c r="D74" s="67"/>
      <c r="E74" s="67"/>
      <c r="F74" s="67"/>
      <c r="G74" s="121"/>
    </row>
    <row r="75" spans="1:7" ht="63.75" customHeight="1" thickBot="1" x14ac:dyDescent="0.3">
      <c r="A75" s="114"/>
      <c r="B75" s="114"/>
      <c r="C75" s="114"/>
      <c r="D75" s="114"/>
      <c r="E75" s="114"/>
      <c r="F75" s="114"/>
      <c r="G75" s="115"/>
    </row>
    <row r="76" spans="1:7" ht="15.75" thickTop="1" x14ac:dyDescent="0.25"/>
    <row r="77" spans="1:7" x14ac:dyDescent="0.25">
      <c r="C77" s="55" t="s">
        <v>14</v>
      </c>
      <c r="D77" s="55"/>
      <c r="E77" s="55"/>
    </row>
    <row r="78" spans="1:7" x14ac:dyDescent="0.25">
      <c r="C78" s="54" t="s">
        <v>17</v>
      </c>
      <c r="D78" s="54"/>
      <c r="E78" s="54"/>
    </row>
    <row r="79" spans="1:7" x14ac:dyDescent="0.25">
      <c r="C79" s="54"/>
      <c r="D79" s="54"/>
      <c r="E79" s="54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9489-86EB-47A8-A653-244ABB3B598B}">
  <dimension ref="A1:F130"/>
  <sheetViews>
    <sheetView tabSelected="1" zoomScale="80" zoomScaleNormal="80" workbookViewId="0">
      <pane ySplit="2" topLeftCell="A3" activePane="bottomLeft" state="frozen"/>
      <selection pane="bottomLeft" activeCell="B12" sqref="B12"/>
    </sheetView>
  </sheetViews>
  <sheetFormatPr baseColWidth="10" defaultRowHeight="15" x14ac:dyDescent="0.25"/>
  <cols>
    <col min="1" max="1" width="10.140625" bestFit="1" customWidth="1"/>
    <col min="2" max="2" width="51.42578125" customWidth="1"/>
    <col min="5" max="5" width="15.28515625" customWidth="1"/>
    <col min="6" max="6" width="13.85546875" bestFit="1" customWidth="1"/>
  </cols>
  <sheetData>
    <row r="1" spans="1:6" x14ac:dyDescent="0.25">
      <c r="A1" s="136" t="s">
        <v>287</v>
      </c>
      <c r="B1" s="136"/>
      <c r="C1" s="136"/>
      <c r="D1" s="136"/>
      <c r="E1" s="136"/>
      <c r="F1" s="136"/>
    </row>
    <row r="2" spans="1:6" x14ac:dyDescent="0.25">
      <c r="A2" s="123" t="s">
        <v>52</v>
      </c>
      <c r="B2" s="123"/>
      <c r="C2" s="123"/>
      <c r="D2" s="123"/>
      <c r="E2" s="123"/>
      <c r="F2" s="123"/>
    </row>
    <row r="3" spans="1:6" x14ac:dyDescent="0.25">
      <c r="A3" s="125" t="s">
        <v>53</v>
      </c>
      <c r="B3" s="125"/>
      <c r="C3" s="125"/>
      <c r="D3" s="125"/>
      <c r="E3" s="125"/>
      <c r="F3" s="125"/>
    </row>
    <row r="4" spans="1:6" x14ac:dyDescent="0.25">
      <c r="A4" s="31" t="s">
        <v>54</v>
      </c>
      <c r="B4" s="31" t="s">
        <v>19</v>
      </c>
      <c r="C4" s="31" t="s">
        <v>55</v>
      </c>
      <c r="D4" s="31" t="s">
        <v>56</v>
      </c>
      <c r="E4" s="31" t="s">
        <v>57</v>
      </c>
      <c r="F4" s="32" t="s">
        <v>58</v>
      </c>
    </row>
    <row r="5" spans="1:6" ht="30" x14ac:dyDescent="0.25">
      <c r="A5" s="46" t="s">
        <v>59</v>
      </c>
      <c r="B5" s="47" t="s">
        <v>65</v>
      </c>
      <c r="C5" s="48" t="s">
        <v>60</v>
      </c>
      <c r="D5" s="49">
        <v>5</v>
      </c>
      <c r="E5" s="33"/>
      <c r="F5" s="34">
        <f>+D5*E5</f>
        <v>0</v>
      </c>
    </row>
    <row r="6" spans="1:6" x14ac:dyDescent="0.25">
      <c r="A6" s="128" t="s">
        <v>61</v>
      </c>
      <c r="B6" s="128"/>
      <c r="C6" s="128"/>
      <c r="D6" s="128"/>
      <c r="E6" s="128"/>
      <c r="F6" s="32">
        <f>SUM(F5)</f>
        <v>0</v>
      </c>
    </row>
    <row r="7" spans="1:6" x14ac:dyDescent="0.25">
      <c r="A7" s="128" t="s">
        <v>62</v>
      </c>
      <c r="B7" s="128"/>
      <c r="C7" s="128"/>
      <c r="D7" s="128"/>
      <c r="E7" s="35"/>
      <c r="F7" s="32">
        <f>F6*E7</f>
        <v>0</v>
      </c>
    </row>
    <row r="8" spans="1:6" x14ac:dyDescent="0.25">
      <c r="A8" s="128" t="s">
        <v>63</v>
      </c>
      <c r="B8" s="128"/>
      <c r="C8" s="128"/>
      <c r="D8" s="128"/>
      <c r="E8" s="35"/>
      <c r="F8" s="32">
        <f>F6*E8</f>
        <v>0</v>
      </c>
    </row>
    <row r="9" spans="1:6" x14ac:dyDescent="0.25">
      <c r="A9" s="128" t="s">
        <v>64</v>
      </c>
      <c r="B9" s="128"/>
      <c r="C9" s="128"/>
      <c r="D9" s="128"/>
      <c r="E9" s="128"/>
      <c r="F9" s="32">
        <f>F6+F7+F8</f>
        <v>0</v>
      </c>
    </row>
    <row r="10" spans="1:6" x14ac:dyDescent="0.25">
      <c r="F10" s="36"/>
    </row>
    <row r="11" spans="1:6" x14ac:dyDescent="0.25">
      <c r="A11" s="31" t="s">
        <v>54</v>
      </c>
      <c r="B11" s="31" t="s">
        <v>19</v>
      </c>
      <c r="C11" s="31" t="s">
        <v>55</v>
      </c>
      <c r="D11" s="31" t="s">
        <v>56</v>
      </c>
      <c r="E11" s="31" t="s">
        <v>57</v>
      </c>
      <c r="F11" s="32" t="s">
        <v>58</v>
      </c>
    </row>
    <row r="12" spans="1:6" ht="30" x14ac:dyDescent="0.25">
      <c r="A12" s="46" t="s">
        <v>59</v>
      </c>
      <c r="B12" s="47" t="s">
        <v>66</v>
      </c>
      <c r="C12" s="48" t="s">
        <v>60</v>
      </c>
      <c r="D12" s="49">
        <v>5</v>
      </c>
      <c r="E12" s="33"/>
      <c r="F12" s="34">
        <f>+E12*D12</f>
        <v>0</v>
      </c>
    </row>
    <row r="13" spans="1:6" x14ac:dyDescent="0.25">
      <c r="A13" s="128" t="s">
        <v>61</v>
      </c>
      <c r="B13" s="128"/>
      <c r="C13" s="128"/>
      <c r="D13" s="128"/>
      <c r="E13" s="128"/>
      <c r="F13" s="32">
        <f>SUM(F12)</f>
        <v>0</v>
      </c>
    </row>
    <row r="14" spans="1:6" x14ac:dyDescent="0.25">
      <c r="A14" s="128" t="s">
        <v>62</v>
      </c>
      <c r="B14" s="128"/>
      <c r="C14" s="128"/>
      <c r="D14" s="128"/>
      <c r="E14" s="35"/>
      <c r="F14" s="32">
        <f>F13*E14</f>
        <v>0</v>
      </c>
    </row>
    <row r="15" spans="1:6" x14ac:dyDescent="0.25">
      <c r="A15" s="128" t="s">
        <v>63</v>
      </c>
      <c r="B15" s="128"/>
      <c r="C15" s="128"/>
      <c r="D15" s="128"/>
      <c r="E15" s="35"/>
      <c r="F15" s="32">
        <f>F13*E15</f>
        <v>0</v>
      </c>
    </row>
    <row r="16" spans="1:6" x14ac:dyDescent="0.25">
      <c r="A16" s="126" t="s">
        <v>64</v>
      </c>
      <c r="B16" s="126"/>
      <c r="C16" s="126"/>
      <c r="D16" s="126"/>
      <c r="E16" s="126"/>
      <c r="F16" s="37">
        <f>F13+F14+F15</f>
        <v>0</v>
      </c>
    </row>
    <row r="17" spans="1:6" x14ac:dyDescent="0.25">
      <c r="A17" s="50"/>
      <c r="B17" s="50"/>
      <c r="C17" s="50"/>
      <c r="D17" s="50"/>
      <c r="E17" s="50"/>
      <c r="F17" s="38"/>
    </row>
    <row r="18" spans="1:6" x14ac:dyDescent="0.25">
      <c r="A18" s="127" t="s">
        <v>284</v>
      </c>
      <c r="B18" s="127"/>
      <c r="C18" s="127"/>
      <c r="D18" s="127"/>
      <c r="E18" s="127"/>
      <c r="F18" s="52">
        <f>+F9+F16</f>
        <v>0</v>
      </c>
    </row>
    <row r="19" spans="1:6" x14ac:dyDescent="0.25">
      <c r="A19" s="124"/>
      <c r="B19" s="124"/>
      <c r="C19" s="124"/>
      <c r="D19" s="124"/>
      <c r="E19" s="124"/>
      <c r="F19" s="36"/>
    </row>
    <row r="20" spans="1:6" x14ac:dyDescent="0.25">
      <c r="A20" s="123" t="s">
        <v>285</v>
      </c>
      <c r="B20" s="123"/>
      <c r="C20" s="123"/>
      <c r="D20" s="123"/>
      <c r="E20" s="123"/>
      <c r="F20" s="36"/>
    </row>
    <row r="21" spans="1:6" ht="53.25" customHeight="1" x14ac:dyDescent="0.25">
      <c r="A21" s="39" t="s">
        <v>54</v>
      </c>
      <c r="B21" s="40" t="s">
        <v>19</v>
      </c>
      <c r="C21" s="39" t="s">
        <v>67</v>
      </c>
      <c r="D21" s="39" t="s">
        <v>68</v>
      </c>
      <c r="E21" s="40" t="s">
        <v>278</v>
      </c>
    </row>
    <row r="22" spans="1:6" ht="75" x14ac:dyDescent="0.25">
      <c r="A22" s="46" t="s">
        <v>69</v>
      </c>
      <c r="B22" s="41" t="s">
        <v>70</v>
      </c>
      <c r="C22" s="42" t="s">
        <v>71</v>
      </c>
      <c r="D22" s="42">
        <v>1</v>
      </c>
      <c r="E22" s="43"/>
      <c r="F22" s="36"/>
    </row>
    <row r="23" spans="1:6" ht="75" x14ac:dyDescent="0.25">
      <c r="A23" s="46" t="s">
        <v>72</v>
      </c>
      <c r="B23" s="41" t="s">
        <v>73</v>
      </c>
      <c r="C23" s="42" t="s">
        <v>71</v>
      </c>
      <c r="D23" s="42">
        <v>1</v>
      </c>
      <c r="E23" s="43"/>
      <c r="F23" s="36"/>
    </row>
    <row r="24" spans="1:6" ht="60" x14ac:dyDescent="0.25">
      <c r="A24" s="46" t="s">
        <v>74</v>
      </c>
      <c r="B24" s="41" t="s">
        <v>75</v>
      </c>
      <c r="C24" s="42" t="s">
        <v>76</v>
      </c>
      <c r="D24" s="42">
        <v>1</v>
      </c>
      <c r="E24" s="43"/>
      <c r="F24" s="36"/>
    </row>
    <row r="25" spans="1:6" ht="60" x14ac:dyDescent="0.25">
      <c r="A25" s="46" t="s">
        <v>77</v>
      </c>
      <c r="B25" s="41" t="s">
        <v>78</v>
      </c>
      <c r="C25" s="42" t="s">
        <v>76</v>
      </c>
      <c r="D25" s="42">
        <v>1</v>
      </c>
      <c r="E25" s="43"/>
      <c r="F25" s="36"/>
    </row>
    <row r="26" spans="1:6" ht="30" x14ac:dyDescent="0.25">
      <c r="A26" s="46" t="s">
        <v>79</v>
      </c>
      <c r="B26" s="41" t="s">
        <v>80</v>
      </c>
      <c r="C26" s="42" t="s">
        <v>76</v>
      </c>
      <c r="D26" s="42">
        <v>1</v>
      </c>
      <c r="E26" s="43"/>
      <c r="F26" s="36"/>
    </row>
    <row r="27" spans="1:6" ht="60" x14ac:dyDescent="0.25">
      <c r="A27" s="46" t="s">
        <v>81</v>
      </c>
      <c r="B27" s="41" t="s">
        <v>82</v>
      </c>
      <c r="C27" s="42" t="s">
        <v>76</v>
      </c>
      <c r="D27" s="42">
        <v>1</v>
      </c>
      <c r="E27" s="43"/>
      <c r="F27" s="36"/>
    </row>
    <row r="28" spans="1:6" ht="45" x14ac:dyDescent="0.25">
      <c r="A28" s="46" t="s">
        <v>83</v>
      </c>
      <c r="B28" s="41" t="s">
        <v>84</v>
      </c>
      <c r="C28" s="42" t="s">
        <v>76</v>
      </c>
      <c r="D28" s="42">
        <v>1</v>
      </c>
      <c r="E28" s="43"/>
      <c r="F28" s="36"/>
    </row>
    <row r="29" spans="1:6" ht="30" x14ac:dyDescent="0.25">
      <c r="A29" s="46" t="s">
        <v>85</v>
      </c>
      <c r="B29" s="41" t="s">
        <v>86</v>
      </c>
      <c r="C29" s="42" t="s">
        <v>76</v>
      </c>
      <c r="D29" s="42">
        <v>1</v>
      </c>
      <c r="E29" s="43"/>
      <c r="F29" s="36"/>
    </row>
    <row r="30" spans="1:6" ht="180" x14ac:dyDescent="0.25">
      <c r="A30" s="46" t="s">
        <v>87</v>
      </c>
      <c r="B30" s="41" t="s">
        <v>88</v>
      </c>
      <c r="C30" s="42" t="s">
        <v>76</v>
      </c>
      <c r="D30" s="42">
        <v>1</v>
      </c>
      <c r="E30" s="43"/>
      <c r="F30" s="36"/>
    </row>
    <row r="31" spans="1:6" ht="60" x14ac:dyDescent="0.25">
      <c r="A31" s="46" t="s">
        <v>89</v>
      </c>
      <c r="B31" s="41" t="s">
        <v>90</v>
      </c>
      <c r="C31" s="42" t="s">
        <v>76</v>
      </c>
      <c r="D31" s="42">
        <v>1</v>
      </c>
      <c r="E31" s="43"/>
      <c r="F31" s="36"/>
    </row>
    <row r="32" spans="1:6" ht="90" x14ac:dyDescent="0.25">
      <c r="A32" s="46" t="s">
        <v>91</v>
      </c>
      <c r="B32" s="41" t="s">
        <v>92</v>
      </c>
      <c r="C32" s="42" t="s">
        <v>76</v>
      </c>
      <c r="D32" s="42">
        <v>1</v>
      </c>
      <c r="E32" s="44"/>
      <c r="F32" s="36"/>
    </row>
    <row r="33" spans="1:6" ht="90" x14ac:dyDescent="0.25">
      <c r="A33" s="46" t="s">
        <v>93</v>
      </c>
      <c r="B33" s="41" t="s">
        <v>94</v>
      </c>
      <c r="C33" s="42" t="s">
        <v>76</v>
      </c>
      <c r="D33" s="42">
        <v>1</v>
      </c>
      <c r="E33" s="43"/>
      <c r="F33" s="36"/>
    </row>
    <row r="34" spans="1:6" ht="90" x14ac:dyDescent="0.25">
      <c r="A34" s="46" t="s">
        <v>95</v>
      </c>
      <c r="B34" s="41" t="s">
        <v>96</v>
      </c>
      <c r="C34" s="42" t="s">
        <v>76</v>
      </c>
      <c r="D34" s="42">
        <v>1</v>
      </c>
      <c r="E34" s="43"/>
      <c r="F34" s="36"/>
    </row>
    <row r="35" spans="1:6" ht="30" x14ac:dyDescent="0.25">
      <c r="A35" s="46" t="s">
        <v>97</v>
      </c>
      <c r="B35" s="41" t="s">
        <v>98</v>
      </c>
      <c r="C35" s="42" t="s">
        <v>76</v>
      </c>
      <c r="D35" s="42">
        <v>1</v>
      </c>
      <c r="E35" s="43"/>
      <c r="F35" s="36"/>
    </row>
    <row r="36" spans="1:6" ht="60" x14ac:dyDescent="0.25">
      <c r="A36" s="46" t="s">
        <v>99</v>
      </c>
      <c r="B36" s="45" t="s">
        <v>100</v>
      </c>
      <c r="C36" s="42" t="s">
        <v>76</v>
      </c>
      <c r="D36" s="42">
        <v>1</v>
      </c>
      <c r="E36" s="43"/>
      <c r="F36" s="36"/>
    </row>
    <row r="37" spans="1:6" ht="60" x14ac:dyDescent="0.25">
      <c r="A37" s="46" t="s">
        <v>101</v>
      </c>
      <c r="B37" s="41" t="s">
        <v>102</v>
      </c>
      <c r="C37" s="42" t="s">
        <v>76</v>
      </c>
      <c r="D37" s="42">
        <v>1</v>
      </c>
      <c r="E37" s="43"/>
      <c r="F37" s="36"/>
    </row>
    <row r="38" spans="1:6" ht="45" x14ac:dyDescent="0.25">
      <c r="A38" s="46" t="s">
        <v>103</v>
      </c>
      <c r="B38" s="41" t="s">
        <v>104</v>
      </c>
      <c r="C38" s="42" t="s">
        <v>105</v>
      </c>
      <c r="D38" s="42">
        <v>1</v>
      </c>
      <c r="E38" s="43"/>
      <c r="F38" s="36"/>
    </row>
    <row r="39" spans="1:6" ht="30" x14ac:dyDescent="0.25">
      <c r="A39" s="46" t="s">
        <v>106</v>
      </c>
      <c r="B39" s="41" t="s">
        <v>107</v>
      </c>
      <c r="C39" s="42" t="s">
        <v>76</v>
      </c>
      <c r="D39" s="42">
        <v>1</v>
      </c>
      <c r="E39" s="43"/>
      <c r="F39" s="36"/>
    </row>
    <row r="40" spans="1:6" ht="30" x14ac:dyDescent="0.25">
      <c r="A40" s="46" t="s">
        <v>108</v>
      </c>
      <c r="B40" s="41" t="s">
        <v>109</v>
      </c>
      <c r="C40" s="42" t="s">
        <v>71</v>
      </c>
      <c r="D40" s="42">
        <v>1</v>
      </c>
      <c r="E40" s="43"/>
      <c r="F40" s="36"/>
    </row>
    <row r="41" spans="1:6" ht="30" x14ac:dyDescent="0.25">
      <c r="A41" s="46" t="s">
        <v>110</v>
      </c>
      <c r="B41" s="41" t="s">
        <v>111</v>
      </c>
      <c r="C41" s="42" t="s">
        <v>76</v>
      </c>
      <c r="D41" s="42">
        <v>1</v>
      </c>
      <c r="E41" s="43"/>
      <c r="F41" s="36"/>
    </row>
    <row r="42" spans="1:6" ht="45" x14ac:dyDescent="0.25">
      <c r="A42" s="46" t="s">
        <v>112</v>
      </c>
      <c r="B42" s="41" t="s">
        <v>113</v>
      </c>
      <c r="C42" s="42" t="s">
        <v>76</v>
      </c>
      <c r="D42" s="42">
        <v>1</v>
      </c>
      <c r="E42" s="43"/>
      <c r="F42" s="36"/>
    </row>
    <row r="43" spans="1:6" ht="45" x14ac:dyDescent="0.25">
      <c r="A43" s="46" t="s">
        <v>114</v>
      </c>
      <c r="B43" s="41" t="s">
        <v>115</v>
      </c>
      <c r="C43" s="42" t="s">
        <v>71</v>
      </c>
      <c r="D43" s="42">
        <v>1</v>
      </c>
      <c r="E43" s="43"/>
      <c r="F43" s="36"/>
    </row>
    <row r="44" spans="1:6" ht="30" x14ac:dyDescent="0.25">
      <c r="A44" s="46" t="s">
        <v>116</v>
      </c>
      <c r="B44" s="41" t="s">
        <v>117</v>
      </c>
      <c r="C44" s="42" t="s">
        <v>76</v>
      </c>
      <c r="D44" s="42">
        <v>1</v>
      </c>
      <c r="E44" s="43"/>
      <c r="F44" s="36"/>
    </row>
    <row r="45" spans="1:6" ht="45" x14ac:dyDescent="0.25">
      <c r="A45" s="46" t="s">
        <v>118</v>
      </c>
      <c r="B45" s="41" t="s">
        <v>119</v>
      </c>
      <c r="C45" s="42" t="s">
        <v>76</v>
      </c>
      <c r="D45" s="42">
        <v>1</v>
      </c>
      <c r="E45" s="43"/>
      <c r="F45" s="36"/>
    </row>
    <row r="46" spans="1:6" ht="60" x14ac:dyDescent="0.25">
      <c r="A46" s="46" t="s">
        <v>120</v>
      </c>
      <c r="B46" s="41" t="s">
        <v>121</v>
      </c>
      <c r="C46" s="42" t="s">
        <v>76</v>
      </c>
      <c r="D46" s="42">
        <v>1</v>
      </c>
      <c r="E46" s="43"/>
      <c r="F46" s="36"/>
    </row>
    <row r="47" spans="1:6" ht="90" x14ac:dyDescent="0.25">
      <c r="A47" s="46" t="s">
        <v>122</v>
      </c>
      <c r="B47" s="41" t="s">
        <v>123</v>
      </c>
      <c r="C47" s="42" t="s">
        <v>76</v>
      </c>
      <c r="D47" s="42">
        <v>1</v>
      </c>
      <c r="E47" s="43"/>
      <c r="F47" s="36"/>
    </row>
    <row r="48" spans="1:6" ht="60" x14ac:dyDescent="0.25">
      <c r="A48" s="46" t="s">
        <v>124</v>
      </c>
      <c r="B48" s="41" t="s">
        <v>125</v>
      </c>
      <c r="C48" s="42" t="s">
        <v>76</v>
      </c>
      <c r="D48" s="42">
        <v>1</v>
      </c>
      <c r="E48" s="43"/>
      <c r="F48" s="36"/>
    </row>
    <row r="49" spans="1:6" ht="45" x14ac:dyDescent="0.25">
      <c r="A49" s="46" t="s">
        <v>126</v>
      </c>
      <c r="B49" s="41" t="s">
        <v>127</v>
      </c>
      <c r="C49" s="42" t="s">
        <v>128</v>
      </c>
      <c r="D49" s="42">
        <v>1</v>
      </c>
      <c r="E49" s="43"/>
      <c r="F49" s="36"/>
    </row>
    <row r="50" spans="1:6" ht="45" x14ac:dyDescent="0.25">
      <c r="A50" s="46" t="s">
        <v>129</v>
      </c>
      <c r="B50" s="41" t="s">
        <v>130</v>
      </c>
      <c r="C50" s="42" t="s">
        <v>76</v>
      </c>
      <c r="D50" s="42">
        <v>1</v>
      </c>
      <c r="E50" s="43"/>
      <c r="F50" s="36"/>
    </row>
    <row r="51" spans="1:6" ht="45" x14ac:dyDescent="0.25">
      <c r="A51" s="46" t="s">
        <v>131</v>
      </c>
      <c r="B51" s="41" t="s">
        <v>132</v>
      </c>
      <c r="C51" s="42" t="s">
        <v>76</v>
      </c>
      <c r="D51" s="42">
        <v>1</v>
      </c>
      <c r="E51" s="43"/>
      <c r="F51" s="36"/>
    </row>
    <row r="52" spans="1:6" ht="45" x14ac:dyDescent="0.25">
      <c r="A52" s="46" t="s">
        <v>133</v>
      </c>
      <c r="B52" s="41" t="s">
        <v>134</v>
      </c>
      <c r="C52" s="42" t="s">
        <v>76</v>
      </c>
      <c r="D52" s="42">
        <v>1</v>
      </c>
      <c r="E52" s="43"/>
      <c r="F52" s="36"/>
    </row>
    <row r="53" spans="1:6" ht="30" x14ac:dyDescent="0.25">
      <c r="A53" s="46" t="s">
        <v>135</v>
      </c>
      <c r="B53" s="41" t="s">
        <v>136</v>
      </c>
      <c r="C53" s="42" t="s">
        <v>76</v>
      </c>
      <c r="D53" s="42">
        <v>1</v>
      </c>
      <c r="E53" s="43"/>
      <c r="F53" s="36"/>
    </row>
    <row r="54" spans="1:6" ht="45" x14ac:dyDescent="0.25">
      <c r="A54" s="46" t="s">
        <v>137</v>
      </c>
      <c r="B54" s="41" t="s">
        <v>138</v>
      </c>
      <c r="C54" s="42" t="s">
        <v>76</v>
      </c>
      <c r="D54" s="42">
        <v>1</v>
      </c>
      <c r="E54" s="43"/>
      <c r="F54" s="36"/>
    </row>
    <row r="55" spans="1:6" ht="45" x14ac:dyDescent="0.25">
      <c r="A55" s="46" t="s">
        <v>139</v>
      </c>
      <c r="B55" s="41" t="s">
        <v>140</v>
      </c>
      <c r="C55" s="42" t="s">
        <v>76</v>
      </c>
      <c r="D55" s="42">
        <v>1</v>
      </c>
      <c r="E55" s="43"/>
      <c r="F55" s="36"/>
    </row>
    <row r="56" spans="1:6" ht="60" x14ac:dyDescent="0.25">
      <c r="A56" s="46" t="s">
        <v>141</v>
      </c>
      <c r="B56" s="41" t="s">
        <v>142</v>
      </c>
      <c r="C56" s="42" t="s">
        <v>76</v>
      </c>
      <c r="D56" s="42">
        <v>1</v>
      </c>
      <c r="E56" s="43"/>
      <c r="F56" s="36"/>
    </row>
    <row r="57" spans="1:6" ht="45" x14ac:dyDescent="0.25">
      <c r="A57" s="46" t="s">
        <v>143</v>
      </c>
      <c r="B57" s="41" t="s">
        <v>144</v>
      </c>
      <c r="C57" s="42" t="s">
        <v>76</v>
      </c>
      <c r="D57" s="42">
        <v>1</v>
      </c>
      <c r="E57" s="43"/>
      <c r="F57" s="36"/>
    </row>
    <row r="58" spans="1:6" ht="45" x14ac:dyDescent="0.25">
      <c r="A58" s="46" t="s">
        <v>145</v>
      </c>
      <c r="B58" s="41" t="s">
        <v>146</v>
      </c>
      <c r="C58" s="42" t="s">
        <v>76</v>
      </c>
      <c r="D58" s="42">
        <v>1</v>
      </c>
      <c r="E58" s="43"/>
      <c r="F58" s="36"/>
    </row>
    <row r="59" spans="1:6" ht="30" x14ac:dyDescent="0.25">
      <c r="A59" s="46" t="s">
        <v>147</v>
      </c>
      <c r="B59" s="41" t="s">
        <v>148</v>
      </c>
      <c r="C59" s="42" t="s">
        <v>76</v>
      </c>
      <c r="D59" s="42">
        <v>1</v>
      </c>
      <c r="E59" s="43"/>
      <c r="F59" s="36"/>
    </row>
    <row r="60" spans="1:6" ht="45" x14ac:dyDescent="0.25">
      <c r="A60" s="46" t="s">
        <v>149</v>
      </c>
      <c r="B60" s="41" t="s">
        <v>150</v>
      </c>
      <c r="C60" s="42" t="s">
        <v>76</v>
      </c>
      <c r="D60" s="42">
        <v>1</v>
      </c>
      <c r="E60" s="43"/>
      <c r="F60" s="36"/>
    </row>
    <row r="61" spans="1:6" ht="45" x14ac:dyDescent="0.25">
      <c r="A61" s="46" t="s">
        <v>151</v>
      </c>
      <c r="B61" s="41" t="s">
        <v>152</v>
      </c>
      <c r="C61" s="42" t="s">
        <v>76</v>
      </c>
      <c r="D61" s="42">
        <v>1</v>
      </c>
      <c r="E61" s="43"/>
      <c r="F61" s="36"/>
    </row>
    <row r="62" spans="1:6" ht="45" x14ac:dyDescent="0.25">
      <c r="A62" s="46" t="s">
        <v>153</v>
      </c>
      <c r="B62" s="41" t="s">
        <v>154</v>
      </c>
      <c r="C62" s="42" t="s">
        <v>76</v>
      </c>
      <c r="D62" s="42">
        <v>1</v>
      </c>
      <c r="E62" s="43"/>
      <c r="F62" s="36"/>
    </row>
    <row r="63" spans="1:6" ht="45" x14ac:dyDescent="0.25">
      <c r="A63" s="46" t="s">
        <v>155</v>
      </c>
      <c r="B63" s="41" t="s">
        <v>156</v>
      </c>
      <c r="C63" s="42" t="s">
        <v>128</v>
      </c>
      <c r="D63" s="42">
        <v>1</v>
      </c>
      <c r="E63" s="43"/>
      <c r="F63" s="36"/>
    </row>
    <row r="64" spans="1:6" ht="60" x14ac:dyDescent="0.25">
      <c r="A64" s="46" t="s">
        <v>157</v>
      </c>
      <c r="B64" s="41" t="s">
        <v>158</v>
      </c>
      <c r="C64" s="42" t="s">
        <v>76</v>
      </c>
      <c r="D64" s="42">
        <v>1</v>
      </c>
      <c r="E64" s="43"/>
      <c r="F64" s="36"/>
    </row>
    <row r="65" spans="1:6" ht="45" x14ac:dyDescent="0.25">
      <c r="A65" s="46" t="s">
        <v>159</v>
      </c>
      <c r="B65" s="41" t="s">
        <v>160</v>
      </c>
      <c r="C65" s="42" t="s">
        <v>71</v>
      </c>
      <c r="D65" s="42">
        <v>1</v>
      </c>
      <c r="E65" s="43"/>
      <c r="F65" s="36"/>
    </row>
    <row r="66" spans="1:6" ht="45" x14ac:dyDescent="0.25">
      <c r="A66" s="46" t="s">
        <v>161</v>
      </c>
      <c r="B66" s="51" t="s">
        <v>162</v>
      </c>
      <c r="C66" s="42" t="s">
        <v>163</v>
      </c>
      <c r="D66" s="42">
        <v>1</v>
      </c>
      <c r="E66" s="43"/>
      <c r="F66" s="36"/>
    </row>
    <row r="67" spans="1:6" ht="30" x14ac:dyDescent="0.25">
      <c r="A67" s="46" t="s">
        <v>164</v>
      </c>
      <c r="B67" s="41" t="s">
        <v>165</v>
      </c>
      <c r="C67" s="42" t="s">
        <v>76</v>
      </c>
      <c r="D67" s="42">
        <v>1</v>
      </c>
      <c r="E67" s="43"/>
      <c r="F67" s="36"/>
    </row>
    <row r="68" spans="1:6" ht="45" x14ac:dyDescent="0.25">
      <c r="A68" s="46" t="s">
        <v>166</v>
      </c>
      <c r="B68" s="41" t="s">
        <v>167</v>
      </c>
      <c r="C68" s="134" t="s">
        <v>71</v>
      </c>
      <c r="D68" s="42">
        <v>1</v>
      </c>
      <c r="E68" s="43"/>
      <c r="F68" s="36"/>
    </row>
    <row r="69" spans="1:6" ht="45" x14ac:dyDescent="0.25">
      <c r="A69" s="46" t="s">
        <v>168</v>
      </c>
      <c r="B69" s="41" t="s">
        <v>169</v>
      </c>
      <c r="C69" s="42" t="s">
        <v>128</v>
      </c>
      <c r="D69" s="42">
        <v>1</v>
      </c>
      <c r="E69" s="43"/>
      <c r="F69" s="36"/>
    </row>
    <row r="70" spans="1:6" ht="45" x14ac:dyDescent="0.25">
      <c r="A70" s="46" t="s">
        <v>170</v>
      </c>
      <c r="B70" s="41" t="s">
        <v>171</v>
      </c>
      <c r="C70" s="42" t="s">
        <v>76</v>
      </c>
      <c r="D70" s="42">
        <v>1</v>
      </c>
      <c r="E70" s="43"/>
      <c r="F70" s="36"/>
    </row>
    <row r="71" spans="1:6" ht="45" x14ac:dyDescent="0.25">
      <c r="A71" s="46" t="s">
        <v>172</v>
      </c>
      <c r="B71" s="41" t="s">
        <v>173</v>
      </c>
      <c r="C71" s="42" t="s">
        <v>76</v>
      </c>
      <c r="D71" s="42">
        <v>1</v>
      </c>
      <c r="E71" s="43"/>
      <c r="F71" s="36"/>
    </row>
    <row r="72" spans="1:6" ht="60" x14ac:dyDescent="0.25">
      <c r="A72" s="46" t="s">
        <v>174</v>
      </c>
      <c r="B72" s="41" t="s">
        <v>175</v>
      </c>
      <c r="C72" s="42" t="s">
        <v>128</v>
      </c>
      <c r="D72" s="42">
        <v>1</v>
      </c>
      <c r="E72" s="43"/>
      <c r="F72" s="36"/>
    </row>
    <row r="73" spans="1:6" ht="30" x14ac:dyDescent="0.25">
      <c r="A73" s="46" t="s">
        <v>176</v>
      </c>
      <c r="B73" s="41" t="s">
        <v>177</v>
      </c>
      <c r="C73" s="42" t="s">
        <v>128</v>
      </c>
      <c r="D73" s="42">
        <v>1</v>
      </c>
      <c r="E73" s="43"/>
      <c r="F73" s="36"/>
    </row>
    <row r="74" spans="1:6" ht="75" x14ac:dyDescent="0.25">
      <c r="A74" s="46" t="s">
        <v>178</v>
      </c>
      <c r="B74" s="41" t="s">
        <v>179</v>
      </c>
      <c r="C74" s="42" t="s">
        <v>128</v>
      </c>
      <c r="D74" s="42">
        <v>1</v>
      </c>
      <c r="E74" s="43"/>
      <c r="F74" s="36"/>
    </row>
    <row r="75" spans="1:6" ht="90" x14ac:dyDescent="0.25">
      <c r="A75" s="46" t="s">
        <v>180</v>
      </c>
      <c r="B75" s="41" t="s">
        <v>181</v>
      </c>
      <c r="C75" s="42" t="s">
        <v>76</v>
      </c>
      <c r="D75" s="42">
        <v>1</v>
      </c>
      <c r="E75" s="43"/>
      <c r="F75" s="36"/>
    </row>
    <row r="76" spans="1:6" ht="45" x14ac:dyDescent="0.25">
      <c r="A76" s="46" t="s">
        <v>182</v>
      </c>
      <c r="B76" s="41" t="s">
        <v>183</v>
      </c>
      <c r="C76" s="42" t="s">
        <v>76</v>
      </c>
      <c r="D76" s="42">
        <v>1</v>
      </c>
      <c r="E76" s="43"/>
      <c r="F76" s="36"/>
    </row>
    <row r="77" spans="1:6" ht="90" x14ac:dyDescent="0.25">
      <c r="A77" s="46" t="s">
        <v>184</v>
      </c>
      <c r="B77" s="41" t="s">
        <v>185</v>
      </c>
      <c r="C77" s="42" t="s">
        <v>76</v>
      </c>
      <c r="D77" s="42">
        <v>1</v>
      </c>
      <c r="E77" s="43"/>
      <c r="F77" s="36"/>
    </row>
    <row r="78" spans="1:6" ht="60" x14ac:dyDescent="0.25">
      <c r="A78" s="46" t="s">
        <v>186</v>
      </c>
      <c r="B78" s="41" t="s">
        <v>187</v>
      </c>
      <c r="C78" s="42" t="s">
        <v>76</v>
      </c>
      <c r="D78" s="42">
        <v>1</v>
      </c>
      <c r="E78" s="43"/>
      <c r="F78" s="36"/>
    </row>
    <row r="79" spans="1:6" ht="45" x14ac:dyDescent="0.25">
      <c r="A79" s="46" t="s">
        <v>188</v>
      </c>
      <c r="B79" s="41" t="s">
        <v>189</v>
      </c>
      <c r="C79" s="42" t="s">
        <v>71</v>
      </c>
      <c r="D79" s="42">
        <v>1</v>
      </c>
      <c r="E79" s="43"/>
      <c r="F79" s="36"/>
    </row>
    <row r="80" spans="1:6" ht="45" x14ac:dyDescent="0.25">
      <c r="A80" s="46" t="s">
        <v>190</v>
      </c>
      <c r="B80" s="41" t="s">
        <v>191</v>
      </c>
      <c r="C80" s="42" t="s">
        <v>76</v>
      </c>
      <c r="D80" s="42">
        <v>1</v>
      </c>
      <c r="E80" s="43"/>
      <c r="F80" s="36"/>
    </row>
    <row r="81" spans="1:6" ht="30" x14ac:dyDescent="0.25">
      <c r="A81" s="46" t="s">
        <v>192</v>
      </c>
      <c r="B81" s="41" t="s">
        <v>193</v>
      </c>
      <c r="C81" s="42" t="s">
        <v>76</v>
      </c>
      <c r="D81" s="42">
        <v>1</v>
      </c>
      <c r="E81" s="43"/>
      <c r="F81" s="36"/>
    </row>
    <row r="82" spans="1:6" ht="30" x14ac:dyDescent="0.25">
      <c r="A82" s="46" t="s">
        <v>194</v>
      </c>
      <c r="B82" s="41" t="s">
        <v>195</v>
      </c>
      <c r="C82" s="42" t="s">
        <v>71</v>
      </c>
      <c r="D82" s="42">
        <v>1</v>
      </c>
      <c r="E82" s="43"/>
      <c r="F82" s="36"/>
    </row>
    <row r="83" spans="1:6" ht="30" x14ac:dyDescent="0.25">
      <c r="A83" s="46" t="s">
        <v>196</v>
      </c>
      <c r="B83" s="41" t="s">
        <v>197</v>
      </c>
      <c r="C83" s="42" t="s">
        <v>198</v>
      </c>
      <c r="D83" s="42">
        <v>1</v>
      </c>
      <c r="E83" s="43"/>
      <c r="F83" s="36"/>
    </row>
    <row r="84" spans="1:6" ht="30" x14ac:dyDescent="0.25">
      <c r="A84" s="46" t="s">
        <v>199</v>
      </c>
      <c r="B84" s="41" t="s">
        <v>200</v>
      </c>
      <c r="C84" s="42" t="s">
        <v>76</v>
      </c>
      <c r="D84" s="42">
        <v>1</v>
      </c>
      <c r="E84" s="43"/>
      <c r="F84" s="36"/>
    </row>
    <row r="85" spans="1:6" ht="30" x14ac:dyDescent="0.25">
      <c r="A85" s="46" t="s">
        <v>201</v>
      </c>
      <c r="B85" s="41" t="s">
        <v>202</v>
      </c>
      <c r="C85" s="42" t="s">
        <v>128</v>
      </c>
      <c r="D85" s="42">
        <v>1</v>
      </c>
      <c r="E85" s="43"/>
      <c r="F85" s="36"/>
    </row>
    <row r="86" spans="1:6" ht="45" x14ac:dyDescent="0.25">
      <c r="A86" s="46" t="s">
        <v>203</v>
      </c>
      <c r="B86" s="41" t="s">
        <v>204</v>
      </c>
      <c r="C86" s="42" t="s">
        <v>76</v>
      </c>
      <c r="D86" s="42">
        <v>1</v>
      </c>
      <c r="E86" s="43"/>
      <c r="F86" s="36"/>
    </row>
    <row r="87" spans="1:6" ht="30" x14ac:dyDescent="0.25">
      <c r="A87" s="46" t="s">
        <v>205</v>
      </c>
      <c r="B87" s="41" t="s">
        <v>206</v>
      </c>
      <c r="C87" s="42" t="s">
        <v>76</v>
      </c>
      <c r="D87" s="42">
        <v>1</v>
      </c>
      <c r="E87" s="43"/>
      <c r="F87" s="36"/>
    </row>
    <row r="88" spans="1:6" ht="30" x14ac:dyDescent="0.25">
      <c r="A88" s="46" t="s">
        <v>207</v>
      </c>
      <c r="B88" s="41" t="s">
        <v>208</v>
      </c>
      <c r="C88" s="42" t="s">
        <v>71</v>
      </c>
      <c r="D88" s="42">
        <v>1</v>
      </c>
      <c r="E88" s="43"/>
      <c r="F88" s="36"/>
    </row>
    <row r="89" spans="1:6" ht="30" x14ac:dyDescent="0.25">
      <c r="A89" s="46" t="s">
        <v>209</v>
      </c>
      <c r="B89" s="41" t="s">
        <v>210</v>
      </c>
      <c r="C89" s="42" t="s">
        <v>76</v>
      </c>
      <c r="D89" s="42">
        <v>1</v>
      </c>
      <c r="E89" s="43"/>
      <c r="F89" s="36"/>
    </row>
    <row r="90" spans="1:6" ht="30" x14ac:dyDescent="0.25">
      <c r="A90" s="46" t="s">
        <v>211</v>
      </c>
      <c r="B90" s="41" t="s">
        <v>212</v>
      </c>
      <c r="C90" s="42" t="s">
        <v>76</v>
      </c>
      <c r="D90" s="42">
        <v>1</v>
      </c>
      <c r="E90" s="43"/>
      <c r="F90" s="36"/>
    </row>
    <row r="91" spans="1:6" ht="45" x14ac:dyDescent="0.25">
      <c r="A91" s="46" t="s">
        <v>213</v>
      </c>
      <c r="B91" s="41" t="s">
        <v>214</v>
      </c>
      <c r="C91" s="42" t="s">
        <v>198</v>
      </c>
      <c r="D91" s="42">
        <v>1</v>
      </c>
      <c r="E91" s="43"/>
      <c r="F91" s="36"/>
    </row>
    <row r="92" spans="1:6" ht="45" x14ac:dyDescent="0.25">
      <c r="A92" s="46" t="s">
        <v>215</v>
      </c>
      <c r="B92" s="41" t="s">
        <v>216</v>
      </c>
      <c r="C92" s="42" t="s">
        <v>76</v>
      </c>
      <c r="D92" s="42">
        <v>1</v>
      </c>
      <c r="E92" s="43"/>
      <c r="F92" s="36"/>
    </row>
    <row r="93" spans="1:6" ht="30" x14ac:dyDescent="0.25">
      <c r="A93" s="46" t="s">
        <v>217</v>
      </c>
      <c r="B93" s="41" t="s">
        <v>218</v>
      </c>
      <c r="C93" s="42" t="s">
        <v>71</v>
      </c>
      <c r="D93" s="42">
        <v>1</v>
      </c>
      <c r="E93" s="43"/>
      <c r="F93" s="36"/>
    </row>
    <row r="94" spans="1:6" ht="30" x14ac:dyDescent="0.25">
      <c r="A94" s="46" t="s">
        <v>219</v>
      </c>
      <c r="B94" s="41" t="s">
        <v>220</v>
      </c>
      <c r="C94" s="42" t="s">
        <v>76</v>
      </c>
      <c r="D94" s="42">
        <v>1</v>
      </c>
      <c r="E94" s="43"/>
      <c r="F94" s="36"/>
    </row>
    <row r="95" spans="1:6" ht="30" x14ac:dyDescent="0.25">
      <c r="A95" s="46" t="s">
        <v>221</v>
      </c>
      <c r="B95" s="41" t="s">
        <v>222</v>
      </c>
      <c r="C95" s="42" t="s">
        <v>76</v>
      </c>
      <c r="D95" s="42">
        <v>1</v>
      </c>
      <c r="E95" s="43"/>
      <c r="F95" s="36"/>
    </row>
    <row r="96" spans="1:6" ht="30" x14ac:dyDescent="0.25">
      <c r="A96" s="46" t="s">
        <v>223</v>
      </c>
      <c r="B96" s="41" t="s">
        <v>224</v>
      </c>
      <c r="C96" s="42" t="s">
        <v>76</v>
      </c>
      <c r="D96" s="42">
        <v>1</v>
      </c>
      <c r="E96" s="43"/>
      <c r="F96" s="36"/>
    </row>
    <row r="97" spans="1:6" ht="30" x14ac:dyDescent="0.25">
      <c r="A97" s="46" t="s">
        <v>225</v>
      </c>
      <c r="B97" s="41" t="s">
        <v>226</v>
      </c>
      <c r="C97" s="42" t="s">
        <v>76</v>
      </c>
      <c r="D97" s="42">
        <v>1</v>
      </c>
      <c r="E97" s="43"/>
      <c r="F97" s="36"/>
    </row>
    <row r="98" spans="1:6" ht="45" x14ac:dyDescent="0.25">
      <c r="A98" s="46" t="s">
        <v>227</v>
      </c>
      <c r="B98" s="41" t="s">
        <v>228</v>
      </c>
      <c r="C98" s="42" t="s">
        <v>76</v>
      </c>
      <c r="D98" s="42">
        <v>1</v>
      </c>
      <c r="E98" s="43"/>
      <c r="F98" s="36"/>
    </row>
    <row r="99" spans="1:6" ht="45" x14ac:dyDescent="0.25">
      <c r="A99" s="46" t="s">
        <v>229</v>
      </c>
      <c r="B99" s="41" t="s">
        <v>230</v>
      </c>
      <c r="C99" s="42" t="s">
        <v>128</v>
      </c>
      <c r="D99" s="42">
        <v>1</v>
      </c>
      <c r="E99" s="43"/>
      <c r="F99" s="36"/>
    </row>
    <row r="100" spans="1:6" ht="60" x14ac:dyDescent="0.25">
      <c r="A100" s="46" t="s">
        <v>231</v>
      </c>
      <c r="B100" s="41" t="s">
        <v>232</v>
      </c>
      <c r="C100" s="42" t="s">
        <v>76</v>
      </c>
      <c r="D100" s="42">
        <v>1</v>
      </c>
      <c r="E100" s="43"/>
      <c r="F100" s="36"/>
    </row>
    <row r="101" spans="1:6" ht="60" x14ac:dyDescent="0.25">
      <c r="A101" s="46" t="s">
        <v>233</v>
      </c>
      <c r="B101" s="41" t="s">
        <v>234</v>
      </c>
      <c r="C101" s="42" t="s">
        <v>76</v>
      </c>
      <c r="D101" s="42">
        <v>1</v>
      </c>
      <c r="E101" s="43"/>
      <c r="F101" s="36"/>
    </row>
    <row r="102" spans="1:6" ht="60" x14ac:dyDescent="0.25">
      <c r="A102" s="46" t="s">
        <v>235</v>
      </c>
      <c r="B102" s="41" t="s">
        <v>236</v>
      </c>
      <c r="C102" s="42" t="s">
        <v>76</v>
      </c>
      <c r="D102" s="42">
        <v>1</v>
      </c>
      <c r="E102" s="43"/>
      <c r="F102" s="36"/>
    </row>
    <row r="103" spans="1:6" ht="90" x14ac:dyDescent="0.25">
      <c r="A103" s="46" t="s">
        <v>237</v>
      </c>
      <c r="B103" s="41" t="s">
        <v>238</v>
      </c>
      <c r="C103" s="42" t="s">
        <v>76</v>
      </c>
      <c r="D103" s="42">
        <v>1</v>
      </c>
      <c r="E103" s="43"/>
      <c r="F103" s="36"/>
    </row>
    <row r="104" spans="1:6" ht="45" x14ac:dyDescent="0.25">
      <c r="A104" s="46" t="s">
        <v>239</v>
      </c>
      <c r="B104" s="41" t="s">
        <v>240</v>
      </c>
      <c r="C104" s="42" t="s">
        <v>128</v>
      </c>
      <c r="D104" s="42">
        <v>1</v>
      </c>
      <c r="E104" s="43"/>
      <c r="F104" s="36"/>
    </row>
    <row r="105" spans="1:6" ht="30" x14ac:dyDescent="0.25">
      <c r="A105" s="46" t="s">
        <v>241</v>
      </c>
      <c r="B105" s="41" t="s">
        <v>242</v>
      </c>
      <c r="C105" s="42" t="s">
        <v>76</v>
      </c>
      <c r="D105" s="42">
        <v>1</v>
      </c>
      <c r="E105" s="43"/>
      <c r="F105" s="36"/>
    </row>
    <row r="106" spans="1:6" ht="75" x14ac:dyDescent="0.25">
      <c r="A106" s="46" t="s">
        <v>243</v>
      </c>
      <c r="B106" s="41" t="s">
        <v>244</v>
      </c>
      <c r="C106" s="42" t="s">
        <v>76</v>
      </c>
      <c r="D106" s="42">
        <v>1</v>
      </c>
      <c r="E106" s="43"/>
      <c r="F106" s="36"/>
    </row>
    <row r="107" spans="1:6" ht="75" x14ac:dyDescent="0.25">
      <c r="A107" s="46" t="s">
        <v>245</v>
      </c>
      <c r="B107" s="41" t="s">
        <v>246</v>
      </c>
      <c r="C107" s="42" t="s">
        <v>76</v>
      </c>
      <c r="D107" s="42">
        <v>1</v>
      </c>
      <c r="E107" s="43"/>
      <c r="F107" s="36"/>
    </row>
    <row r="108" spans="1:6" ht="45" x14ac:dyDescent="0.25">
      <c r="A108" s="46" t="s">
        <v>247</v>
      </c>
      <c r="B108" s="41" t="s">
        <v>248</v>
      </c>
      <c r="C108" s="42" t="s">
        <v>128</v>
      </c>
      <c r="D108" s="42">
        <v>1</v>
      </c>
      <c r="E108" s="43"/>
      <c r="F108" s="36"/>
    </row>
    <row r="109" spans="1:6" ht="45" x14ac:dyDescent="0.25">
      <c r="A109" s="46" t="s">
        <v>249</v>
      </c>
      <c r="B109" s="41" t="s">
        <v>250</v>
      </c>
      <c r="C109" s="42" t="s">
        <v>76</v>
      </c>
      <c r="D109" s="42">
        <v>1</v>
      </c>
      <c r="E109" s="43"/>
      <c r="F109" s="36"/>
    </row>
    <row r="110" spans="1:6" ht="45" x14ac:dyDescent="0.25">
      <c r="A110" s="46" t="s">
        <v>251</v>
      </c>
      <c r="B110" s="41" t="s">
        <v>252</v>
      </c>
      <c r="C110" s="42" t="s">
        <v>76</v>
      </c>
      <c r="D110" s="42">
        <v>1</v>
      </c>
      <c r="E110" s="43"/>
      <c r="F110" s="36"/>
    </row>
    <row r="111" spans="1:6" ht="45" x14ac:dyDescent="0.25">
      <c r="A111" s="46" t="s">
        <v>253</v>
      </c>
      <c r="B111" s="41" t="s">
        <v>254</v>
      </c>
      <c r="C111" s="42" t="s">
        <v>76</v>
      </c>
      <c r="D111" s="42">
        <v>1</v>
      </c>
      <c r="E111" s="43"/>
      <c r="F111" s="36"/>
    </row>
    <row r="112" spans="1:6" ht="30" x14ac:dyDescent="0.25">
      <c r="A112" s="46" t="s">
        <v>255</v>
      </c>
      <c r="B112" s="41" t="s">
        <v>256</v>
      </c>
      <c r="C112" s="42" t="s">
        <v>76</v>
      </c>
      <c r="D112" s="42">
        <v>1</v>
      </c>
      <c r="E112" s="43"/>
      <c r="F112" s="36"/>
    </row>
    <row r="113" spans="1:6" ht="30" x14ac:dyDescent="0.25">
      <c r="A113" s="46" t="s">
        <v>257</v>
      </c>
      <c r="B113" s="41" t="s">
        <v>258</v>
      </c>
      <c r="C113" s="42" t="s">
        <v>76</v>
      </c>
      <c r="D113" s="42">
        <v>1</v>
      </c>
      <c r="E113" s="43"/>
      <c r="F113" s="36"/>
    </row>
    <row r="114" spans="1:6" ht="30" x14ac:dyDescent="0.25">
      <c r="A114" s="46" t="s">
        <v>259</v>
      </c>
      <c r="B114" s="41" t="s">
        <v>260</v>
      </c>
      <c r="C114" s="42" t="s">
        <v>76</v>
      </c>
      <c r="D114" s="42">
        <v>1</v>
      </c>
      <c r="E114" s="43"/>
      <c r="F114" s="36"/>
    </row>
    <row r="115" spans="1:6" ht="30" x14ac:dyDescent="0.25">
      <c r="A115" s="46" t="s">
        <v>261</v>
      </c>
      <c r="B115" s="41" t="s">
        <v>262</v>
      </c>
      <c r="C115" s="42" t="s">
        <v>76</v>
      </c>
      <c r="D115" s="42">
        <v>1</v>
      </c>
      <c r="E115" s="43"/>
      <c r="F115" s="36"/>
    </row>
    <row r="116" spans="1:6" ht="45" x14ac:dyDescent="0.25">
      <c r="A116" s="46" t="s">
        <v>263</v>
      </c>
      <c r="B116" s="41" t="s">
        <v>264</v>
      </c>
      <c r="C116" s="42" t="s">
        <v>76</v>
      </c>
      <c r="D116" s="42">
        <v>1</v>
      </c>
      <c r="E116" s="43"/>
      <c r="F116" s="36"/>
    </row>
    <row r="117" spans="1:6" ht="45" x14ac:dyDescent="0.25">
      <c r="A117" s="46" t="s">
        <v>277</v>
      </c>
      <c r="B117" s="41" t="s">
        <v>254</v>
      </c>
      <c r="C117" s="42" t="s">
        <v>76</v>
      </c>
      <c r="D117" s="42">
        <v>1</v>
      </c>
      <c r="E117" s="43"/>
      <c r="F117" s="36"/>
    </row>
    <row r="118" spans="1:6" ht="90" x14ac:dyDescent="0.25">
      <c r="A118" s="46" t="s">
        <v>265</v>
      </c>
      <c r="B118" s="41" t="s">
        <v>266</v>
      </c>
      <c r="C118" s="42" t="s">
        <v>76</v>
      </c>
      <c r="D118" s="42">
        <v>1</v>
      </c>
      <c r="E118" s="43"/>
      <c r="F118" s="36"/>
    </row>
    <row r="119" spans="1:6" ht="60" x14ac:dyDescent="0.25">
      <c r="A119" s="46" t="s">
        <v>267</v>
      </c>
      <c r="B119" s="41" t="s">
        <v>268</v>
      </c>
      <c r="C119" s="42" t="s">
        <v>76</v>
      </c>
      <c r="D119" s="42">
        <v>1</v>
      </c>
      <c r="E119" s="43"/>
      <c r="F119" s="36"/>
    </row>
    <row r="120" spans="1:6" ht="30" x14ac:dyDescent="0.25">
      <c r="A120" s="46" t="s">
        <v>269</v>
      </c>
      <c r="B120" s="41" t="s">
        <v>270</v>
      </c>
      <c r="C120" s="42" t="s">
        <v>76</v>
      </c>
      <c r="D120" s="42">
        <v>1</v>
      </c>
      <c r="E120" s="43"/>
      <c r="F120" s="36"/>
    </row>
    <row r="121" spans="1:6" ht="30" x14ac:dyDescent="0.25">
      <c r="A121" s="46" t="s">
        <v>271</v>
      </c>
      <c r="B121" s="41" t="s">
        <v>272</v>
      </c>
      <c r="C121" s="42" t="s">
        <v>76</v>
      </c>
      <c r="D121" s="42">
        <v>1</v>
      </c>
      <c r="E121" s="43"/>
      <c r="F121" s="36"/>
    </row>
    <row r="122" spans="1:6" ht="30" x14ac:dyDescent="0.25">
      <c r="A122" s="46" t="s">
        <v>273</v>
      </c>
      <c r="B122" s="41" t="s">
        <v>274</v>
      </c>
      <c r="C122" s="42" t="s">
        <v>76</v>
      </c>
      <c r="D122" s="42">
        <v>1</v>
      </c>
      <c r="E122" s="43"/>
      <c r="F122" s="36"/>
    </row>
    <row r="123" spans="1:6" ht="30" x14ac:dyDescent="0.25">
      <c r="A123" s="46" t="s">
        <v>275</v>
      </c>
      <c r="B123" s="131" t="s">
        <v>276</v>
      </c>
      <c r="C123" s="129" t="s">
        <v>76</v>
      </c>
      <c r="D123" s="129">
        <v>1</v>
      </c>
      <c r="E123" s="130"/>
      <c r="F123" s="36"/>
    </row>
    <row r="124" spans="1:6" ht="19.5" customHeight="1" x14ac:dyDescent="0.25">
      <c r="B124" s="132" t="s">
        <v>279</v>
      </c>
      <c r="C124" s="1"/>
      <c r="D124" s="6"/>
      <c r="E124" s="133">
        <f>SUM(E22:E123)</f>
        <v>0</v>
      </c>
    </row>
    <row r="125" spans="1:6" x14ac:dyDescent="0.25">
      <c r="B125" s="132" t="s">
        <v>280</v>
      </c>
      <c r="C125" s="1" t="s">
        <v>283</v>
      </c>
      <c r="D125" s="1"/>
      <c r="E125" s="1"/>
    </row>
    <row r="126" spans="1:6" x14ac:dyDescent="0.25">
      <c r="B126" s="132" t="s">
        <v>281</v>
      </c>
      <c r="C126" s="1" t="s">
        <v>283</v>
      </c>
      <c r="D126" s="1"/>
      <c r="E126" s="1"/>
    </row>
    <row r="127" spans="1:6" x14ac:dyDescent="0.25">
      <c r="B127" s="135" t="s">
        <v>282</v>
      </c>
      <c r="C127" s="53"/>
      <c r="D127" s="53"/>
      <c r="E127" s="133">
        <f>+E124+E125+E126</f>
        <v>0</v>
      </c>
    </row>
    <row r="130" spans="2:5" x14ac:dyDescent="0.25">
      <c r="B130" s="135" t="s">
        <v>286</v>
      </c>
      <c r="C130" s="53"/>
      <c r="D130" s="53"/>
      <c r="E130" s="133">
        <f>+F18+E127</f>
        <v>0</v>
      </c>
    </row>
  </sheetData>
  <mergeCells count="14">
    <mergeCell ref="A15:D15"/>
    <mergeCell ref="A16:E16"/>
    <mergeCell ref="A18:E18"/>
    <mergeCell ref="A19:E19"/>
    <mergeCell ref="A20:E20"/>
    <mergeCell ref="A1:F1"/>
    <mergeCell ref="A6:E6"/>
    <mergeCell ref="A7:D7"/>
    <mergeCell ref="A8:D8"/>
    <mergeCell ref="A9:E9"/>
    <mergeCell ref="A13:E13"/>
    <mergeCell ref="A14:D14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FORMULARIO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Nestor Hugo Zapata Carmona</cp:lastModifiedBy>
  <cp:lastPrinted>2019-05-28T22:19:02Z</cp:lastPrinted>
  <dcterms:created xsi:type="dcterms:W3CDTF">2013-10-01T18:54:08Z</dcterms:created>
  <dcterms:modified xsi:type="dcterms:W3CDTF">2020-11-03T14:58:28Z</dcterms:modified>
</cp:coreProperties>
</file>