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 - 2\SPVA 2 - Subsistemas\1. Publicación\"/>
    </mc:Choice>
  </mc:AlternateContent>
  <xr:revisionPtr revIDLastSave="0" documentId="13_ncr:1_{C5CC332C-502B-49D9-9860-67099536045C}" xr6:coauthVersionLast="45" xr6:coauthVersionMax="45" xr10:uidLastSave="{00000000-0000-0000-0000-000000000000}"/>
  <bookViews>
    <workbookView xWindow="20370" yWindow="-120" windowWidth="19440" windowHeight="15000" tabRatio="930" xr2:uid="{00000000-000D-0000-FFFF-FFFF00000000}"/>
  </bookViews>
  <sheets>
    <sheet name="Anexo No. 2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0" i="22" l="1"/>
  <c r="G54" i="22" l="1"/>
  <c r="G55" i="22" s="1"/>
  <c r="G52" i="22"/>
  <c r="G51" i="22"/>
  <c r="G56" i="22" l="1"/>
  <c r="G57" i="22"/>
  <c r="G75" i="22"/>
  <c r="G76" i="22" s="1"/>
  <c r="G68" i="22"/>
  <c r="G69" i="22" s="1"/>
  <c r="G32" i="22"/>
  <c r="G31" i="22"/>
  <c r="G30" i="22"/>
  <c r="G29" i="22"/>
  <c r="G61" i="22"/>
  <c r="G62" i="22" s="1"/>
  <c r="G21" i="22"/>
  <c r="G20" i="22"/>
  <c r="G43" i="22"/>
  <c r="G42" i="22"/>
  <c r="G12" i="22"/>
  <c r="G11" i="22"/>
  <c r="G10" i="22"/>
  <c r="G9" i="22"/>
  <c r="G8" i="22"/>
  <c r="G44" i="22" l="1"/>
  <c r="G45" i="22" s="1"/>
  <c r="G46" i="22" s="1"/>
  <c r="G22" i="22"/>
  <c r="G24" i="22" s="1"/>
  <c r="G33" i="22"/>
  <c r="G35" i="22" s="1"/>
  <c r="G13" i="22"/>
  <c r="G15" i="22" s="1"/>
  <c r="G77" i="22"/>
  <c r="G78" i="22" s="1"/>
  <c r="G63" i="22"/>
  <c r="G64" i="22" s="1"/>
  <c r="G70" i="22"/>
  <c r="G71" i="22" s="1"/>
  <c r="G14" i="22" l="1"/>
  <c r="G16" i="22" s="1"/>
  <c r="G23" i="22"/>
  <c r="G25" i="22" s="1"/>
  <c r="G34" i="22"/>
  <c r="G36" i="22" s="1"/>
</calcChain>
</file>

<file path=xl/sharedStrings.xml><?xml version="1.0" encoding="utf-8"?>
<sst xmlns="http://schemas.openxmlformats.org/spreadsheetml/2006/main" count="158" uniqueCount="91">
  <si>
    <t>Item</t>
  </si>
  <si>
    <t xml:space="preserve">Cant </t>
  </si>
  <si>
    <t>Mes</t>
  </si>
  <si>
    <t>Global</t>
  </si>
  <si>
    <t>Ronda</t>
  </si>
  <si>
    <t>Servicio</t>
  </si>
  <si>
    <t>Descripción</t>
  </si>
  <si>
    <t>V Unitario</t>
  </si>
  <si>
    <t>V Parcial</t>
  </si>
  <si>
    <t>IVA</t>
  </si>
  <si>
    <t>Unidad</t>
  </si>
  <si>
    <t>A</t>
  </si>
  <si>
    <t>U</t>
  </si>
  <si>
    <t>Bolsa de Repuestos CCTV Interno</t>
  </si>
  <si>
    <t>Bolsa de Repuestos Control de Acceso</t>
  </si>
  <si>
    <t>Mantenimiento Preventivo CCTV Interno</t>
  </si>
  <si>
    <t>Mantenimiento Correctivo CCTV Interno</t>
  </si>
  <si>
    <t>Mantenimiento Preventivo Control de Acceso</t>
  </si>
  <si>
    <t>Mantenimiento Correctivo Control de Acceso</t>
  </si>
  <si>
    <t>Mantenimiento Preventivo Sistema Incendios</t>
  </si>
  <si>
    <t>Mantenimiento Correctivo Sistema Incendios</t>
  </si>
  <si>
    <t>Bolsa de Repuestos para el Sistema de Deteccion y Extincion de Incendios</t>
  </si>
  <si>
    <t>Mantenimiento Preventivo Sistema Automatización e iluminación</t>
  </si>
  <si>
    <t>Mantenimiento Correctivo Sistema Automatización e Iluminación</t>
  </si>
  <si>
    <t>Mantenimiento Preventivo Sistema Sonido Ambiental</t>
  </si>
  <si>
    <t>Mantenimiento Correctivo Sistema Sonido Ambiental</t>
  </si>
  <si>
    <t>Bolsa de Repuestos para el Sistema de Automatización e Iluminación</t>
  </si>
  <si>
    <t>Bolsa de Repuestos para el Sistema de Sonido Ambiental</t>
  </si>
  <si>
    <t>Bolsa de Repuestos Sistema Detección y Extinción de Incendios</t>
  </si>
  <si>
    <t>11.Mantenimiento Sistema de Automatización, Iluminación y Sonido Ambiental</t>
  </si>
  <si>
    <t>10.Mantenimiento Sistema Detección y Extinción de Incendios</t>
  </si>
  <si>
    <t>Traslado de Cámaras CCTV Interno</t>
  </si>
  <si>
    <t>Subtotal Mantenimiento CCTV Interno y Control de Acceso</t>
  </si>
  <si>
    <t>Total Mantenimiento CCTV Interno y Control de Acceso</t>
  </si>
  <si>
    <t>Subtotal Bolsa de Repuestos CCTV Interno y Control de Acceso</t>
  </si>
  <si>
    <t>Total Bolsa de Repuestos CCTV Interno y Control de Acceso</t>
  </si>
  <si>
    <t>Subtotal Mantenimiento Sistema Detección y Extinción de Incendios</t>
  </si>
  <si>
    <t>Total Mantenimiento Sistema Detección y Extinción de Incendios</t>
  </si>
  <si>
    <t>Subtotal Bolsa de Repuestos Sistema Detección y Extinción de Incendios</t>
  </si>
  <si>
    <t>Total Bolsa de Repuestos Sistema Detección y Extinción de Incendios</t>
  </si>
  <si>
    <t>Subtotal Mantenimiento Sistema de Automatización, Iluminación y Sonido Ambiental</t>
  </si>
  <si>
    <t>Total Mantenimiento Sistema de Automatización, Iluminación y Sonido Ambiental</t>
  </si>
  <si>
    <t>Gl</t>
  </si>
  <si>
    <t>Subtotal Bolsa Repuestos  Automatización, Iluminacion</t>
  </si>
  <si>
    <t>Total Bolsa Repuestos  Automatización, Iluminacion</t>
  </si>
  <si>
    <t>Subtotal Bolsa Repuestos  Sonido Ambiental</t>
  </si>
  <si>
    <t>Total Bolsa Repuestos  Sonido Ambiental</t>
  </si>
  <si>
    <t>Bolsa de Respuestos Sonido Ambiental</t>
  </si>
  <si>
    <t>Bolsa de Repuestos Automatización e iluminación</t>
  </si>
  <si>
    <t>VALOR TOTAL</t>
  </si>
  <si>
    <t>Nombre del Representante Legal__________________________________________</t>
  </si>
  <si>
    <t>C. C. No.______________________________________________________________</t>
  </si>
  <si>
    <t>Dirección de correo_____________________________________________________</t>
  </si>
  <si>
    <t>Dirección electrónica____________________________________________________</t>
  </si>
  <si>
    <t>Ciudad_______________________________________________________________</t>
  </si>
  <si>
    <t>_________________________________________________________</t>
  </si>
  <si>
    <t>(Firma del Representante Legal)</t>
  </si>
  <si>
    <t>Valor Total en letras________________________________________________________________________________________________</t>
  </si>
  <si>
    <t>Un</t>
  </si>
  <si>
    <t>Subtotal Bolsa Repuestos  CCTV Interno</t>
  </si>
  <si>
    <t>CCTVI-5.1</t>
  </si>
  <si>
    <t>CCTVI-5.2</t>
  </si>
  <si>
    <t>CCTVI-5.3</t>
  </si>
  <si>
    <t>CCTVI-5.4</t>
  </si>
  <si>
    <t>CCTVI-5.5</t>
  </si>
  <si>
    <t>CCTVI-B-5.6</t>
  </si>
  <si>
    <t>CCTVI-B-5.7</t>
  </si>
  <si>
    <t>CCTV Interno</t>
  </si>
  <si>
    <t>CCTVI-B-5.6.1</t>
  </si>
  <si>
    <t>Cámara de red PTZ Axis</t>
  </si>
  <si>
    <t>CCTVI-B-5.6.2</t>
  </si>
  <si>
    <t>PoE para Cámara de Red Axis</t>
  </si>
  <si>
    <t>Control de Acceso</t>
  </si>
  <si>
    <t>CCTVI-B-5.7.1</t>
  </si>
  <si>
    <t>Lectora Biométrica</t>
  </si>
  <si>
    <t>5. Mantenimiento CCTV Interno y Control de Acceso</t>
  </si>
  <si>
    <t>5. Bolsa de Repuestos CCTV Interno y Control de Acceso</t>
  </si>
  <si>
    <t>5. Valores de referencia para Bolsa Repuestos CCTV Interno y Control de Acceso</t>
  </si>
  <si>
    <t>EI - 9.1</t>
  </si>
  <si>
    <t>EI - 9.2</t>
  </si>
  <si>
    <t>EI-B-9.3</t>
  </si>
  <si>
    <t>AIS-10.1</t>
  </si>
  <si>
    <t>AIS-10.2</t>
  </si>
  <si>
    <t>AIS-10.3</t>
  </si>
  <si>
    <t>AIS-10.4</t>
  </si>
  <si>
    <t>AIS-B-10.5</t>
  </si>
  <si>
    <t>AIS-B-10.6</t>
  </si>
  <si>
    <t>COMPONENTE 1 - SERVICIOS</t>
  </si>
  <si>
    <t>COMPONENTE 2 - BOLSA DE RESPUESTOS</t>
  </si>
  <si>
    <t>MANTENIMIENTO PREVENTIVO, CORRECTIVO, DE ACTUALIZACIÓN Y MEJORAS, Y SUMINISTRO DE REPUESTOS PARA REPARACIONES PARA EL SOSTENIMIENTO A LOS SUBSISTEMAS DEL SISTEMA INTEGRADO DE EMERGENCIA Y SEGURIDAD METROPOLITANO (SIES-M).</t>
  </si>
  <si>
    <t>Total Valores de referencia para Bolsa Repuestos CCTV Interno y Control de Acceso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</si>
</sst>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&quot;$&quot;\ * #,##0_-;\-&quot;$&quot;\ * #,##0_-;_-&quot;$&quot;\ 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/>
    <xf numFmtId="0" fontId="21" fillId="0" borderId="0"/>
    <xf numFmtId="0" fontId="20" fillId="0" borderId="0"/>
  </cellStyleXfs>
  <cellXfs count="48">
    <xf numFmtId="0" fontId="0" fillId="0" borderId="0" xfId="0"/>
    <xf numFmtId="166" fontId="18" fillId="0" borderId="10" xfId="42" applyNumberFormat="1" applyFont="1" applyBorder="1" applyAlignment="1"/>
    <xf numFmtId="0" fontId="22" fillId="0" borderId="0" xfId="47" applyFont="1" applyBorder="1"/>
    <xf numFmtId="0" fontId="19" fillId="33" borderId="10" xfId="0" applyFont="1" applyFill="1" applyBorder="1" applyAlignment="1">
      <alignment horizontal="center"/>
    </xf>
    <xf numFmtId="166" fontId="18" fillId="0" borderId="10" xfId="42" applyNumberFormat="1" applyFont="1" applyBorder="1"/>
    <xf numFmtId="166" fontId="18" fillId="33" borderId="10" xfId="42" applyNumberFormat="1" applyFont="1" applyFill="1" applyBorder="1"/>
    <xf numFmtId="0" fontId="18" fillId="0" borderId="0" xfId="0" applyFont="1" applyAlignment="1"/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vertical="center" wrapText="1"/>
    </xf>
    <xf numFmtId="166" fontId="18" fillId="0" borderId="10" xfId="42" applyNumberFormat="1" applyFont="1" applyFill="1" applyBorder="1" applyAlignment="1"/>
    <xf numFmtId="166" fontId="19" fillId="33" borderId="10" xfId="42" applyNumberFormat="1" applyFont="1" applyFill="1" applyBorder="1" applyAlignment="1"/>
    <xf numFmtId="9" fontId="19" fillId="33" borderId="10" xfId="0" applyNumberFormat="1" applyFont="1" applyFill="1" applyBorder="1" applyAlignment="1">
      <alignment horizontal="right"/>
    </xf>
    <xf numFmtId="0" fontId="18" fillId="0" borderId="10" xfId="0" applyFont="1" applyBorder="1"/>
    <xf numFmtId="9" fontId="19" fillId="33" borderId="10" xfId="0" applyNumberFormat="1" applyFont="1" applyFill="1" applyBorder="1" applyAlignment="1"/>
    <xf numFmtId="0" fontId="18" fillId="0" borderId="0" xfId="0" applyFont="1" applyBorder="1" applyAlignment="1"/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vertical="center" wrapText="1"/>
    </xf>
    <xf numFmtId="166" fontId="18" fillId="0" borderId="0" xfId="42" applyNumberFormat="1" applyFont="1" applyBorder="1" applyAlignment="1"/>
    <xf numFmtId="166" fontId="18" fillId="0" borderId="0" xfId="42" applyNumberFormat="1" applyFont="1" applyFill="1" applyBorder="1" applyAlignment="1">
      <alignment horizontal="center"/>
    </xf>
    <xf numFmtId="0" fontId="20" fillId="34" borderId="0" xfId="48" applyFont="1" applyFill="1" applyAlignment="1">
      <alignment horizontal="center"/>
    </xf>
    <xf numFmtId="0" fontId="19" fillId="33" borderId="10" xfId="0" applyFont="1" applyFill="1" applyBorder="1"/>
    <xf numFmtId="0" fontId="18" fillId="33" borderId="10" xfId="0" applyFont="1" applyFill="1" applyBorder="1" applyAlignment="1">
      <alignment horizontal="center"/>
    </xf>
    <xf numFmtId="0" fontId="18" fillId="0" borderId="0" xfId="0" applyFont="1"/>
    <xf numFmtId="0" fontId="20" fillId="34" borderId="0" xfId="48" applyFont="1" applyFill="1"/>
    <xf numFmtId="166" fontId="18" fillId="0" borderId="10" xfId="42" applyNumberFormat="1" applyFont="1" applyFill="1" applyBorder="1"/>
    <xf numFmtId="166" fontId="19" fillId="33" borderId="10" xfId="42" applyNumberFormat="1" applyFont="1" applyFill="1" applyBorder="1"/>
    <xf numFmtId="1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166" fontId="18" fillId="0" borderId="10" xfId="42" applyNumberFormat="1" applyFont="1" applyBorder="1" applyAlignment="1">
      <alignment vertical="center"/>
    </xf>
    <xf numFmtId="0" fontId="18" fillId="0" borderId="0" xfId="0" applyFont="1" applyAlignment="1">
      <alignment vertical="center" wrapText="1"/>
    </xf>
    <xf numFmtId="0" fontId="19" fillId="33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wrapText="1"/>
    </xf>
    <xf numFmtId="166" fontId="18" fillId="0" borderId="10" xfId="42" applyNumberFormat="1" applyFont="1" applyFill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166" fontId="18" fillId="0" borderId="0" xfId="42" applyNumberFormat="1" applyFont="1" applyBorder="1" applyAlignment="1">
      <alignment vertical="center"/>
    </xf>
    <xf numFmtId="0" fontId="22" fillId="0" borderId="0" xfId="0" applyFont="1" applyFill="1" applyBorder="1"/>
    <xf numFmtId="0" fontId="22" fillId="0" borderId="0" xfId="0" applyFont="1" applyBorder="1"/>
    <xf numFmtId="0" fontId="19" fillId="33" borderId="10" xfId="0" applyFont="1" applyFill="1" applyBorder="1" applyAlignment="1">
      <alignment horizontal="right"/>
    </xf>
    <xf numFmtId="0" fontId="19" fillId="33" borderId="11" xfId="0" applyFont="1" applyFill="1" applyBorder="1" applyAlignment="1">
      <alignment horizontal="right"/>
    </xf>
    <xf numFmtId="0" fontId="19" fillId="33" borderId="13" xfId="0" applyFont="1" applyFill="1" applyBorder="1" applyAlignment="1">
      <alignment horizontal="right"/>
    </xf>
    <xf numFmtId="0" fontId="19" fillId="33" borderId="12" xfId="0" applyFont="1" applyFill="1" applyBorder="1" applyAlignment="1">
      <alignment horizontal="right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</cellXfs>
  <cellStyles count="49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Moneda [0] 2" xfId="45" xr:uid="{00000000-0005-0000-0000-000021000000}"/>
    <cellStyle name="Moneda 2" xfId="44" xr:uid="{00000000-0005-0000-0000-000022000000}"/>
    <cellStyle name="Neutral" xfId="8" builtinId="28" customBuiltin="1"/>
    <cellStyle name="Normal" xfId="0" builtinId="0"/>
    <cellStyle name="Normal 3" xfId="43" xr:uid="{00000000-0005-0000-0000-000025000000}"/>
    <cellStyle name="Normal 6" xfId="47" xr:uid="{00000000-0005-0000-0000-000026000000}"/>
    <cellStyle name="Normal 7" xfId="46" xr:uid="{00000000-0005-0000-0000-000027000000}"/>
    <cellStyle name="Normal_formulario de cantidades" xfId="48" xr:uid="{90C74656-C355-4490-BC07-04D8AE15E032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93"/>
  <sheetViews>
    <sheetView tabSelected="1" zoomScaleNormal="100" workbookViewId="0"/>
  </sheetViews>
  <sheetFormatPr baseColWidth="10" defaultColWidth="11.42578125" defaultRowHeight="15" customHeight="1" x14ac:dyDescent="0.25"/>
  <cols>
    <col min="1" max="1" width="5.7109375" style="6" customWidth="1"/>
    <col min="2" max="2" width="15.7109375" style="6" customWidth="1"/>
    <col min="3" max="3" width="60.7109375" style="30" customWidth="1"/>
    <col min="4" max="5" width="10.7109375" style="6" customWidth="1"/>
    <col min="6" max="7" width="15.7109375" style="6" customWidth="1"/>
    <col min="8" max="16384" width="11.42578125" style="6"/>
  </cols>
  <sheetData>
    <row r="2" spans="2:7" ht="30" customHeight="1" x14ac:dyDescent="0.25">
      <c r="B2" s="44" t="s">
        <v>89</v>
      </c>
      <c r="C2" s="44"/>
      <c r="D2" s="44"/>
      <c r="E2" s="44"/>
      <c r="F2" s="44"/>
      <c r="G2" s="44"/>
    </row>
    <row r="4" spans="2:7" ht="15" customHeight="1" x14ac:dyDescent="0.25">
      <c r="B4" s="44" t="s">
        <v>87</v>
      </c>
      <c r="C4" s="44"/>
      <c r="D4" s="44"/>
      <c r="E4" s="44"/>
      <c r="F4" s="44"/>
      <c r="G4" s="44"/>
    </row>
    <row r="6" spans="2:7" ht="15" customHeight="1" x14ac:dyDescent="0.25">
      <c r="B6" s="45" t="s">
        <v>75</v>
      </c>
      <c r="C6" s="46"/>
      <c r="D6" s="46"/>
      <c r="E6" s="46"/>
      <c r="F6" s="46"/>
      <c r="G6" s="47"/>
    </row>
    <row r="7" spans="2:7" ht="15" customHeight="1" x14ac:dyDescent="0.25">
      <c r="B7" s="3" t="s">
        <v>0</v>
      </c>
      <c r="C7" s="7" t="s">
        <v>6</v>
      </c>
      <c r="D7" s="3" t="s">
        <v>10</v>
      </c>
      <c r="E7" s="3" t="s">
        <v>1</v>
      </c>
      <c r="F7" s="3" t="s">
        <v>7</v>
      </c>
      <c r="G7" s="3" t="s">
        <v>8</v>
      </c>
    </row>
    <row r="8" spans="2:7" x14ac:dyDescent="0.25">
      <c r="B8" s="8" t="s">
        <v>60</v>
      </c>
      <c r="C8" s="9" t="s">
        <v>15</v>
      </c>
      <c r="D8" s="8" t="s">
        <v>4</v>
      </c>
      <c r="E8" s="8">
        <v>1</v>
      </c>
      <c r="F8" s="1"/>
      <c r="G8" s="10">
        <f>F8*E8</f>
        <v>0</v>
      </c>
    </row>
    <row r="9" spans="2:7" x14ac:dyDescent="0.25">
      <c r="B9" s="8" t="s">
        <v>61</v>
      </c>
      <c r="C9" s="9" t="s">
        <v>16</v>
      </c>
      <c r="D9" s="8" t="s">
        <v>2</v>
      </c>
      <c r="E9" s="8">
        <v>5</v>
      </c>
      <c r="F9" s="1"/>
      <c r="G9" s="10">
        <f>F9*E9</f>
        <v>0</v>
      </c>
    </row>
    <row r="10" spans="2:7" x14ac:dyDescent="0.25">
      <c r="B10" s="8" t="s">
        <v>62</v>
      </c>
      <c r="C10" s="9" t="s">
        <v>31</v>
      </c>
      <c r="D10" s="8" t="s">
        <v>5</v>
      </c>
      <c r="E10" s="8">
        <v>5</v>
      </c>
      <c r="F10" s="1"/>
      <c r="G10" s="10">
        <f>F10*E10</f>
        <v>0</v>
      </c>
    </row>
    <row r="11" spans="2:7" x14ac:dyDescent="0.25">
      <c r="B11" s="8" t="s">
        <v>63</v>
      </c>
      <c r="C11" s="9" t="s">
        <v>17</v>
      </c>
      <c r="D11" s="8" t="s">
        <v>4</v>
      </c>
      <c r="E11" s="8">
        <v>1</v>
      </c>
      <c r="F11" s="1"/>
      <c r="G11" s="10">
        <f>F11*E11</f>
        <v>0</v>
      </c>
    </row>
    <row r="12" spans="2:7" x14ac:dyDescent="0.25">
      <c r="B12" s="8" t="s">
        <v>64</v>
      </c>
      <c r="C12" s="9" t="s">
        <v>18</v>
      </c>
      <c r="D12" s="8" t="s">
        <v>2</v>
      </c>
      <c r="E12" s="8">
        <v>5</v>
      </c>
      <c r="F12" s="1"/>
      <c r="G12" s="10">
        <f>F12*E12</f>
        <v>0</v>
      </c>
    </row>
    <row r="13" spans="2:7" ht="15" customHeight="1" x14ac:dyDescent="0.25">
      <c r="B13" s="38" t="s">
        <v>32</v>
      </c>
      <c r="C13" s="38"/>
      <c r="D13" s="38"/>
      <c r="E13" s="38"/>
      <c r="F13" s="38"/>
      <c r="G13" s="11">
        <f>SUM(G8:G12)</f>
        <v>0</v>
      </c>
    </row>
    <row r="14" spans="2:7" ht="15" customHeight="1" x14ac:dyDescent="0.25">
      <c r="B14" s="38" t="s">
        <v>11</v>
      </c>
      <c r="C14" s="38"/>
      <c r="D14" s="38"/>
      <c r="E14" s="38"/>
      <c r="F14" s="12"/>
      <c r="G14" s="11">
        <f>G13*F14</f>
        <v>0</v>
      </c>
    </row>
    <row r="15" spans="2:7" ht="15" customHeight="1" x14ac:dyDescent="0.25">
      <c r="B15" s="38" t="s">
        <v>12</v>
      </c>
      <c r="C15" s="38"/>
      <c r="D15" s="38"/>
      <c r="E15" s="38" t="s">
        <v>12</v>
      </c>
      <c r="F15" s="12"/>
      <c r="G15" s="11">
        <f>G13*F15</f>
        <v>0</v>
      </c>
    </row>
    <row r="16" spans="2:7" ht="15" customHeight="1" x14ac:dyDescent="0.25">
      <c r="B16" s="38" t="s">
        <v>33</v>
      </c>
      <c r="C16" s="38"/>
      <c r="D16" s="38"/>
      <c r="E16" s="38"/>
      <c r="F16" s="38"/>
      <c r="G16" s="11">
        <f>SUM(G13:G15)</f>
        <v>0</v>
      </c>
    </row>
    <row r="18" spans="2:7" ht="15" customHeight="1" x14ac:dyDescent="0.25">
      <c r="B18" s="43" t="s">
        <v>30</v>
      </c>
      <c r="C18" s="43"/>
      <c r="D18" s="43"/>
      <c r="E18" s="43"/>
      <c r="F18" s="43"/>
      <c r="G18" s="43"/>
    </row>
    <row r="19" spans="2:7" ht="15" customHeight="1" x14ac:dyDescent="0.25">
      <c r="B19" s="3" t="s">
        <v>0</v>
      </c>
      <c r="C19" s="7" t="s">
        <v>6</v>
      </c>
      <c r="D19" s="3" t="s">
        <v>10</v>
      </c>
      <c r="E19" s="3" t="s">
        <v>1</v>
      </c>
      <c r="F19" s="3" t="s">
        <v>7</v>
      </c>
      <c r="G19" s="3" t="s">
        <v>8</v>
      </c>
    </row>
    <row r="20" spans="2:7" ht="15" customHeight="1" x14ac:dyDescent="0.25">
      <c r="B20" s="8" t="s">
        <v>78</v>
      </c>
      <c r="C20" s="13" t="s">
        <v>20</v>
      </c>
      <c r="D20" s="8" t="s">
        <v>5</v>
      </c>
      <c r="E20" s="27">
        <v>5</v>
      </c>
      <c r="F20" s="4"/>
      <c r="G20" s="1">
        <f>F20*E20</f>
        <v>0</v>
      </c>
    </row>
    <row r="21" spans="2:7" ht="15" customHeight="1" x14ac:dyDescent="0.25">
      <c r="B21" s="8" t="s">
        <v>79</v>
      </c>
      <c r="C21" s="13" t="s">
        <v>19</v>
      </c>
      <c r="D21" s="8" t="s">
        <v>4</v>
      </c>
      <c r="E21" s="8">
        <v>1</v>
      </c>
      <c r="F21" s="4"/>
      <c r="G21" s="1">
        <f>F21*E21</f>
        <v>0</v>
      </c>
    </row>
    <row r="22" spans="2:7" ht="15" customHeight="1" x14ac:dyDescent="0.25">
      <c r="B22" s="38" t="s">
        <v>36</v>
      </c>
      <c r="C22" s="38"/>
      <c r="D22" s="38"/>
      <c r="E22" s="38"/>
      <c r="F22" s="38"/>
      <c r="G22" s="11">
        <f>SUM(G20:G21)</f>
        <v>0</v>
      </c>
    </row>
    <row r="23" spans="2:7" ht="15" customHeight="1" x14ac:dyDescent="0.25">
      <c r="B23" s="38" t="s">
        <v>11</v>
      </c>
      <c r="C23" s="38"/>
      <c r="D23" s="38"/>
      <c r="E23" s="38"/>
      <c r="F23" s="12"/>
      <c r="G23" s="11">
        <f>G22*F23</f>
        <v>0</v>
      </c>
    </row>
    <row r="24" spans="2:7" ht="15" customHeight="1" x14ac:dyDescent="0.25">
      <c r="B24" s="38" t="s">
        <v>12</v>
      </c>
      <c r="C24" s="38"/>
      <c r="D24" s="38"/>
      <c r="E24" s="38" t="s">
        <v>12</v>
      </c>
      <c r="F24" s="12"/>
      <c r="G24" s="11">
        <f>G22*F24</f>
        <v>0</v>
      </c>
    </row>
    <row r="25" spans="2:7" ht="15" customHeight="1" x14ac:dyDescent="0.25">
      <c r="B25" s="38" t="s">
        <v>37</v>
      </c>
      <c r="C25" s="38"/>
      <c r="D25" s="38"/>
      <c r="E25" s="38"/>
      <c r="F25" s="38"/>
      <c r="G25" s="11">
        <f>SUM(G22:G24)</f>
        <v>0</v>
      </c>
    </row>
    <row r="27" spans="2:7" ht="15" customHeight="1" x14ac:dyDescent="0.25">
      <c r="B27" s="43" t="s">
        <v>29</v>
      </c>
      <c r="C27" s="43"/>
      <c r="D27" s="43"/>
      <c r="E27" s="43"/>
      <c r="F27" s="43"/>
      <c r="G27" s="43"/>
    </row>
    <row r="28" spans="2:7" ht="15" customHeight="1" x14ac:dyDescent="0.25">
      <c r="B28" s="3" t="s">
        <v>0</v>
      </c>
      <c r="C28" s="7" t="s">
        <v>6</v>
      </c>
      <c r="D28" s="3" t="s">
        <v>10</v>
      </c>
      <c r="E28" s="3" t="s">
        <v>1</v>
      </c>
      <c r="F28" s="3" t="s">
        <v>7</v>
      </c>
      <c r="G28" s="3" t="s">
        <v>8</v>
      </c>
    </row>
    <row r="29" spans="2:7" ht="15" customHeight="1" x14ac:dyDescent="0.25">
      <c r="B29" s="28" t="s">
        <v>81</v>
      </c>
      <c r="C29" s="9" t="s">
        <v>22</v>
      </c>
      <c r="D29" s="28" t="s">
        <v>4</v>
      </c>
      <c r="E29" s="28">
        <v>1</v>
      </c>
      <c r="F29" s="29"/>
      <c r="G29" s="29">
        <f>F29*E29</f>
        <v>0</v>
      </c>
    </row>
    <row r="30" spans="2:7" ht="15" customHeight="1" x14ac:dyDescent="0.25">
      <c r="B30" s="28" t="s">
        <v>82</v>
      </c>
      <c r="C30" s="9" t="s">
        <v>23</v>
      </c>
      <c r="D30" s="28" t="s">
        <v>5</v>
      </c>
      <c r="E30" s="28">
        <v>5</v>
      </c>
      <c r="F30" s="29"/>
      <c r="G30" s="29">
        <f>F30*E30</f>
        <v>0</v>
      </c>
    </row>
    <row r="31" spans="2:7" ht="15" customHeight="1" x14ac:dyDescent="0.25">
      <c r="B31" s="28" t="s">
        <v>83</v>
      </c>
      <c r="C31" s="9" t="s">
        <v>24</v>
      </c>
      <c r="D31" s="28" t="s">
        <v>4</v>
      </c>
      <c r="E31" s="28">
        <v>1</v>
      </c>
      <c r="F31" s="29"/>
      <c r="G31" s="29">
        <f>F31*E31</f>
        <v>0</v>
      </c>
    </row>
    <row r="32" spans="2:7" ht="15" customHeight="1" x14ac:dyDescent="0.25">
      <c r="B32" s="28" t="s">
        <v>84</v>
      </c>
      <c r="C32" s="9" t="s">
        <v>25</v>
      </c>
      <c r="D32" s="28" t="s">
        <v>5</v>
      </c>
      <c r="E32" s="28">
        <v>5</v>
      </c>
      <c r="F32" s="29"/>
      <c r="G32" s="29">
        <f>F32*E32</f>
        <v>0</v>
      </c>
    </row>
    <row r="33" spans="1:8" ht="15" customHeight="1" x14ac:dyDescent="0.25">
      <c r="B33" s="38" t="s">
        <v>40</v>
      </c>
      <c r="C33" s="38"/>
      <c r="D33" s="38"/>
      <c r="E33" s="38"/>
      <c r="F33" s="38"/>
      <c r="G33" s="11">
        <f>SUM(G29:G32)</f>
        <v>0</v>
      </c>
    </row>
    <row r="34" spans="1:8" ht="15" customHeight="1" x14ac:dyDescent="0.25">
      <c r="B34" s="38" t="s">
        <v>11</v>
      </c>
      <c r="C34" s="38"/>
      <c r="D34" s="38"/>
      <c r="E34" s="38"/>
      <c r="F34" s="12"/>
      <c r="G34" s="11">
        <f>G33*F34</f>
        <v>0</v>
      </c>
    </row>
    <row r="35" spans="1:8" ht="15" customHeight="1" x14ac:dyDescent="0.25">
      <c r="B35" s="39" t="s">
        <v>12</v>
      </c>
      <c r="C35" s="40"/>
      <c r="D35" s="40"/>
      <c r="E35" s="41"/>
      <c r="F35" s="12"/>
      <c r="G35" s="11">
        <f>G33*F35</f>
        <v>0</v>
      </c>
    </row>
    <row r="36" spans="1:8" ht="15" customHeight="1" x14ac:dyDescent="0.25">
      <c r="B36" s="38" t="s">
        <v>41</v>
      </c>
      <c r="C36" s="38"/>
      <c r="D36" s="38"/>
      <c r="E36" s="38"/>
      <c r="F36" s="38"/>
      <c r="G36" s="11">
        <f>SUM(G33:G35)</f>
        <v>0</v>
      </c>
    </row>
    <row r="38" spans="1:8" ht="15" customHeight="1" x14ac:dyDescent="0.25">
      <c r="B38" s="44" t="s">
        <v>88</v>
      </c>
      <c r="C38" s="44"/>
      <c r="D38" s="44"/>
      <c r="E38" s="44"/>
      <c r="F38" s="44"/>
      <c r="G38" s="44"/>
    </row>
    <row r="40" spans="1:8" ht="15" customHeight="1" x14ac:dyDescent="0.25">
      <c r="B40" s="43" t="s">
        <v>76</v>
      </c>
      <c r="C40" s="43"/>
      <c r="D40" s="43"/>
      <c r="E40" s="43"/>
      <c r="F40" s="43"/>
      <c r="G40" s="43"/>
    </row>
    <row r="41" spans="1:8" ht="15" customHeight="1" x14ac:dyDescent="0.25">
      <c r="B41" s="3" t="s">
        <v>0</v>
      </c>
      <c r="C41" s="7" t="s">
        <v>6</v>
      </c>
      <c r="D41" s="3" t="s">
        <v>10</v>
      </c>
      <c r="E41" s="3" t="s">
        <v>1</v>
      </c>
      <c r="F41" s="3" t="s">
        <v>7</v>
      </c>
      <c r="G41" s="3" t="s">
        <v>8</v>
      </c>
    </row>
    <row r="42" spans="1:8" x14ac:dyDescent="0.25">
      <c r="B42" s="8" t="s">
        <v>65</v>
      </c>
      <c r="C42" s="13" t="s">
        <v>13</v>
      </c>
      <c r="D42" s="8" t="s">
        <v>3</v>
      </c>
      <c r="E42" s="8">
        <v>1</v>
      </c>
      <c r="F42" s="1">
        <v>11039545</v>
      </c>
      <c r="G42" s="10">
        <f>F42*E42</f>
        <v>11039545</v>
      </c>
    </row>
    <row r="43" spans="1:8" x14ac:dyDescent="0.25">
      <c r="B43" s="8" t="s">
        <v>66</v>
      </c>
      <c r="C43" s="13" t="s">
        <v>14</v>
      </c>
      <c r="D43" s="8" t="s">
        <v>3</v>
      </c>
      <c r="E43" s="8">
        <v>1</v>
      </c>
      <c r="F43" s="1">
        <v>17866938</v>
      </c>
      <c r="G43" s="10">
        <f>F43*E43</f>
        <v>17866938</v>
      </c>
    </row>
    <row r="44" spans="1:8" ht="15" customHeight="1" x14ac:dyDescent="0.25">
      <c r="B44" s="38" t="s">
        <v>34</v>
      </c>
      <c r="C44" s="38"/>
      <c r="D44" s="38"/>
      <c r="E44" s="38"/>
      <c r="F44" s="38"/>
      <c r="G44" s="11">
        <f>SUM(G42:G43)</f>
        <v>28906483</v>
      </c>
    </row>
    <row r="45" spans="1:8" ht="15" customHeight="1" x14ac:dyDescent="0.25">
      <c r="B45" s="38" t="s">
        <v>9</v>
      </c>
      <c r="C45" s="38"/>
      <c r="D45" s="38"/>
      <c r="E45" s="38"/>
      <c r="F45" s="14">
        <v>0.19</v>
      </c>
      <c r="G45" s="11">
        <f>G44*0.19</f>
        <v>5492231.7700000005</v>
      </c>
    </row>
    <row r="46" spans="1:8" ht="15" customHeight="1" x14ac:dyDescent="0.25">
      <c r="B46" s="38" t="s">
        <v>35</v>
      </c>
      <c r="C46" s="38"/>
      <c r="D46" s="38"/>
      <c r="E46" s="38"/>
      <c r="F46" s="38"/>
      <c r="G46" s="11">
        <f>G44+G45</f>
        <v>34398714.770000003</v>
      </c>
    </row>
    <row r="47" spans="1:8" ht="15" customHeight="1" x14ac:dyDescent="0.25">
      <c r="A47" s="15"/>
      <c r="B47" s="16"/>
      <c r="C47" s="17"/>
      <c r="D47" s="16"/>
      <c r="E47" s="16"/>
      <c r="F47" s="18"/>
      <c r="G47" s="19"/>
      <c r="H47" s="15"/>
    </row>
    <row r="48" spans="1:8" ht="15" customHeight="1" x14ac:dyDescent="0.25">
      <c r="A48" s="15"/>
      <c r="B48" s="43" t="s">
        <v>77</v>
      </c>
      <c r="C48" s="43"/>
      <c r="D48" s="43"/>
      <c r="E48" s="43"/>
      <c r="F48" s="43"/>
      <c r="G48" s="43"/>
      <c r="H48" s="15"/>
    </row>
    <row r="49" spans="1:20" ht="15" customHeight="1" x14ac:dyDescent="0.25">
      <c r="A49" s="15"/>
      <c r="B49" s="7" t="s">
        <v>0</v>
      </c>
      <c r="C49" s="7" t="s">
        <v>6</v>
      </c>
      <c r="D49" s="7" t="s">
        <v>10</v>
      </c>
      <c r="E49" s="7" t="s">
        <v>1</v>
      </c>
      <c r="F49" s="7" t="s">
        <v>7</v>
      </c>
      <c r="G49" s="7" t="s">
        <v>8</v>
      </c>
      <c r="H49" s="15"/>
    </row>
    <row r="50" spans="1:20" s="24" customFormat="1" x14ac:dyDescent="0.25">
      <c r="A50" s="20"/>
      <c r="B50" s="3" t="s">
        <v>65</v>
      </c>
      <c r="C50" s="21" t="s">
        <v>67</v>
      </c>
      <c r="D50" s="22"/>
      <c r="E50" s="22"/>
      <c r="F50" s="5"/>
      <c r="G50" s="5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</row>
    <row r="51" spans="1:20" s="24" customFormat="1" x14ac:dyDescent="0.25">
      <c r="A51" s="20"/>
      <c r="B51" s="8" t="s">
        <v>68</v>
      </c>
      <c r="C51" s="13" t="s">
        <v>69</v>
      </c>
      <c r="D51" s="8" t="s">
        <v>58</v>
      </c>
      <c r="E51" s="8">
        <v>1</v>
      </c>
      <c r="F51" s="4"/>
      <c r="G51" s="25">
        <f>F51*E51</f>
        <v>0</v>
      </c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</row>
    <row r="52" spans="1:20" s="24" customFormat="1" x14ac:dyDescent="0.25">
      <c r="A52" s="20"/>
      <c r="B52" s="8" t="s">
        <v>70</v>
      </c>
      <c r="C52" s="13" t="s">
        <v>71</v>
      </c>
      <c r="D52" s="8" t="s">
        <v>58</v>
      </c>
      <c r="E52" s="8">
        <v>2</v>
      </c>
      <c r="F52" s="4"/>
      <c r="G52" s="25">
        <f>F52*E52</f>
        <v>0</v>
      </c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</row>
    <row r="53" spans="1:20" s="24" customFormat="1" x14ac:dyDescent="0.25">
      <c r="A53" s="20"/>
      <c r="B53" s="3" t="s">
        <v>66</v>
      </c>
      <c r="C53" s="21" t="s">
        <v>72</v>
      </c>
      <c r="D53" s="22"/>
      <c r="E53" s="22"/>
      <c r="F53" s="5"/>
      <c r="G53" s="5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</row>
    <row r="54" spans="1:20" s="24" customFormat="1" x14ac:dyDescent="0.25">
      <c r="A54" s="20"/>
      <c r="B54" s="8" t="s">
        <v>73</v>
      </c>
      <c r="C54" s="13" t="s">
        <v>74</v>
      </c>
      <c r="D54" s="8" t="s">
        <v>58</v>
      </c>
      <c r="E54" s="8">
        <v>5</v>
      </c>
      <c r="F54" s="4"/>
      <c r="G54" s="25">
        <f>F54*E54</f>
        <v>0</v>
      </c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</row>
    <row r="55" spans="1:20" ht="15" customHeight="1" x14ac:dyDescent="0.25">
      <c r="A55" s="15"/>
      <c r="B55" s="38" t="s">
        <v>59</v>
      </c>
      <c r="C55" s="38"/>
      <c r="D55" s="38"/>
      <c r="E55" s="38"/>
      <c r="F55" s="38"/>
      <c r="G55" s="26">
        <f>SUM(G54,G51:G52)</f>
        <v>0</v>
      </c>
      <c r="H55" s="15"/>
    </row>
    <row r="56" spans="1:20" ht="15" customHeight="1" x14ac:dyDescent="0.25">
      <c r="A56" s="15"/>
      <c r="B56" s="39" t="s">
        <v>9</v>
      </c>
      <c r="C56" s="40"/>
      <c r="D56" s="40"/>
      <c r="E56" s="41"/>
      <c r="F56" s="12">
        <v>0.19</v>
      </c>
      <c r="G56" s="26">
        <f>G55*F56</f>
        <v>0</v>
      </c>
      <c r="H56" s="15"/>
    </row>
    <row r="57" spans="1:20" ht="15" customHeight="1" x14ac:dyDescent="0.25">
      <c r="A57" s="15"/>
      <c r="B57" s="39" t="s">
        <v>90</v>
      </c>
      <c r="C57" s="40"/>
      <c r="D57" s="40"/>
      <c r="E57" s="40"/>
      <c r="F57" s="41"/>
      <c r="G57" s="26">
        <f>SUM(G55:G56)</f>
        <v>0</v>
      </c>
      <c r="H57" s="15"/>
    </row>
    <row r="58" spans="1:20" ht="15" customHeight="1" x14ac:dyDescent="0.25">
      <c r="A58" s="15"/>
      <c r="B58" s="16"/>
      <c r="C58" s="17"/>
      <c r="D58" s="16"/>
      <c r="E58" s="16"/>
      <c r="F58" s="18"/>
      <c r="G58" s="19"/>
      <c r="H58" s="15"/>
    </row>
    <row r="59" spans="1:20" ht="15" customHeight="1" x14ac:dyDescent="0.25">
      <c r="B59" s="43" t="s">
        <v>28</v>
      </c>
      <c r="C59" s="43"/>
      <c r="D59" s="43"/>
      <c r="E59" s="43"/>
      <c r="F59" s="43"/>
      <c r="G59" s="43"/>
    </row>
    <row r="60" spans="1:20" ht="15" customHeight="1" x14ac:dyDescent="0.25">
      <c r="B60" s="3" t="s">
        <v>0</v>
      </c>
      <c r="C60" s="7" t="s">
        <v>6</v>
      </c>
      <c r="D60" s="3" t="s">
        <v>10</v>
      </c>
      <c r="E60" s="3" t="s">
        <v>1</v>
      </c>
      <c r="F60" s="3" t="s">
        <v>7</v>
      </c>
      <c r="G60" s="3" t="s">
        <v>8</v>
      </c>
    </row>
    <row r="61" spans="1:20" ht="15" customHeight="1" x14ac:dyDescent="0.25">
      <c r="B61" s="28" t="s">
        <v>80</v>
      </c>
      <c r="C61" s="9" t="s">
        <v>21</v>
      </c>
      <c r="D61" s="28" t="s">
        <v>3</v>
      </c>
      <c r="E61" s="28">
        <v>1</v>
      </c>
      <c r="F61" s="29">
        <v>1600000</v>
      </c>
      <c r="G61" s="29">
        <f>F61*E61</f>
        <v>1600000</v>
      </c>
    </row>
    <row r="62" spans="1:20" ht="15" customHeight="1" x14ac:dyDescent="0.25">
      <c r="B62" s="38" t="s">
        <v>38</v>
      </c>
      <c r="C62" s="38"/>
      <c r="D62" s="38"/>
      <c r="E62" s="38"/>
      <c r="F62" s="38"/>
      <c r="G62" s="11">
        <f>SUM(G61:G61)</f>
        <v>1600000</v>
      </c>
    </row>
    <row r="63" spans="1:20" ht="15" customHeight="1" x14ac:dyDescent="0.25">
      <c r="B63" s="38" t="s">
        <v>9</v>
      </c>
      <c r="C63" s="38"/>
      <c r="D63" s="38"/>
      <c r="E63" s="38"/>
      <c r="F63" s="14">
        <v>0.19</v>
      </c>
      <c r="G63" s="11">
        <f>G62*0.19</f>
        <v>304000</v>
      </c>
    </row>
    <row r="64" spans="1:20" ht="15" customHeight="1" x14ac:dyDescent="0.25">
      <c r="B64" s="38" t="s">
        <v>39</v>
      </c>
      <c r="C64" s="38"/>
      <c r="D64" s="38"/>
      <c r="E64" s="38"/>
      <c r="F64" s="38"/>
      <c r="G64" s="11">
        <f>G62+G63</f>
        <v>1904000</v>
      </c>
    </row>
    <row r="66" spans="1:8" ht="15" customHeight="1" x14ac:dyDescent="0.25">
      <c r="B66" s="42" t="s">
        <v>48</v>
      </c>
      <c r="C66" s="42"/>
      <c r="D66" s="42"/>
      <c r="E66" s="42"/>
      <c r="F66" s="42"/>
      <c r="G66" s="42"/>
    </row>
    <row r="67" spans="1:8" ht="15" customHeight="1" x14ac:dyDescent="0.25">
      <c r="B67" s="31" t="s">
        <v>0</v>
      </c>
      <c r="C67" s="7" t="s">
        <v>6</v>
      </c>
      <c r="D67" s="31" t="s">
        <v>10</v>
      </c>
      <c r="E67" s="31" t="s">
        <v>1</v>
      </c>
      <c r="F67" s="31" t="s">
        <v>7</v>
      </c>
      <c r="G67" s="31" t="s">
        <v>8</v>
      </c>
    </row>
    <row r="68" spans="1:8" ht="30" x14ac:dyDescent="0.25">
      <c r="B68" s="28" t="s">
        <v>85</v>
      </c>
      <c r="C68" s="32" t="s">
        <v>26</v>
      </c>
      <c r="D68" s="28" t="s">
        <v>42</v>
      </c>
      <c r="E68" s="28">
        <v>1</v>
      </c>
      <c r="F68" s="33">
        <v>1300000</v>
      </c>
      <c r="G68" s="29">
        <f>F68*E68</f>
        <v>1300000</v>
      </c>
    </row>
    <row r="69" spans="1:8" ht="15" customHeight="1" x14ac:dyDescent="0.25">
      <c r="B69" s="38" t="s">
        <v>43</v>
      </c>
      <c r="C69" s="38"/>
      <c r="D69" s="38"/>
      <c r="E69" s="38"/>
      <c r="F69" s="38"/>
      <c r="G69" s="11">
        <f>SUM(G68:G68)</f>
        <v>1300000</v>
      </c>
    </row>
    <row r="70" spans="1:8" ht="15" customHeight="1" x14ac:dyDescent="0.25">
      <c r="B70" s="38" t="s">
        <v>9</v>
      </c>
      <c r="C70" s="38"/>
      <c r="D70" s="38"/>
      <c r="E70" s="38"/>
      <c r="F70" s="12">
        <v>0.19</v>
      </c>
      <c r="G70" s="11">
        <f>G69*F70</f>
        <v>247000</v>
      </c>
    </row>
    <row r="71" spans="1:8" ht="15" customHeight="1" x14ac:dyDescent="0.25">
      <c r="B71" s="38" t="s">
        <v>44</v>
      </c>
      <c r="C71" s="38"/>
      <c r="D71" s="38"/>
      <c r="E71" s="38"/>
      <c r="F71" s="38"/>
      <c r="G71" s="11">
        <f>SUM(G69:G70)</f>
        <v>1547000</v>
      </c>
    </row>
    <row r="72" spans="1:8" ht="15" customHeight="1" x14ac:dyDescent="0.25">
      <c r="A72" s="15"/>
      <c r="B72" s="34"/>
      <c r="C72" s="17"/>
      <c r="D72" s="34"/>
      <c r="E72" s="34"/>
      <c r="F72" s="35"/>
      <c r="G72" s="35"/>
      <c r="H72" s="15"/>
    </row>
    <row r="73" spans="1:8" ht="15" customHeight="1" x14ac:dyDescent="0.25">
      <c r="B73" s="42" t="s">
        <v>47</v>
      </c>
      <c r="C73" s="42"/>
      <c r="D73" s="42"/>
      <c r="E73" s="42"/>
      <c r="F73" s="42"/>
      <c r="G73" s="42"/>
    </row>
    <row r="74" spans="1:8" ht="15" customHeight="1" x14ac:dyDescent="0.25">
      <c r="B74" s="31" t="s">
        <v>0</v>
      </c>
      <c r="C74" s="7" t="s">
        <v>6</v>
      </c>
      <c r="D74" s="31" t="s">
        <v>10</v>
      </c>
      <c r="E74" s="31" t="s">
        <v>1</v>
      </c>
      <c r="F74" s="31" t="s">
        <v>7</v>
      </c>
      <c r="G74" s="31" t="s">
        <v>8</v>
      </c>
    </row>
    <row r="75" spans="1:8" ht="15" customHeight="1" x14ac:dyDescent="0.25">
      <c r="B75" s="28" t="s">
        <v>86</v>
      </c>
      <c r="C75" s="9" t="s">
        <v>27</v>
      </c>
      <c r="D75" s="28" t="s">
        <v>42</v>
      </c>
      <c r="E75" s="28">
        <v>1</v>
      </c>
      <c r="F75" s="29">
        <v>900000</v>
      </c>
      <c r="G75" s="29">
        <f>F75*E75</f>
        <v>900000</v>
      </c>
    </row>
    <row r="76" spans="1:8" ht="15" customHeight="1" x14ac:dyDescent="0.25">
      <c r="B76" s="38" t="s">
        <v>45</v>
      </c>
      <c r="C76" s="38"/>
      <c r="D76" s="38"/>
      <c r="E76" s="38"/>
      <c r="F76" s="38"/>
      <c r="G76" s="11">
        <f>SUM(G75:G75)</f>
        <v>900000</v>
      </c>
    </row>
    <row r="77" spans="1:8" ht="15" customHeight="1" x14ac:dyDescent="0.25">
      <c r="B77" s="38" t="s">
        <v>9</v>
      </c>
      <c r="C77" s="38"/>
      <c r="D77" s="38"/>
      <c r="E77" s="38"/>
      <c r="F77" s="12">
        <v>0.19</v>
      </c>
      <c r="G77" s="11">
        <f>G76*F77</f>
        <v>171000</v>
      </c>
    </row>
    <row r="78" spans="1:8" ht="15" customHeight="1" x14ac:dyDescent="0.25">
      <c r="B78" s="38" t="s">
        <v>46</v>
      </c>
      <c r="C78" s="38"/>
      <c r="D78" s="38"/>
      <c r="E78" s="38"/>
      <c r="F78" s="38"/>
      <c r="G78" s="11">
        <f>SUM(G76:G77)</f>
        <v>1071000</v>
      </c>
    </row>
    <row r="79" spans="1:8" ht="15" customHeight="1" x14ac:dyDescent="0.25">
      <c r="A79" s="15"/>
      <c r="B79" s="34"/>
      <c r="C79" s="17"/>
      <c r="D79" s="34"/>
      <c r="E79" s="34"/>
      <c r="F79" s="35"/>
      <c r="G79" s="35"/>
      <c r="H79" s="15"/>
    </row>
    <row r="80" spans="1:8" ht="15" customHeight="1" x14ac:dyDescent="0.25">
      <c r="B80" s="42" t="s">
        <v>49</v>
      </c>
      <c r="C80" s="42"/>
      <c r="D80" s="42"/>
      <c r="E80" s="42"/>
      <c r="F80" s="42"/>
      <c r="G80" s="11">
        <f>G16+G46+G25+G64+G36+G71+G78</f>
        <v>38920714.770000003</v>
      </c>
    </row>
    <row r="81" spans="2:7" ht="15" customHeight="1" x14ac:dyDescent="0.25">
      <c r="B81" s="2"/>
      <c r="C81" s="36"/>
      <c r="D81" s="36"/>
      <c r="E81" s="36"/>
      <c r="F81" s="36"/>
      <c r="G81" s="36"/>
    </row>
    <row r="82" spans="2:7" ht="15" customHeight="1" x14ac:dyDescent="0.25">
      <c r="B82" s="2" t="s">
        <v>57</v>
      </c>
      <c r="C82" s="36"/>
      <c r="D82" s="36"/>
      <c r="E82" s="36"/>
      <c r="F82" s="36"/>
      <c r="G82" s="36"/>
    </row>
    <row r="83" spans="2:7" ht="15" customHeight="1" x14ac:dyDescent="0.25">
      <c r="B83" s="36"/>
      <c r="C83" s="36"/>
      <c r="D83" s="36"/>
      <c r="E83" s="36"/>
      <c r="F83" s="36"/>
      <c r="G83" s="36"/>
    </row>
    <row r="84" spans="2:7" ht="15" customHeight="1" x14ac:dyDescent="0.25">
      <c r="B84" s="37" t="s">
        <v>50</v>
      </c>
      <c r="C84" s="36"/>
      <c r="D84" s="36"/>
      <c r="E84" s="36"/>
      <c r="F84" s="36"/>
      <c r="G84" s="36"/>
    </row>
    <row r="85" spans="2:7" ht="15" customHeight="1" x14ac:dyDescent="0.25">
      <c r="B85" s="37" t="s">
        <v>51</v>
      </c>
      <c r="C85" s="36"/>
      <c r="D85" s="36"/>
      <c r="E85" s="36"/>
      <c r="F85" s="36"/>
      <c r="G85" s="36"/>
    </row>
    <row r="86" spans="2:7" ht="15" customHeight="1" x14ac:dyDescent="0.25">
      <c r="B86" s="37" t="s">
        <v>52</v>
      </c>
      <c r="C86" s="36"/>
      <c r="D86" s="36"/>
      <c r="E86" s="36"/>
      <c r="F86" s="36"/>
      <c r="G86" s="36"/>
    </row>
    <row r="87" spans="2:7" ht="15" customHeight="1" x14ac:dyDescent="0.25">
      <c r="B87" s="37" t="s">
        <v>53</v>
      </c>
      <c r="C87" s="36"/>
      <c r="D87" s="36"/>
      <c r="E87" s="36"/>
      <c r="F87" s="36"/>
      <c r="G87" s="36"/>
    </row>
    <row r="88" spans="2:7" ht="15" customHeight="1" x14ac:dyDescent="0.25">
      <c r="B88" s="37" t="s">
        <v>54</v>
      </c>
      <c r="C88" s="36"/>
      <c r="D88" s="36"/>
      <c r="E88" s="36"/>
      <c r="F88" s="36"/>
      <c r="G88" s="36"/>
    </row>
    <row r="89" spans="2:7" ht="15" customHeight="1" x14ac:dyDescent="0.25">
      <c r="B89" s="37"/>
      <c r="C89" s="36"/>
      <c r="D89" s="36"/>
      <c r="E89" s="36"/>
      <c r="F89" s="36"/>
      <c r="G89" s="36"/>
    </row>
    <row r="90" spans="2:7" ht="15" customHeight="1" x14ac:dyDescent="0.25">
      <c r="B90" s="37"/>
      <c r="C90" s="36"/>
      <c r="D90" s="36"/>
      <c r="E90" s="36"/>
      <c r="F90" s="36"/>
      <c r="G90" s="36"/>
    </row>
    <row r="91" spans="2:7" ht="15" customHeight="1" x14ac:dyDescent="0.25">
      <c r="B91" s="37"/>
      <c r="C91" s="36"/>
      <c r="D91" s="36"/>
      <c r="E91" s="36"/>
      <c r="F91" s="36"/>
      <c r="G91" s="36"/>
    </row>
    <row r="92" spans="2:7" ht="15" customHeight="1" x14ac:dyDescent="0.25">
      <c r="B92" s="37" t="s">
        <v>55</v>
      </c>
      <c r="C92" s="36"/>
      <c r="D92" s="36"/>
      <c r="E92" s="36"/>
      <c r="F92" s="36"/>
      <c r="G92" s="36"/>
    </row>
    <row r="93" spans="2:7" ht="15" customHeight="1" x14ac:dyDescent="0.25">
      <c r="B93" s="37" t="s">
        <v>56</v>
      </c>
      <c r="C93" s="36"/>
      <c r="D93" s="36"/>
      <c r="E93" s="36"/>
      <c r="F93" s="36"/>
      <c r="G93" s="36"/>
    </row>
  </sheetData>
  <mergeCells count="39">
    <mergeCell ref="B4:G4"/>
    <mergeCell ref="B38:G38"/>
    <mergeCell ref="B80:F80"/>
    <mergeCell ref="B2:G2"/>
    <mergeCell ref="B6:G6"/>
    <mergeCell ref="B46:F46"/>
    <mergeCell ref="B13:F13"/>
    <mergeCell ref="B14:E14"/>
    <mergeCell ref="B15:E15"/>
    <mergeCell ref="B16:F16"/>
    <mergeCell ref="B40:G40"/>
    <mergeCell ref="B44:F44"/>
    <mergeCell ref="B45:E45"/>
    <mergeCell ref="B18:G18"/>
    <mergeCell ref="B48:G48"/>
    <mergeCell ref="B55:F55"/>
    <mergeCell ref="B34:E34"/>
    <mergeCell ref="B22:F22"/>
    <mergeCell ref="B23:E23"/>
    <mergeCell ref="B24:E24"/>
    <mergeCell ref="B25:F25"/>
    <mergeCell ref="B27:G27"/>
    <mergeCell ref="B33:F33"/>
    <mergeCell ref="B78:F78"/>
    <mergeCell ref="B35:E35"/>
    <mergeCell ref="B36:F36"/>
    <mergeCell ref="B66:G66"/>
    <mergeCell ref="B69:F69"/>
    <mergeCell ref="B70:E70"/>
    <mergeCell ref="B71:F71"/>
    <mergeCell ref="B62:F62"/>
    <mergeCell ref="B63:E63"/>
    <mergeCell ref="B64:F64"/>
    <mergeCell ref="B59:G59"/>
    <mergeCell ref="B57:F57"/>
    <mergeCell ref="B73:G73"/>
    <mergeCell ref="B76:F76"/>
    <mergeCell ref="B77:E77"/>
    <mergeCell ref="B56:E5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Dario Martinez Ruiz</dc:creator>
  <cp:lastModifiedBy>Orlando Antonio Navarro Moncada</cp:lastModifiedBy>
  <dcterms:created xsi:type="dcterms:W3CDTF">2020-01-16T12:24:56Z</dcterms:created>
  <dcterms:modified xsi:type="dcterms:W3CDTF">2020-10-07T18:21:36Z</dcterms:modified>
</cp:coreProperties>
</file>