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01"/>
  <workbookPr/>
  <mc:AlternateContent xmlns:mc="http://schemas.openxmlformats.org/markup-compatibility/2006">
    <mc:Choice Requires="x15">
      <x15ac:absPath xmlns:x15ac="http://schemas.microsoft.com/office/spreadsheetml/2010/11/ac" url="\\DPVMDC02\Subgerencias\Subgerencia de servicios\Procesos de contratación\Marco Alquiler de Vallas\"/>
    </mc:Choice>
  </mc:AlternateContent>
  <xr:revisionPtr revIDLastSave="0" documentId="13_ncr:1_{12C88503-8AF0-454F-9EE3-E784775597F7}" xr6:coauthVersionLast="45" xr6:coauthVersionMax="45" xr10:uidLastSave="{00000000-0000-0000-0000-000000000000}"/>
  <bookViews>
    <workbookView xWindow="-120" yWindow="-120" windowWidth="20730" windowHeight="11160" xr2:uid="{00000000-000D-0000-FFFF-FFFF00000000}"/>
  </bookViews>
  <sheets>
    <sheet name="Hoja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6" i="2" l="1"/>
  <c r="D14" i="2" l="1"/>
  <c r="D17" i="2"/>
  <c r="B19" i="2" l="1"/>
  <c r="B20" i="2" l="1"/>
  <c r="D20" i="2" s="1"/>
  <c r="D19"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nesto</author>
  </authors>
  <commentList>
    <comment ref="B14" authorId="0" shapeId="0" xr:uid="{00000000-0006-0000-0000-000001000000}">
      <text>
        <r>
          <rPr>
            <sz val="9"/>
            <color indexed="81"/>
            <rFont val="Tahoma"/>
            <family val="2"/>
          </rPr>
          <t xml:space="preserve">Diligenciar unicamente celdas en amarillo
</t>
        </r>
      </text>
    </comment>
  </commentList>
</comments>
</file>

<file path=xl/sharedStrings.xml><?xml version="1.0" encoding="utf-8"?>
<sst xmlns="http://schemas.openxmlformats.org/spreadsheetml/2006/main" count="37" uniqueCount="36">
  <si>
    <t>Nro de días</t>
  </si>
  <si>
    <t>Cantidad vallas</t>
  </si>
  <si>
    <t>Factor</t>
  </si>
  <si>
    <t>1 a 100</t>
  </si>
  <si>
    <t>101 a 300</t>
  </si>
  <si>
    <t>1 a 3</t>
  </si>
  <si>
    <t>11 a 25</t>
  </si>
  <si>
    <t>26 a 50</t>
  </si>
  <si>
    <t>5 a 10</t>
  </si>
  <si>
    <t>mayor a 600</t>
  </si>
  <si>
    <t>Factor x direcciones</t>
  </si>
  <si>
    <t>Factor x días</t>
  </si>
  <si>
    <t>Factor x volumen</t>
  </si>
  <si>
    <t>301 a 599</t>
  </si>
  <si>
    <t>Mayor a 10</t>
  </si>
  <si>
    <t>Precio final servicio</t>
  </si>
  <si>
    <t>factor precio 
x volumen</t>
  </si>
  <si>
    <t>Rangos de volumen
(Cantidad de vallas)</t>
  </si>
  <si>
    <t>Rangos de puntos 
(Cantidad de direcciones o sitios de entrega)</t>
  </si>
  <si>
    <t>CALCULO DEL FACTOR</t>
  </si>
  <si>
    <t>REQUERIMIENTO</t>
  </si>
  <si>
    <t>Nro. de días de servicio</t>
  </si>
  <si>
    <t>Nro de puntos direcciones</t>
  </si>
  <si>
    <t>1 a 4</t>
  </si>
  <si>
    <t>Precio Final valla por día</t>
  </si>
  <si>
    <t>4 a 10</t>
  </si>
  <si>
    <t>51 a 75</t>
  </si>
  <si>
    <t>76 a 100</t>
  </si>
  <si>
    <t>101 a 125</t>
  </si>
  <si>
    <t>126 a 150</t>
  </si>
  <si>
    <t>Mayor a 150</t>
  </si>
  <si>
    <t>Importante: Para simular el valor del servicio en la ejecución contractual, se pueden modificar los campos resaltados en amarillo y a partir de esta simulación realizada por el proveedor, éste deberá cotizar un valor para "base unitario" para formular su oferta. Este simulador será utilizado para realizar los calculos de los posibles servicios requeridos por la entidad en la ejecución contractual,  teniendo en cuenta las condiciones finales en los requerimientos solicitados. 
El proveedor será responsable del establecimiento de su valor base unitario con base en sus capacidades en materia operativa, logística y de costos la cual será utilizada en funcion de las condiciones requeridas por la entidad y sus diferentes clientes</t>
  </si>
  <si>
    <t>Simulador de Servicio- Diligenciar celdas en amarillo</t>
  </si>
  <si>
    <t>Valor base unitario (COTIZACION)
COTIZAR ANTES DE IVA</t>
  </si>
  <si>
    <t>Precio final servicio CON IVA</t>
  </si>
  <si>
    <t>Precio Final valla por día IVA incluído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</si>
</sst>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0_-;\-* #,##0.0_-;_-* &quot;-&quot;??_-;_-@_-"/>
    <numFmt numFmtId="165" formatCode="_-* #,##0_-;\-* #,##0_-;_-* &quot;-&quot;??_-;_-@_-"/>
  </numFmts>
  <fonts count="4" x14ac:knownFonts="1">
    <font>
      <sz val="11"/>
      <color theme="1"/>
      <name val="Calibri"/>
      <family val="2"/>
      <scheme val="minor"/>
    </font>
    <font>
      <sz val="11"/>
      <color theme="1"/>
      <name val="Calibri"/>
      <family val="2"/>
      <scheme val="minor"/>
    </font>
    <font>
      <b/>
      <sz val="11"/>
      <color theme="1"/>
      <name val="Calibri"/>
      <family val="2"/>
      <scheme val="minor"/>
    </font>
    <font>
      <sz val="9"/>
      <color indexed="81"/>
      <name val="Tahoma"/>
      <family val="2"/>
    </font>
  </fonts>
  <fills count="6">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rgb="FF92D050"/>
        <bgColor indexed="64"/>
      </patternFill>
    </fill>
    <fill>
      <patternFill patternType="solid">
        <fgColor rgb="FFFFC0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34">
    <xf numFmtId="0" fontId="0" fillId="0" borderId="0" xfId="0"/>
    <xf numFmtId="164" fontId="0" fillId="0" borderId="0" xfId="1" applyNumberFormat="1" applyFont="1"/>
    <xf numFmtId="165" fontId="0" fillId="0" borderId="0" xfId="1" applyNumberFormat="1" applyFont="1"/>
    <xf numFmtId="43" fontId="2" fillId="0" borderId="1" xfId="1" applyFont="1" applyFill="1" applyBorder="1" applyAlignment="1">
      <alignment horizontal="center"/>
    </xf>
    <xf numFmtId="0" fontId="0" fillId="0" borderId="1" xfId="0" applyBorder="1"/>
    <xf numFmtId="16" fontId="0" fillId="0" borderId="1" xfId="0" applyNumberFormat="1" applyBorder="1"/>
    <xf numFmtId="165" fontId="0" fillId="2" borderId="1" xfId="1" applyNumberFormat="1" applyFont="1" applyFill="1" applyBorder="1"/>
    <xf numFmtId="43" fontId="2" fillId="0" borderId="1" xfId="1" applyFont="1" applyBorder="1" applyAlignment="1">
      <alignment horizontal="left"/>
    </xf>
    <xf numFmtId="0" fontId="0" fillId="0" borderId="0" xfId="0" applyAlignment="1">
      <alignment horizontal="left"/>
    </xf>
    <xf numFmtId="0" fontId="0" fillId="0" borderId="1" xfId="0" applyFill="1" applyBorder="1" applyAlignment="1">
      <alignment horizontal="center"/>
    </xf>
    <xf numFmtId="43" fontId="2" fillId="3" borderId="1" xfId="1" applyFont="1" applyFill="1" applyBorder="1" applyAlignment="1">
      <alignment horizontal="center" vertical="center"/>
    </xf>
    <xf numFmtId="43" fontId="2" fillId="3" borderId="1" xfId="1" applyFont="1" applyFill="1" applyBorder="1" applyAlignment="1">
      <alignment horizontal="center" vertical="center" wrapText="1"/>
    </xf>
    <xf numFmtId="0" fontId="0" fillId="0" borderId="0" xfId="0" applyAlignment="1">
      <alignment vertical="center"/>
    </xf>
    <xf numFmtId="43" fontId="2" fillId="4" borderId="1" xfId="1" applyFont="1" applyFill="1" applyBorder="1" applyAlignment="1">
      <alignment horizontal="left"/>
    </xf>
    <xf numFmtId="0" fontId="2" fillId="3" borderId="1" xfId="0" applyFont="1" applyFill="1" applyBorder="1" applyAlignment="1">
      <alignment vertical="center"/>
    </xf>
    <xf numFmtId="165" fontId="2" fillId="4" borderId="1" xfId="1" applyNumberFormat="1" applyFont="1" applyFill="1" applyBorder="1"/>
    <xf numFmtId="165" fontId="2" fillId="0" borderId="1" xfId="1" applyNumberFormat="1" applyFont="1" applyFill="1" applyBorder="1" applyAlignment="1">
      <alignment vertical="center"/>
    </xf>
    <xf numFmtId="0" fontId="0" fillId="0" borderId="1" xfId="0" applyBorder="1" applyAlignment="1">
      <alignment vertical="center"/>
    </xf>
    <xf numFmtId="165" fontId="0" fillId="4" borderId="1" xfId="0" applyNumberFormat="1" applyFill="1" applyBorder="1"/>
    <xf numFmtId="0" fontId="0" fillId="0" borderId="1" xfId="0" applyFill="1" applyBorder="1"/>
    <xf numFmtId="0" fontId="0" fillId="0" borderId="0" xfId="0" applyBorder="1"/>
    <xf numFmtId="0" fontId="0" fillId="0" borderId="1" xfId="0" applyBorder="1" applyAlignment="1">
      <alignment horizontal="center"/>
    </xf>
    <xf numFmtId="0" fontId="0" fillId="0" borderId="0" xfId="0" applyFill="1" applyBorder="1"/>
    <xf numFmtId="165" fontId="2" fillId="0" borderId="0" xfId="1" applyNumberFormat="1" applyFont="1"/>
    <xf numFmtId="43" fontId="2" fillId="0" borderId="1" xfId="1" applyFont="1" applyBorder="1" applyAlignment="1">
      <alignment horizontal="left" wrapText="1"/>
    </xf>
    <xf numFmtId="165" fontId="0" fillId="2" borderId="1" xfId="1" applyNumberFormat="1" applyFont="1" applyFill="1" applyBorder="1" applyAlignment="1">
      <alignment horizontal="center"/>
    </xf>
    <xf numFmtId="165" fontId="0" fillId="0" borderId="0" xfId="0" applyNumberFormat="1"/>
    <xf numFmtId="0" fontId="2" fillId="5" borderId="2" xfId="0" applyFont="1" applyFill="1" applyBorder="1" applyAlignment="1">
      <alignment horizontal="center"/>
    </xf>
    <xf numFmtId="0" fontId="2" fillId="5" borderId="3" xfId="0" applyFont="1" applyFill="1" applyBorder="1" applyAlignment="1">
      <alignment horizontal="center"/>
    </xf>
    <xf numFmtId="0" fontId="2" fillId="5" borderId="4" xfId="0" applyFont="1" applyFill="1" applyBorder="1" applyAlignment="1">
      <alignment horizontal="center"/>
    </xf>
    <xf numFmtId="0" fontId="2" fillId="4" borderId="0" xfId="0" applyFont="1" applyFill="1" applyAlignment="1">
      <alignment horizontal="center" vertical="center" wrapText="1"/>
    </xf>
    <xf numFmtId="0" fontId="2" fillId="0" borderId="1" xfId="0" applyFont="1" applyBorder="1" applyAlignment="1">
      <alignment horizontal="center"/>
    </xf>
    <xf numFmtId="43" fontId="2" fillId="0" borderId="1" xfId="1" applyFont="1" applyBorder="1" applyAlignment="1">
      <alignment horizontal="center" vertical="center"/>
    </xf>
    <xf numFmtId="0" fontId="0" fillId="0" borderId="1" xfId="0" applyFill="1" applyBorder="1" applyAlignment="1">
      <alignment horizontal="center"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3"/>
  <sheetViews>
    <sheetView tabSelected="1" zoomScaleNormal="100" workbookViewId="0">
      <selection activeCell="B9" sqref="B9"/>
    </sheetView>
  </sheetViews>
  <sheetFormatPr baseColWidth="10" defaultRowHeight="15" x14ac:dyDescent="0.25"/>
  <cols>
    <col min="1" max="1" width="32.5703125" bestFit="1" customWidth="1"/>
    <col min="2" max="2" width="13.140625" bestFit="1" customWidth="1"/>
    <col min="3" max="3" width="34.140625" customWidth="1"/>
    <col min="4" max="4" width="23.140625" bestFit="1" customWidth="1"/>
    <col min="5" max="5" width="7.85546875" bestFit="1" customWidth="1"/>
    <col min="6" max="6" width="7.28515625" customWidth="1"/>
    <col min="7" max="7" width="14.140625" bestFit="1" customWidth="1"/>
    <col min="8" max="8" width="7.85546875" customWidth="1"/>
    <col min="9" max="9" width="7.5703125" customWidth="1"/>
    <col min="10" max="10" width="20.140625" customWidth="1"/>
    <col min="11" max="11" width="16.7109375" customWidth="1"/>
    <col min="13" max="13" width="12.42578125" bestFit="1" customWidth="1"/>
  </cols>
  <sheetData>
    <row r="1" spans="1:9" ht="45" x14ac:dyDescent="0.25">
      <c r="A1" s="11" t="s">
        <v>17</v>
      </c>
      <c r="B1" s="11" t="s">
        <v>16</v>
      </c>
      <c r="C1" s="12"/>
      <c r="D1" s="11" t="s">
        <v>18</v>
      </c>
      <c r="E1" s="10" t="s">
        <v>2</v>
      </c>
      <c r="F1" s="12"/>
      <c r="G1" s="11" t="s">
        <v>21</v>
      </c>
      <c r="H1" s="14" t="s">
        <v>2</v>
      </c>
    </row>
    <row r="2" spans="1:9" x14ac:dyDescent="0.25">
      <c r="A2" s="4" t="s">
        <v>3</v>
      </c>
      <c r="B2" s="16">
        <v>1</v>
      </c>
      <c r="D2" s="5" t="s">
        <v>5</v>
      </c>
      <c r="E2" s="21">
        <v>1</v>
      </c>
      <c r="G2" s="4" t="s">
        <v>23</v>
      </c>
      <c r="H2" s="4">
        <v>1</v>
      </c>
    </row>
    <row r="3" spans="1:9" x14ac:dyDescent="0.25">
      <c r="A3" s="4" t="s">
        <v>4</v>
      </c>
      <c r="B3" s="17">
        <v>0.95</v>
      </c>
      <c r="D3" s="4" t="s">
        <v>25</v>
      </c>
      <c r="E3" s="21">
        <v>1.3</v>
      </c>
      <c r="G3" s="4" t="s">
        <v>8</v>
      </c>
      <c r="H3" s="4">
        <v>0.9</v>
      </c>
    </row>
    <row r="4" spans="1:9" x14ac:dyDescent="0.25">
      <c r="A4" s="4" t="s">
        <v>13</v>
      </c>
      <c r="B4" s="17">
        <v>0.9</v>
      </c>
      <c r="D4" s="4" t="s">
        <v>6</v>
      </c>
      <c r="E4" s="21">
        <v>1.6</v>
      </c>
      <c r="G4" s="4" t="s">
        <v>14</v>
      </c>
      <c r="H4" s="4">
        <v>0.8</v>
      </c>
    </row>
    <row r="5" spans="1:9" x14ac:dyDescent="0.25">
      <c r="A5" s="4" t="s">
        <v>9</v>
      </c>
      <c r="B5" s="17">
        <v>0.85</v>
      </c>
      <c r="D5" s="4" t="s">
        <v>7</v>
      </c>
      <c r="E5" s="21">
        <v>1.7</v>
      </c>
    </row>
    <row r="6" spans="1:9" x14ac:dyDescent="0.25">
      <c r="A6" s="4"/>
      <c r="B6" s="4"/>
      <c r="D6" s="4" t="s">
        <v>26</v>
      </c>
      <c r="E6" s="21">
        <v>1.8</v>
      </c>
    </row>
    <row r="7" spans="1:9" x14ac:dyDescent="0.25">
      <c r="D7" s="4" t="s">
        <v>27</v>
      </c>
      <c r="E7" s="21">
        <v>1.9</v>
      </c>
    </row>
    <row r="8" spans="1:9" x14ac:dyDescent="0.25">
      <c r="D8" s="4" t="s">
        <v>28</v>
      </c>
      <c r="E8" s="21">
        <v>2</v>
      </c>
      <c r="G8" s="2"/>
    </row>
    <row r="9" spans="1:9" x14ac:dyDescent="0.25">
      <c r="D9" s="19" t="s">
        <v>29</v>
      </c>
      <c r="E9" s="21">
        <v>2.1</v>
      </c>
      <c r="G9" s="2"/>
    </row>
    <row r="10" spans="1:9" x14ac:dyDescent="0.25">
      <c r="D10" s="19" t="s">
        <v>30</v>
      </c>
      <c r="E10" s="21">
        <v>2.2000000000000002</v>
      </c>
      <c r="G10" s="2"/>
    </row>
    <row r="11" spans="1:9" x14ac:dyDescent="0.25">
      <c r="D11" s="22"/>
      <c r="E11" s="20"/>
      <c r="G11" s="2"/>
    </row>
    <row r="12" spans="1:9" x14ac:dyDescent="0.25">
      <c r="A12" s="27" t="s">
        <v>32</v>
      </c>
      <c r="B12" s="28"/>
      <c r="C12" s="28"/>
      <c r="D12" s="29"/>
      <c r="G12" s="2"/>
    </row>
    <row r="13" spans="1:9" x14ac:dyDescent="0.25">
      <c r="A13" s="31" t="s">
        <v>20</v>
      </c>
      <c r="B13" s="31"/>
      <c r="C13" s="31" t="s">
        <v>19</v>
      </c>
      <c r="D13" s="31"/>
      <c r="G13" s="2"/>
    </row>
    <row r="14" spans="1:9" ht="30" x14ac:dyDescent="0.25">
      <c r="A14" s="24" t="s">
        <v>33</v>
      </c>
      <c r="B14" s="25"/>
      <c r="C14" s="32" t="s">
        <v>12</v>
      </c>
      <c r="D14" s="33">
        <f>IF(B15&lt;=100,1,IF(B15&lt;=300,0.95,IF(B15&lt;=599,0.9,IF(B15&gt;=600,0.85))))</f>
        <v>1</v>
      </c>
      <c r="G14" s="23"/>
      <c r="I14" s="26"/>
    </row>
    <row r="15" spans="1:9" x14ac:dyDescent="0.25">
      <c r="A15" s="7" t="s">
        <v>1</v>
      </c>
      <c r="B15" s="6"/>
      <c r="C15" s="32"/>
      <c r="D15" s="33"/>
      <c r="G15" s="1"/>
    </row>
    <row r="16" spans="1:9" x14ac:dyDescent="0.25">
      <c r="A16" s="7" t="s">
        <v>22</v>
      </c>
      <c r="B16" s="6"/>
      <c r="C16" s="3" t="s">
        <v>10</v>
      </c>
      <c r="D16" s="9">
        <f>IF(B16&lt;=3,1,IF(B16&lt;=10,1.3,IF(B16&lt;=25,1.6,IF(B16&lt;=50,1.7,IF(B16&lt;=75,1.8,IF(B16&lt;=100,1.9,IF(B16&lt;=125,2,IF(B16&lt;=150,2.1,IF(B16&gt;=151,2.2)))))))))</f>
        <v>1</v>
      </c>
      <c r="G16" s="1"/>
    </row>
    <row r="17" spans="1:10" x14ac:dyDescent="0.25">
      <c r="A17" s="7" t="s">
        <v>0</v>
      </c>
      <c r="B17" s="6"/>
      <c r="C17" s="3" t="s">
        <v>11</v>
      </c>
      <c r="D17" s="9">
        <f>IF(B17&lt;=4,1,IF(B17&lt;=10,0.9,IF(B17&gt;=11,0.8)))</f>
        <v>1</v>
      </c>
    </row>
    <row r="18" spans="1:10" x14ac:dyDescent="0.25">
      <c r="A18" s="8"/>
    </row>
    <row r="19" spans="1:10" x14ac:dyDescent="0.25">
      <c r="A19" s="13" t="s">
        <v>15</v>
      </c>
      <c r="B19" s="15">
        <f>(B14*D14*D16*D17)*B15*B17</f>
        <v>0</v>
      </c>
      <c r="C19" s="13" t="s">
        <v>34</v>
      </c>
      <c r="D19" s="15">
        <f>+B19*1.19</f>
        <v>0</v>
      </c>
    </row>
    <row r="20" spans="1:10" x14ac:dyDescent="0.25">
      <c r="A20" s="13" t="s">
        <v>24</v>
      </c>
      <c r="B20" s="18" t="e">
        <f>+B19/B17/B15</f>
        <v>#DIV/0!</v>
      </c>
      <c r="C20" s="13" t="s">
        <v>35</v>
      </c>
      <c r="D20" s="18" t="e">
        <f>+B20*1.19</f>
        <v>#DIV/0!</v>
      </c>
    </row>
    <row r="21" spans="1:10" x14ac:dyDescent="0.25">
      <c r="B21" s="2"/>
    </row>
    <row r="23" spans="1:10" x14ac:dyDescent="0.25">
      <c r="A23" s="30" t="s">
        <v>31</v>
      </c>
      <c r="B23" s="30"/>
      <c r="C23" s="30"/>
      <c r="D23" s="30"/>
      <c r="E23" s="30"/>
      <c r="F23" s="30"/>
      <c r="G23" s="30"/>
      <c r="H23" s="30"/>
      <c r="I23" s="30"/>
      <c r="J23" s="30"/>
    </row>
    <row r="24" spans="1:10" x14ac:dyDescent="0.25">
      <c r="A24" s="30"/>
      <c r="B24" s="30"/>
      <c r="C24" s="30"/>
      <c r="D24" s="30"/>
      <c r="E24" s="30"/>
      <c r="F24" s="30"/>
      <c r="G24" s="30"/>
      <c r="H24" s="30"/>
      <c r="I24" s="30"/>
      <c r="J24" s="30"/>
    </row>
    <row r="25" spans="1:10" x14ac:dyDescent="0.25">
      <c r="A25" s="30"/>
      <c r="B25" s="30"/>
      <c r="C25" s="30"/>
      <c r="D25" s="30"/>
      <c r="E25" s="30"/>
      <c r="F25" s="30"/>
      <c r="G25" s="30"/>
      <c r="H25" s="30"/>
      <c r="I25" s="30"/>
      <c r="J25" s="30"/>
    </row>
    <row r="26" spans="1:10" ht="35.25" customHeight="1" x14ac:dyDescent="0.25">
      <c r="A26" s="30"/>
      <c r="B26" s="30"/>
      <c r="C26" s="30"/>
      <c r="D26" s="30"/>
      <c r="E26" s="30"/>
      <c r="F26" s="30"/>
      <c r="G26" s="30"/>
      <c r="H26" s="30"/>
      <c r="I26" s="30"/>
      <c r="J26" s="30"/>
    </row>
    <row r="28" spans="1:10" x14ac:dyDescent="0.25">
      <c r="C28" s="2"/>
    </row>
    <row r="29" spans="1:10" x14ac:dyDescent="0.25">
      <c r="C29" s="2"/>
    </row>
    <row r="30" spans="1:10" x14ac:dyDescent="0.25">
      <c r="C30" s="2"/>
    </row>
    <row r="31" spans="1:10" x14ac:dyDescent="0.25">
      <c r="C31" s="2"/>
    </row>
    <row r="32" spans="1:10" x14ac:dyDescent="0.25">
      <c r="C32" s="2"/>
    </row>
    <row r="33" spans="3:3" x14ac:dyDescent="0.25">
      <c r="C33" s="2"/>
    </row>
  </sheetData>
  <mergeCells count="6">
    <mergeCell ref="A12:D12"/>
    <mergeCell ref="A23:J26"/>
    <mergeCell ref="C13:D13"/>
    <mergeCell ref="A13:B13"/>
    <mergeCell ref="C14:C15"/>
    <mergeCell ref="D14:D15"/>
  </mergeCell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nesto</dc:creator>
  <cp:lastModifiedBy>Nestor Hugo Zapata Carmona</cp:lastModifiedBy>
  <dcterms:created xsi:type="dcterms:W3CDTF">2020-08-28T01:14:18Z</dcterms:created>
  <dcterms:modified xsi:type="dcterms:W3CDTF">2020-09-11T20:42:32Z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19.2.6.0</vt:lpwstr>
  </property>
</Properties>
</file>