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3 - Alarmas\1. Publicación\"/>
    </mc:Choice>
  </mc:AlternateContent>
  <bookViews>
    <workbookView xWindow="0" yWindow="0" windowWidth="18615" windowHeight="5925" tabRatio="930"/>
  </bookViews>
  <sheets>
    <sheet name="Alarmas" sheetId="21" r:id="rId1"/>
  </sheets>
  <definedNames>
    <definedName name="_xlnm.Print_Area" localSheetId="0">Alarmas!$B$2:$G$80</definedName>
  </definedNames>
  <calcPr calcId="152511"/>
</workbook>
</file>

<file path=xl/calcChain.xml><?xml version="1.0" encoding="utf-8"?>
<calcChain xmlns="http://schemas.openxmlformats.org/spreadsheetml/2006/main">
  <c r="G62" i="21" l="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63" i="21" l="1"/>
  <c r="G64" i="21"/>
  <c r="G65" i="21" s="1"/>
  <c r="G29" i="21" l="1"/>
  <c r="G30" i="21" s="1"/>
  <c r="G22" i="21"/>
  <c r="G21" i="21"/>
  <c r="G20" i="21"/>
  <c r="G12" i="21"/>
  <c r="G11" i="21"/>
  <c r="G10" i="21"/>
  <c r="G9" i="21"/>
  <c r="G8" i="21"/>
  <c r="G7" i="21"/>
  <c r="G6" i="21"/>
  <c r="G13" i="21" l="1"/>
  <c r="G14" i="21" s="1"/>
  <c r="G23" i="21"/>
  <c r="G24" i="21" s="1"/>
  <c r="G31" i="21"/>
  <c r="G32" i="21" s="1"/>
  <c r="G15" i="21" l="1"/>
  <c r="G16" i="21" s="1"/>
  <c r="G25" i="21"/>
  <c r="G67" i="21" l="1"/>
</calcChain>
</file>

<file path=xl/sharedStrings.xml><?xml version="1.0" encoding="utf-8"?>
<sst xmlns="http://schemas.openxmlformats.org/spreadsheetml/2006/main" count="166" uniqueCount="108">
  <si>
    <t>Item</t>
  </si>
  <si>
    <t xml:space="preserve">Cant </t>
  </si>
  <si>
    <t>Global</t>
  </si>
  <si>
    <t>Descripción</t>
  </si>
  <si>
    <t>V Unitario</t>
  </si>
  <si>
    <t>V Parcial</t>
  </si>
  <si>
    <t>IVA</t>
  </si>
  <si>
    <t>Unidad</t>
  </si>
  <si>
    <t>A</t>
  </si>
  <si>
    <t>U</t>
  </si>
  <si>
    <t>Bolsa de Repuestos Alarmas</t>
  </si>
  <si>
    <t>Mantenimiento Plataforma Recepción Alarmas</t>
  </si>
  <si>
    <t>Mantenimiento preventivo de alarma comunitaria (valor para 603 alarmas)</t>
  </si>
  <si>
    <t>Mantenimiento correctivo de reinstalación de sistema de alarma comunitaria (cuando se requiere trasladar algunos elementos como panel, teclado, receptor, cableado o sirenas a un nuevo punto)</t>
  </si>
  <si>
    <t>Mantenimiento correctivo de cambio de componentes de alarma (cambio de receptor, sirena, cableado, teclado, panel de control)</t>
  </si>
  <si>
    <t>Mantenimiento correctivo de instalación de alarma comunitaria (se requiere montar nuevamente todo el sistema de alarma comunitaria)</t>
  </si>
  <si>
    <t>Mantenimiento correctivo de conexión de alarma (reconexiones de energia y lineas telefónicas)</t>
  </si>
  <si>
    <t>Mantenimiento correctivo de programación de la alarma por desconfiguración</t>
  </si>
  <si>
    <t>Desinstalación del sistema de alarma y componentes de alarmas</t>
  </si>
  <si>
    <t>Mantenimiento preventivo de las dos receptoras de datos central Surgard Systems III</t>
  </si>
  <si>
    <t>Mantenimiento de correctivos a que haya lugar por el plazo del contrato, de las dos receptoras de datos central Surgard System III</t>
  </si>
  <si>
    <t>Soporte al aplicativo softguard ubicado en el SIES-M, incluye actualización de la información en la base de datos. Mantenimiento correctivo que se requiere durante el plazo del contrato</t>
  </si>
  <si>
    <t>3.Mantenimiento Alarmas</t>
  </si>
  <si>
    <t>AL-3.1</t>
  </si>
  <si>
    <t>AL-3.2</t>
  </si>
  <si>
    <t>AL-3.3</t>
  </si>
  <si>
    <t>AL-3.4</t>
  </si>
  <si>
    <t>AL-3.5</t>
  </si>
  <si>
    <t>AL-3.6</t>
  </si>
  <si>
    <t>AL-3.7</t>
  </si>
  <si>
    <t>AL-3.9</t>
  </si>
  <si>
    <t>AL-3.10</t>
  </si>
  <si>
    <t>AL-3.11</t>
  </si>
  <si>
    <t>AL-3.8</t>
  </si>
  <si>
    <t>Subtotal Servicio de Mantenimiento Alarmas</t>
  </si>
  <si>
    <t>Total Servicio de Mantenimiento Alarmas</t>
  </si>
  <si>
    <t>Subtotal Mantenimiento Plataforma Recepción Alarmas</t>
  </si>
  <si>
    <t>Total Mantenimiento Plataforma Recepción Alarmas</t>
  </si>
  <si>
    <t>Subtotal Bolsa de Repuestos Alarmas</t>
  </si>
  <si>
    <t>Total Bolsa de Repuestos Alarmas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</si>
  <si>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</si>
  <si>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</si>
  <si>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</si>
  <si>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</si>
  <si>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</si>
  <si>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</si>
  <si>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</si>
  <si>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</si>
  <si>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AL-B-3.11.1</t>
  </si>
  <si>
    <t>Teclado DSC 5500</t>
  </si>
  <si>
    <t>AL-B-3.11.2</t>
  </si>
  <si>
    <t>Teclado honeywell 6164 SP</t>
  </si>
  <si>
    <t>AL-B-3.11.3</t>
  </si>
  <si>
    <t>Panel DSC 1832</t>
  </si>
  <si>
    <t>AL-B-3.11.4</t>
  </si>
  <si>
    <t xml:space="preserve">Panel Vista 48LA honeywell </t>
  </si>
  <si>
    <t>AL-B-3.11.5</t>
  </si>
  <si>
    <t>Receptora DSC 5132</t>
  </si>
  <si>
    <t>AL-B-3.11.6</t>
  </si>
  <si>
    <t>Receptora Honeywell 5881EN</t>
  </si>
  <si>
    <t>AL-B-3.11.7</t>
  </si>
  <si>
    <t>Repetidora Honeywell 5100</t>
  </si>
  <si>
    <t>AL-B-3.11.8</t>
  </si>
  <si>
    <t>Pulsadores DSC 4938</t>
  </si>
  <si>
    <t>AL-B-3.11.9</t>
  </si>
  <si>
    <t>Pulsadores Honeywell 5802 MN</t>
  </si>
  <si>
    <t>AL-B-3.11.10</t>
  </si>
  <si>
    <t xml:space="preserve">Sirena 6-12 VDC, 30 Vatios de potencia, 2 tonos programables.
</t>
  </si>
  <si>
    <t>AL-B-3.11.11</t>
  </si>
  <si>
    <t>Batería 12 V 7AH</t>
  </si>
  <si>
    <t>AL-B-3.11.12</t>
  </si>
  <si>
    <t>Fuente de 12VDC</t>
  </si>
  <si>
    <t>AL-B-3.11.13</t>
  </si>
  <si>
    <t>Baterías 3 V Ref: CR 2025</t>
  </si>
  <si>
    <t>AL-B-3.11.14</t>
  </si>
  <si>
    <t>Baterías 3 V Ref: CR 2032</t>
  </si>
  <si>
    <t>AL-B-3.11.15</t>
  </si>
  <si>
    <t>Cable neopren 2x18 [m]</t>
  </si>
  <si>
    <t>AL-B-3.11.16</t>
  </si>
  <si>
    <t>Cable UTP ext [m]</t>
  </si>
  <si>
    <t>AL-B-3.11.17</t>
  </si>
  <si>
    <t>Cable duplex 2 x 18 AWG [m]</t>
  </si>
  <si>
    <t>AL-B-3.11.18</t>
  </si>
  <si>
    <t>Caja exterior</t>
  </si>
  <si>
    <t>AL-B-3.11.19</t>
  </si>
  <si>
    <t>Toma aéreo 120 Vac</t>
  </si>
  <si>
    <t>AL-B-3.11.20</t>
  </si>
  <si>
    <t>Canaleta 20x12 MM 2 Mts</t>
  </si>
  <si>
    <t>AL-B-3.11.21</t>
  </si>
  <si>
    <t>Filtro ADSL Telefónico</t>
  </si>
  <si>
    <t>AL-B-3.11.22</t>
  </si>
  <si>
    <t>Conector RJ 11</t>
  </si>
  <si>
    <t>AL-B-3.11.23</t>
  </si>
  <si>
    <t>Cable Tel 2 Pares [m]</t>
  </si>
  <si>
    <t>AL-B-3.11.24</t>
  </si>
  <si>
    <t>Transformador 16,5 V</t>
  </si>
  <si>
    <t>AL-B-3.11.25</t>
  </si>
  <si>
    <t>Gabinete</t>
  </si>
  <si>
    <t>AL-B-3.11.26</t>
  </si>
  <si>
    <t>Relevo 12v DC</t>
  </si>
  <si>
    <t>AL-B-3.11.27</t>
  </si>
  <si>
    <t>Toma telefonico</t>
  </si>
  <si>
    <t>Subtotal Bolsa Repuestos  Alarmas</t>
  </si>
  <si>
    <t>Total Bolsa Repuestos  Alarmas</t>
  </si>
  <si>
    <t>Valores de Referencia para Bolsa de Repuestos Alarmas</t>
  </si>
  <si>
    <t>Mes</t>
  </si>
  <si>
    <t>Valor Total en letras_____________________________________________________________________________________________</t>
  </si>
  <si>
    <t>MANTENIMIENTO PREVENTIVO, CORRECTIVO Y DE ACTUALIZACIÓN, Y SOSTENIMIENTO DEL SISTEMA DE ALARMAS COMUNITARIAS DE LA CIUDAD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</si>
</sst>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</cellStyleXfs>
  <cellXfs count="42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9" fontId="16" fillId="33" borderId="10" xfId="0" applyNumberFormat="1" applyFont="1" applyFill="1" applyBorder="1" applyAlignment="1"/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166" fontId="0" fillId="0" borderId="10" xfId="42" applyNumberFormat="1" applyFont="1" applyFill="1" applyBorder="1" applyAlignment="1">
      <alignment horizontal="center" vertical="center"/>
    </xf>
    <xf numFmtId="166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166" fontId="16" fillId="33" borderId="10" xfId="0" applyNumberFormat="1" applyFont="1" applyFill="1" applyBorder="1" applyAlignment="1"/>
    <xf numFmtId="166" fontId="16" fillId="0" borderId="0" xfId="0" applyNumberFormat="1" applyFont="1" applyFill="1" applyBorder="1" applyAlignment="1"/>
    <xf numFmtId="165" fontId="0" fillId="0" borderId="0" xfId="0" applyNumberFormat="1" applyFont="1" applyAlignment="1"/>
    <xf numFmtId="0" fontId="16" fillId="0" borderId="0" xfId="0" applyFont="1" applyFill="1" applyBorder="1" applyAlignment="1">
      <alignment horizontal="right" vertical="center" wrapText="1"/>
    </xf>
    <xf numFmtId="0" fontId="16" fillId="33" borderId="10" xfId="0" applyFont="1" applyFill="1" applyBorder="1" applyAlignment="1">
      <alignment horizontal="center"/>
    </xf>
    <xf numFmtId="0" fontId="22" fillId="0" borderId="0" xfId="47" applyFont="1" applyBorder="1"/>
    <xf numFmtId="0" fontId="23" fillId="0" borderId="0" xfId="0" applyFont="1" applyFill="1" applyBorder="1"/>
    <xf numFmtId="0" fontId="23" fillId="0" borderId="0" xfId="0" applyFont="1" applyBorder="1"/>
    <xf numFmtId="166" fontId="0" fillId="0" borderId="10" xfId="42" applyNumberFormat="1" applyFont="1" applyBorder="1"/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166" fontId="16" fillId="33" borderId="10" xfId="42" applyNumberFormat="1" applyFont="1" applyFill="1" applyBorder="1"/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right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/>
    <cellStyle name="Moneda 2" xfId="44"/>
    <cellStyle name="Neutral" xfId="8" builtinId="28" customBuiltin="1"/>
    <cellStyle name="Normal" xfId="0" builtinId="0"/>
    <cellStyle name="Normal 3" xfId="43"/>
    <cellStyle name="Normal 6" xfId="47"/>
    <cellStyle name="Normal 7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0"/>
  <sheetViews>
    <sheetView tabSelected="1" view="pageBreakPreview" zoomScale="85" zoomScaleNormal="100" zoomScaleSheetLayoutView="85" workbookViewId="0"/>
  </sheetViews>
  <sheetFormatPr baseColWidth="10" defaultColWidth="11.42578125" defaultRowHeight="15" customHeight="1" x14ac:dyDescent="0.25"/>
  <cols>
    <col min="1" max="1" width="5.7109375" style="15" customWidth="1"/>
    <col min="2" max="2" width="15.7109375" style="15" customWidth="1"/>
    <col min="3" max="3" width="60.7109375" style="14" customWidth="1"/>
    <col min="4" max="5" width="10.7109375" style="15" customWidth="1"/>
    <col min="6" max="7" width="15.7109375" style="15" customWidth="1"/>
    <col min="8" max="16384" width="11.42578125" style="15"/>
  </cols>
  <sheetData>
    <row r="2" spans="2:7" ht="30" customHeight="1" x14ac:dyDescent="0.25">
      <c r="B2" s="40" t="s">
        <v>107</v>
      </c>
      <c r="C2" s="40"/>
      <c r="D2" s="40"/>
      <c r="E2" s="40"/>
      <c r="F2" s="40"/>
      <c r="G2" s="40"/>
    </row>
    <row r="4" spans="2:7" ht="15" customHeight="1" x14ac:dyDescent="0.25">
      <c r="B4" s="36" t="s">
        <v>22</v>
      </c>
      <c r="C4" s="37"/>
      <c r="D4" s="37"/>
      <c r="E4" s="37"/>
      <c r="F4" s="37"/>
      <c r="G4" s="38"/>
    </row>
    <row r="5" spans="2:7" ht="15" customHeight="1" x14ac:dyDescent="0.25">
      <c r="B5" s="23" t="s">
        <v>0</v>
      </c>
      <c r="C5" s="1" t="s">
        <v>3</v>
      </c>
      <c r="D5" s="23" t="s">
        <v>7</v>
      </c>
      <c r="E5" s="23" t="s">
        <v>1</v>
      </c>
      <c r="F5" s="23" t="s">
        <v>4</v>
      </c>
      <c r="G5" s="23" t="s">
        <v>5</v>
      </c>
    </row>
    <row r="6" spans="2:7" ht="30" x14ac:dyDescent="0.25">
      <c r="B6" s="4" t="s">
        <v>23</v>
      </c>
      <c r="C6" s="5" t="s">
        <v>12</v>
      </c>
      <c r="D6" s="4" t="s">
        <v>7</v>
      </c>
      <c r="E6" s="4">
        <v>154</v>
      </c>
      <c r="F6" s="10"/>
      <c r="G6" s="11">
        <f t="shared" ref="G6:G12" si="0">F6*E6</f>
        <v>0</v>
      </c>
    </row>
    <row r="7" spans="2:7" ht="60" x14ac:dyDescent="0.25">
      <c r="B7" s="4" t="s">
        <v>24</v>
      </c>
      <c r="C7" s="5" t="s">
        <v>13</v>
      </c>
      <c r="D7" s="4" t="s">
        <v>7</v>
      </c>
      <c r="E7" s="4">
        <v>17</v>
      </c>
      <c r="F7" s="10"/>
      <c r="G7" s="10">
        <f t="shared" si="0"/>
        <v>0</v>
      </c>
    </row>
    <row r="8" spans="2:7" ht="30" x14ac:dyDescent="0.25">
      <c r="B8" s="4" t="s">
        <v>25</v>
      </c>
      <c r="C8" s="5" t="s">
        <v>14</v>
      </c>
      <c r="D8" s="4" t="s">
        <v>7</v>
      </c>
      <c r="E8" s="4">
        <v>70</v>
      </c>
      <c r="F8" s="10"/>
      <c r="G8" s="11">
        <f t="shared" si="0"/>
        <v>0</v>
      </c>
    </row>
    <row r="9" spans="2:7" ht="45" x14ac:dyDescent="0.25">
      <c r="B9" s="4" t="s">
        <v>26</v>
      </c>
      <c r="C9" s="5" t="s">
        <v>15</v>
      </c>
      <c r="D9" s="4" t="s">
        <v>7</v>
      </c>
      <c r="E9" s="4">
        <v>5</v>
      </c>
      <c r="F9" s="10"/>
      <c r="G9" s="10">
        <f t="shared" si="0"/>
        <v>0</v>
      </c>
    </row>
    <row r="10" spans="2:7" ht="30" x14ac:dyDescent="0.25">
      <c r="B10" s="4" t="s">
        <v>27</v>
      </c>
      <c r="C10" s="3" t="s">
        <v>16</v>
      </c>
      <c r="D10" s="4" t="s">
        <v>7</v>
      </c>
      <c r="E10" s="2">
        <v>50</v>
      </c>
      <c r="F10" s="10"/>
      <c r="G10" s="11">
        <f t="shared" si="0"/>
        <v>0</v>
      </c>
    </row>
    <row r="11" spans="2:7" ht="30" x14ac:dyDescent="0.25">
      <c r="B11" s="4" t="s">
        <v>28</v>
      </c>
      <c r="C11" s="3" t="s">
        <v>17</v>
      </c>
      <c r="D11" s="4" t="s">
        <v>7</v>
      </c>
      <c r="E11" s="2">
        <v>12</v>
      </c>
      <c r="F11" s="10"/>
      <c r="G11" s="10">
        <f t="shared" si="0"/>
        <v>0</v>
      </c>
    </row>
    <row r="12" spans="2:7" x14ac:dyDescent="0.25">
      <c r="B12" s="4" t="s">
        <v>29</v>
      </c>
      <c r="C12" s="3" t="s">
        <v>18</v>
      </c>
      <c r="D12" s="4" t="s">
        <v>7</v>
      </c>
      <c r="E12" s="2">
        <v>16</v>
      </c>
      <c r="F12" s="10"/>
      <c r="G12" s="10">
        <f t="shared" si="0"/>
        <v>0</v>
      </c>
    </row>
    <row r="13" spans="2:7" ht="15" customHeight="1" x14ac:dyDescent="0.25">
      <c r="B13" s="35" t="s">
        <v>34</v>
      </c>
      <c r="C13" s="35"/>
      <c r="D13" s="35"/>
      <c r="E13" s="35"/>
      <c r="F13" s="35"/>
      <c r="G13" s="18">
        <f>SUM(G6:G12)</f>
        <v>0</v>
      </c>
    </row>
    <row r="14" spans="2:7" ht="15" customHeight="1" x14ac:dyDescent="0.25">
      <c r="B14" s="35" t="s">
        <v>8</v>
      </c>
      <c r="C14" s="35"/>
      <c r="D14" s="35"/>
      <c r="E14" s="35"/>
      <c r="F14" s="7"/>
      <c r="G14" s="18">
        <f>G13*F14</f>
        <v>0</v>
      </c>
    </row>
    <row r="15" spans="2:7" ht="15" customHeight="1" x14ac:dyDescent="0.25">
      <c r="B15" s="35" t="s">
        <v>9</v>
      </c>
      <c r="C15" s="35"/>
      <c r="D15" s="35"/>
      <c r="E15" s="35" t="s">
        <v>9</v>
      </c>
      <c r="F15" s="7"/>
      <c r="G15" s="18">
        <f>G13*F15</f>
        <v>0</v>
      </c>
    </row>
    <row r="16" spans="2:7" ht="15" customHeight="1" x14ac:dyDescent="0.25">
      <c r="B16" s="35" t="s">
        <v>35</v>
      </c>
      <c r="C16" s="35"/>
      <c r="D16" s="35"/>
      <c r="E16" s="35"/>
      <c r="F16" s="35"/>
      <c r="G16" s="18">
        <f>SUM(G13:G15)</f>
        <v>0</v>
      </c>
    </row>
    <row r="18" spans="2:9" ht="15" customHeight="1" x14ac:dyDescent="0.25">
      <c r="B18" s="41" t="s">
        <v>11</v>
      </c>
      <c r="C18" s="41"/>
      <c r="D18" s="41"/>
      <c r="E18" s="41"/>
      <c r="F18" s="41"/>
      <c r="G18" s="41"/>
    </row>
    <row r="19" spans="2:9" ht="15" customHeight="1" x14ac:dyDescent="0.25">
      <c r="B19" s="23" t="s">
        <v>0</v>
      </c>
      <c r="C19" s="1" t="s">
        <v>3</v>
      </c>
      <c r="D19" s="23" t="s">
        <v>7</v>
      </c>
      <c r="E19" s="23" t="s">
        <v>1</v>
      </c>
      <c r="F19" s="23" t="s">
        <v>4</v>
      </c>
      <c r="G19" s="23" t="s">
        <v>5</v>
      </c>
    </row>
    <row r="20" spans="2:9" ht="30" x14ac:dyDescent="0.25">
      <c r="B20" s="4" t="s">
        <v>33</v>
      </c>
      <c r="C20" s="5" t="s">
        <v>19</v>
      </c>
      <c r="D20" s="4" t="s">
        <v>105</v>
      </c>
      <c r="E20" s="4">
        <v>4</v>
      </c>
      <c r="F20" s="12"/>
      <c r="G20" s="13">
        <f>F20*E20</f>
        <v>0</v>
      </c>
    </row>
    <row r="21" spans="2:9" ht="30" x14ac:dyDescent="0.25">
      <c r="B21" s="4" t="s">
        <v>30</v>
      </c>
      <c r="C21" s="3" t="s">
        <v>20</v>
      </c>
      <c r="D21" s="4" t="s">
        <v>105</v>
      </c>
      <c r="E21" s="2">
        <v>4</v>
      </c>
      <c r="F21" s="10"/>
      <c r="G21" s="13">
        <f>F21*E21</f>
        <v>0</v>
      </c>
    </row>
    <row r="22" spans="2:9" ht="60" x14ac:dyDescent="0.25">
      <c r="B22" s="4" t="s">
        <v>31</v>
      </c>
      <c r="C22" s="3" t="s">
        <v>21</v>
      </c>
      <c r="D22" s="4" t="s">
        <v>105</v>
      </c>
      <c r="E22" s="2">
        <v>4</v>
      </c>
      <c r="F22" s="10"/>
      <c r="G22" s="13">
        <f>F22*E22</f>
        <v>0</v>
      </c>
    </row>
    <row r="23" spans="2:9" ht="15" customHeight="1" x14ac:dyDescent="0.25">
      <c r="B23" s="35" t="s">
        <v>36</v>
      </c>
      <c r="C23" s="35"/>
      <c r="D23" s="35"/>
      <c r="E23" s="35"/>
      <c r="F23" s="35"/>
      <c r="G23" s="19">
        <f>SUM(G20:G22)</f>
        <v>0</v>
      </c>
    </row>
    <row r="24" spans="2:9" ht="15" customHeight="1" x14ac:dyDescent="0.25">
      <c r="B24" s="35" t="s">
        <v>6</v>
      </c>
      <c r="C24" s="35"/>
      <c r="D24" s="35"/>
      <c r="E24" s="35"/>
      <c r="F24" s="9">
        <v>0.19</v>
      </c>
      <c r="G24" s="19">
        <f>G23*0.19</f>
        <v>0</v>
      </c>
    </row>
    <row r="25" spans="2:9" ht="15" customHeight="1" x14ac:dyDescent="0.25">
      <c r="B25" s="35" t="s">
        <v>37</v>
      </c>
      <c r="C25" s="35"/>
      <c r="D25" s="35"/>
      <c r="E25" s="35"/>
      <c r="F25" s="35"/>
      <c r="G25" s="19">
        <f>G23+G24</f>
        <v>0</v>
      </c>
    </row>
    <row r="26" spans="2:9" ht="15" customHeight="1" x14ac:dyDescent="0.25">
      <c r="B26" s="8"/>
      <c r="C26" s="22"/>
      <c r="D26" s="8"/>
      <c r="E26" s="8"/>
      <c r="F26" s="8"/>
      <c r="G26" s="20"/>
    </row>
    <row r="27" spans="2:9" ht="15" customHeight="1" x14ac:dyDescent="0.25">
      <c r="B27" s="41" t="s">
        <v>10</v>
      </c>
      <c r="C27" s="41"/>
      <c r="D27" s="41"/>
      <c r="E27" s="41"/>
      <c r="F27" s="41"/>
      <c r="G27" s="41"/>
    </row>
    <row r="28" spans="2:9" ht="15" customHeight="1" x14ac:dyDescent="0.25">
      <c r="B28" s="23" t="s">
        <v>0</v>
      </c>
      <c r="C28" s="1" t="s">
        <v>3</v>
      </c>
      <c r="D28" s="23" t="s">
        <v>7</v>
      </c>
      <c r="E28" s="23" t="s">
        <v>1</v>
      </c>
      <c r="F28" s="23" t="s">
        <v>4</v>
      </c>
      <c r="G28" s="23" t="s">
        <v>5</v>
      </c>
      <c r="I28" s="21"/>
    </row>
    <row r="29" spans="2:9" x14ac:dyDescent="0.25">
      <c r="B29" s="4" t="s">
        <v>32</v>
      </c>
      <c r="C29" s="5" t="s">
        <v>10</v>
      </c>
      <c r="D29" s="6" t="s">
        <v>2</v>
      </c>
      <c r="E29" s="6">
        <v>1</v>
      </c>
      <c r="F29" s="17">
        <v>33733590</v>
      </c>
      <c r="G29" s="17">
        <f>F29*E29</f>
        <v>33733590</v>
      </c>
    </row>
    <row r="30" spans="2:9" ht="15" customHeight="1" x14ac:dyDescent="0.25">
      <c r="B30" s="35" t="s">
        <v>38</v>
      </c>
      <c r="C30" s="35"/>
      <c r="D30" s="35"/>
      <c r="E30" s="35"/>
      <c r="F30" s="35"/>
      <c r="G30" s="19">
        <f>SUM(G29:G29)</f>
        <v>33733590</v>
      </c>
    </row>
    <row r="31" spans="2:9" ht="15" customHeight="1" x14ac:dyDescent="0.25">
      <c r="B31" s="35" t="s">
        <v>6</v>
      </c>
      <c r="C31" s="35"/>
      <c r="D31" s="35"/>
      <c r="E31" s="35"/>
      <c r="F31" s="9">
        <v>0.19</v>
      </c>
      <c r="G31" s="19">
        <f>G30*0.19</f>
        <v>6409382.0999999996</v>
      </c>
    </row>
    <row r="32" spans="2:9" ht="15" customHeight="1" x14ac:dyDescent="0.25">
      <c r="B32" s="35" t="s">
        <v>39</v>
      </c>
      <c r="C32" s="35"/>
      <c r="D32" s="35"/>
      <c r="E32" s="35"/>
      <c r="F32" s="35"/>
      <c r="G32" s="19">
        <f>G30+G31</f>
        <v>40142972.100000001</v>
      </c>
    </row>
    <row r="33" spans="2:7" ht="15" customHeight="1" x14ac:dyDescent="0.25">
      <c r="C33" s="15"/>
    </row>
    <row r="34" spans="2:7" ht="15" customHeight="1" x14ac:dyDescent="0.25">
      <c r="B34" s="39" t="s">
        <v>104</v>
      </c>
      <c r="C34" s="39"/>
      <c r="D34" s="39"/>
      <c r="E34" s="39"/>
      <c r="F34" s="39"/>
      <c r="G34" s="39"/>
    </row>
    <row r="35" spans="2:7" ht="15" customHeight="1" x14ac:dyDescent="0.25">
      <c r="B35" s="1" t="s">
        <v>0</v>
      </c>
      <c r="C35" s="1" t="s">
        <v>3</v>
      </c>
      <c r="D35" s="1" t="s">
        <v>7</v>
      </c>
      <c r="E35" s="1" t="s">
        <v>1</v>
      </c>
      <c r="F35" s="1" t="s">
        <v>4</v>
      </c>
      <c r="G35" s="1" t="s">
        <v>5</v>
      </c>
    </row>
    <row r="36" spans="2:7" ht="15" customHeight="1" x14ac:dyDescent="0.25">
      <c r="B36" s="2" t="s">
        <v>48</v>
      </c>
      <c r="C36" s="28" t="s">
        <v>49</v>
      </c>
      <c r="D36" s="29" t="s">
        <v>7</v>
      </c>
      <c r="E36" s="30">
        <v>5</v>
      </c>
      <c r="F36" s="27"/>
      <c r="G36" s="27">
        <f t="shared" ref="G36:G62" si="1">F36*E36</f>
        <v>0</v>
      </c>
    </row>
    <row r="37" spans="2:7" ht="15" customHeight="1" x14ac:dyDescent="0.25">
      <c r="B37" s="2" t="s">
        <v>50</v>
      </c>
      <c r="C37" s="28" t="s">
        <v>51</v>
      </c>
      <c r="D37" s="29" t="s">
        <v>7</v>
      </c>
      <c r="E37" s="30">
        <v>1</v>
      </c>
      <c r="F37" s="27"/>
      <c r="G37" s="27">
        <f t="shared" si="1"/>
        <v>0</v>
      </c>
    </row>
    <row r="38" spans="2:7" ht="15" customHeight="1" x14ac:dyDescent="0.25">
      <c r="B38" s="2" t="s">
        <v>52</v>
      </c>
      <c r="C38" s="28" t="s">
        <v>53</v>
      </c>
      <c r="D38" s="29" t="s">
        <v>7</v>
      </c>
      <c r="E38" s="30">
        <v>5</v>
      </c>
      <c r="F38" s="27"/>
      <c r="G38" s="27">
        <f t="shared" si="1"/>
        <v>0</v>
      </c>
    </row>
    <row r="39" spans="2:7" ht="15" customHeight="1" x14ac:dyDescent="0.25">
      <c r="B39" s="2" t="s">
        <v>54</v>
      </c>
      <c r="C39" s="28" t="s">
        <v>55</v>
      </c>
      <c r="D39" s="29" t="s">
        <v>7</v>
      </c>
      <c r="E39" s="30">
        <v>1</v>
      </c>
      <c r="F39" s="27"/>
      <c r="G39" s="27">
        <f t="shared" si="1"/>
        <v>0</v>
      </c>
    </row>
    <row r="40" spans="2:7" ht="15" customHeight="1" x14ac:dyDescent="0.25">
      <c r="B40" s="2" t="s">
        <v>56</v>
      </c>
      <c r="C40" s="28" t="s">
        <v>57</v>
      </c>
      <c r="D40" s="29" t="s">
        <v>7</v>
      </c>
      <c r="E40" s="30">
        <v>18</v>
      </c>
      <c r="F40" s="27"/>
      <c r="G40" s="27">
        <f t="shared" si="1"/>
        <v>0</v>
      </c>
    </row>
    <row r="41" spans="2:7" ht="15" customHeight="1" x14ac:dyDescent="0.25">
      <c r="B41" s="2" t="s">
        <v>58</v>
      </c>
      <c r="C41" s="28" t="s">
        <v>59</v>
      </c>
      <c r="D41" s="29" t="s">
        <v>7</v>
      </c>
      <c r="E41" s="30">
        <v>1</v>
      </c>
      <c r="F41" s="27"/>
      <c r="G41" s="27">
        <f t="shared" si="1"/>
        <v>0</v>
      </c>
    </row>
    <row r="42" spans="2:7" ht="15" customHeight="1" x14ac:dyDescent="0.25">
      <c r="B42" s="2" t="s">
        <v>60</v>
      </c>
      <c r="C42" s="28" t="s">
        <v>61</v>
      </c>
      <c r="D42" s="29" t="s">
        <v>7</v>
      </c>
      <c r="E42" s="30">
        <v>1</v>
      </c>
      <c r="F42" s="27"/>
      <c r="G42" s="27">
        <f t="shared" si="1"/>
        <v>0</v>
      </c>
    </row>
    <row r="43" spans="2:7" ht="15" customHeight="1" x14ac:dyDescent="0.25">
      <c r="B43" s="2" t="s">
        <v>62</v>
      </c>
      <c r="C43" s="28" t="s">
        <v>63</v>
      </c>
      <c r="D43" s="29" t="s">
        <v>7</v>
      </c>
      <c r="E43" s="30">
        <v>48</v>
      </c>
      <c r="F43" s="27"/>
      <c r="G43" s="27">
        <f t="shared" si="1"/>
        <v>0</v>
      </c>
    </row>
    <row r="44" spans="2:7" ht="15" customHeight="1" x14ac:dyDescent="0.25">
      <c r="B44" s="2" t="s">
        <v>64</v>
      </c>
      <c r="C44" s="28" t="s">
        <v>65</v>
      </c>
      <c r="D44" s="29" t="s">
        <v>7</v>
      </c>
      <c r="E44" s="30">
        <v>13</v>
      </c>
      <c r="F44" s="27"/>
      <c r="G44" s="27">
        <f t="shared" si="1"/>
        <v>0</v>
      </c>
    </row>
    <row r="45" spans="2:7" ht="15" customHeight="1" x14ac:dyDescent="0.25">
      <c r="B45" s="2" t="s">
        <v>66</v>
      </c>
      <c r="C45" s="28" t="s">
        <v>67</v>
      </c>
      <c r="D45" s="29" t="s">
        <v>7</v>
      </c>
      <c r="E45" s="30">
        <v>14</v>
      </c>
      <c r="F45" s="27"/>
      <c r="G45" s="27">
        <f t="shared" si="1"/>
        <v>0</v>
      </c>
    </row>
    <row r="46" spans="2:7" ht="15" customHeight="1" x14ac:dyDescent="0.25">
      <c r="B46" s="2" t="s">
        <v>68</v>
      </c>
      <c r="C46" s="28" t="s">
        <v>69</v>
      </c>
      <c r="D46" s="29" t="s">
        <v>7</v>
      </c>
      <c r="E46" s="30">
        <v>80</v>
      </c>
      <c r="F46" s="27"/>
      <c r="G46" s="27">
        <f t="shared" si="1"/>
        <v>0</v>
      </c>
    </row>
    <row r="47" spans="2:7" ht="15" customHeight="1" x14ac:dyDescent="0.25">
      <c r="B47" s="2" t="s">
        <v>70</v>
      </c>
      <c r="C47" s="28" t="s">
        <v>71</v>
      </c>
      <c r="D47" s="29" t="s">
        <v>7</v>
      </c>
      <c r="E47" s="30">
        <v>0.30000000000000004</v>
      </c>
      <c r="F47" s="27"/>
      <c r="G47" s="27">
        <f t="shared" si="1"/>
        <v>0</v>
      </c>
    </row>
    <row r="48" spans="2:7" ht="15" customHeight="1" x14ac:dyDescent="0.25">
      <c r="B48" s="2" t="s">
        <v>72</v>
      </c>
      <c r="C48" s="28" t="s">
        <v>73</v>
      </c>
      <c r="D48" s="29" t="s">
        <v>7</v>
      </c>
      <c r="E48" s="30">
        <v>1000</v>
      </c>
      <c r="F48" s="27"/>
      <c r="G48" s="27">
        <f t="shared" si="1"/>
        <v>0</v>
      </c>
    </row>
    <row r="49" spans="2:7" ht="15" customHeight="1" x14ac:dyDescent="0.25">
      <c r="B49" s="2" t="s">
        <v>74</v>
      </c>
      <c r="C49" s="28" t="s">
        <v>75</v>
      </c>
      <c r="D49" s="29" t="s">
        <v>7</v>
      </c>
      <c r="E49" s="30">
        <v>100</v>
      </c>
      <c r="F49" s="27"/>
      <c r="G49" s="27">
        <f t="shared" si="1"/>
        <v>0</v>
      </c>
    </row>
    <row r="50" spans="2:7" ht="15" customHeight="1" x14ac:dyDescent="0.25">
      <c r="B50" s="2" t="s">
        <v>76</v>
      </c>
      <c r="C50" s="28" t="s">
        <v>77</v>
      </c>
      <c r="D50" s="29" t="s">
        <v>7</v>
      </c>
      <c r="E50" s="30">
        <v>24</v>
      </c>
      <c r="F50" s="27"/>
      <c r="G50" s="27">
        <f t="shared" si="1"/>
        <v>0</v>
      </c>
    </row>
    <row r="51" spans="2:7" ht="15" customHeight="1" x14ac:dyDescent="0.25">
      <c r="B51" s="2" t="s">
        <v>78</v>
      </c>
      <c r="C51" s="28" t="s">
        <v>79</v>
      </c>
      <c r="D51" s="29" t="s">
        <v>7</v>
      </c>
      <c r="E51" s="30">
        <v>2787</v>
      </c>
      <c r="F51" s="27"/>
      <c r="G51" s="27">
        <f t="shared" si="1"/>
        <v>0</v>
      </c>
    </row>
    <row r="52" spans="2:7" ht="15" customHeight="1" x14ac:dyDescent="0.25">
      <c r="B52" s="2" t="s">
        <v>80</v>
      </c>
      <c r="C52" s="28" t="s">
        <v>81</v>
      </c>
      <c r="D52" s="29" t="s">
        <v>7</v>
      </c>
      <c r="E52" s="30">
        <v>35</v>
      </c>
      <c r="F52" s="27"/>
      <c r="G52" s="27">
        <f t="shared" si="1"/>
        <v>0</v>
      </c>
    </row>
    <row r="53" spans="2:7" ht="15" customHeight="1" x14ac:dyDescent="0.25">
      <c r="B53" s="2" t="s">
        <v>82</v>
      </c>
      <c r="C53" s="28" t="s">
        <v>83</v>
      </c>
      <c r="D53" s="29" t="s">
        <v>7</v>
      </c>
      <c r="E53" s="30">
        <v>0.60000000000000009</v>
      </c>
      <c r="F53" s="27"/>
      <c r="G53" s="27">
        <f t="shared" si="1"/>
        <v>0</v>
      </c>
    </row>
    <row r="54" spans="2:7" ht="15" customHeight="1" x14ac:dyDescent="0.25">
      <c r="B54" s="2" t="s">
        <v>84</v>
      </c>
      <c r="C54" s="28" t="s">
        <v>85</v>
      </c>
      <c r="D54" s="29" t="s">
        <v>7</v>
      </c>
      <c r="E54" s="30">
        <v>0.89999999999999991</v>
      </c>
      <c r="F54" s="27"/>
      <c r="G54" s="27">
        <f t="shared" si="1"/>
        <v>0</v>
      </c>
    </row>
    <row r="55" spans="2:7" ht="15" customHeight="1" x14ac:dyDescent="0.25">
      <c r="B55" s="2" t="s">
        <v>86</v>
      </c>
      <c r="C55" s="28" t="s">
        <v>87</v>
      </c>
      <c r="D55" s="29" t="s">
        <v>7</v>
      </c>
      <c r="E55" s="30">
        <v>125</v>
      </c>
      <c r="F55" s="27"/>
      <c r="G55" s="27">
        <f t="shared" si="1"/>
        <v>0</v>
      </c>
    </row>
    <row r="56" spans="2:7" ht="15" customHeight="1" x14ac:dyDescent="0.25">
      <c r="B56" s="2" t="s">
        <v>88</v>
      </c>
      <c r="C56" s="28" t="s">
        <v>89</v>
      </c>
      <c r="D56" s="29" t="s">
        <v>7</v>
      </c>
      <c r="E56" s="30">
        <v>30</v>
      </c>
      <c r="F56" s="27"/>
      <c r="G56" s="27">
        <f t="shared" si="1"/>
        <v>0</v>
      </c>
    </row>
    <row r="57" spans="2:7" ht="15" customHeight="1" x14ac:dyDescent="0.25">
      <c r="B57" s="2" t="s">
        <v>90</v>
      </c>
      <c r="C57" s="28" t="s">
        <v>91</v>
      </c>
      <c r="D57" s="29" t="s">
        <v>7</v>
      </c>
      <c r="E57" s="30">
        <v>42</v>
      </c>
      <c r="F57" s="27"/>
      <c r="G57" s="27">
        <f t="shared" si="1"/>
        <v>0</v>
      </c>
    </row>
    <row r="58" spans="2:7" ht="15" customHeight="1" x14ac:dyDescent="0.25">
      <c r="B58" s="2" t="s">
        <v>92</v>
      </c>
      <c r="C58" s="28" t="s">
        <v>93</v>
      </c>
      <c r="D58" s="29" t="s">
        <v>7</v>
      </c>
      <c r="E58" s="30">
        <v>380</v>
      </c>
      <c r="F58" s="27"/>
      <c r="G58" s="27">
        <f t="shared" si="1"/>
        <v>0</v>
      </c>
    </row>
    <row r="59" spans="2:7" ht="15" customHeight="1" x14ac:dyDescent="0.25">
      <c r="B59" s="2" t="s">
        <v>94</v>
      </c>
      <c r="C59" s="28" t="s">
        <v>95</v>
      </c>
      <c r="D59" s="29" t="s">
        <v>7</v>
      </c>
      <c r="E59" s="30">
        <v>4.8000000000000007</v>
      </c>
      <c r="F59" s="27"/>
      <c r="G59" s="27">
        <f t="shared" si="1"/>
        <v>0</v>
      </c>
    </row>
    <row r="60" spans="2:7" ht="15" customHeight="1" x14ac:dyDescent="0.25">
      <c r="B60" s="2" t="s">
        <v>96</v>
      </c>
      <c r="C60" s="28" t="s">
        <v>97</v>
      </c>
      <c r="D60" s="29" t="s">
        <v>7</v>
      </c>
      <c r="E60" s="30">
        <v>1</v>
      </c>
      <c r="F60" s="27"/>
      <c r="G60" s="27">
        <f t="shared" si="1"/>
        <v>0</v>
      </c>
    </row>
    <row r="61" spans="2:7" ht="15" customHeight="1" x14ac:dyDescent="0.25">
      <c r="B61" s="2" t="s">
        <v>98</v>
      </c>
      <c r="C61" s="28" t="s">
        <v>99</v>
      </c>
      <c r="D61" s="29" t="s">
        <v>7</v>
      </c>
      <c r="E61" s="30">
        <v>6</v>
      </c>
      <c r="F61" s="27"/>
      <c r="G61" s="27">
        <f t="shared" si="1"/>
        <v>0</v>
      </c>
    </row>
    <row r="62" spans="2:7" ht="15" customHeight="1" x14ac:dyDescent="0.25">
      <c r="B62" s="2" t="s">
        <v>100</v>
      </c>
      <c r="C62" s="28" t="s">
        <v>101</v>
      </c>
      <c r="D62" s="29" t="s">
        <v>7</v>
      </c>
      <c r="E62" s="30">
        <v>1.2000000000000002</v>
      </c>
      <c r="F62" s="27"/>
      <c r="G62" s="27">
        <f t="shared" si="1"/>
        <v>0</v>
      </c>
    </row>
    <row r="63" spans="2:7" ht="15" customHeight="1" x14ac:dyDescent="0.25">
      <c r="B63" s="35" t="s">
        <v>102</v>
      </c>
      <c r="C63" s="35"/>
      <c r="D63" s="35"/>
      <c r="E63" s="35"/>
      <c r="F63" s="35"/>
      <c r="G63" s="31">
        <f>SUM(G36:G62)</f>
        <v>0</v>
      </c>
    </row>
    <row r="64" spans="2:7" ht="15" customHeight="1" x14ac:dyDescent="0.25">
      <c r="B64" s="32" t="s">
        <v>6</v>
      </c>
      <c r="C64" s="33"/>
      <c r="D64" s="33"/>
      <c r="E64" s="34"/>
      <c r="F64" s="7">
        <v>0.19</v>
      </c>
      <c r="G64" s="31">
        <f>G63*F64</f>
        <v>0</v>
      </c>
    </row>
    <row r="65" spans="1:8" ht="15" customHeight="1" x14ac:dyDescent="0.25">
      <c r="B65" s="35" t="s">
        <v>103</v>
      </c>
      <c r="C65" s="35"/>
      <c r="D65" s="35"/>
      <c r="E65" s="35"/>
      <c r="F65" s="35"/>
      <c r="G65" s="31">
        <f>SUM(G63:G64)</f>
        <v>0</v>
      </c>
    </row>
    <row r="66" spans="1:8" ht="15" customHeight="1" x14ac:dyDescent="0.25">
      <c r="C66" s="15"/>
    </row>
    <row r="67" spans="1:8" ht="15" customHeight="1" x14ac:dyDescent="0.25">
      <c r="A67" s="16"/>
      <c r="B67" s="39" t="s">
        <v>40</v>
      </c>
      <c r="C67" s="39"/>
      <c r="D67" s="39"/>
      <c r="E67" s="39"/>
      <c r="F67" s="39"/>
      <c r="G67" s="18">
        <f>G16+G25+G32</f>
        <v>40142972.100000001</v>
      </c>
      <c r="H67" s="16"/>
    </row>
    <row r="68" spans="1:8" ht="15" customHeight="1" x14ac:dyDescent="0.25">
      <c r="B68" s="24"/>
      <c r="C68" s="25"/>
      <c r="D68" s="25"/>
      <c r="E68" s="25"/>
      <c r="F68" s="25"/>
      <c r="G68" s="25"/>
    </row>
    <row r="69" spans="1:8" ht="15" customHeight="1" x14ac:dyDescent="0.25">
      <c r="B69" s="24" t="s">
        <v>106</v>
      </c>
      <c r="C69" s="25"/>
      <c r="D69" s="25"/>
      <c r="E69" s="25"/>
      <c r="F69" s="25"/>
      <c r="G69" s="25"/>
    </row>
    <row r="70" spans="1:8" ht="15" customHeight="1" x14ac:dyDescent="0.25">
      <c r="B70" s="25"/>
      <c r="C70" s="25"/>
      <c r="D70" s="25"/>
      <c r="E70" s="25"/>
      <c r="F70" s="25"/>
      <c r="G70" s="25"/>
    </row>
    <row r="71" spans="1:8" ht="15" customHeight="1" x14ac:dyDescent="0.25">
      <c r="B71" s="26" t="s">
        <v>41</v>
      </c>
      <c r="C71" s="25"/>
      <c r="D71" s="25"/>
      <c r="E71" s="25"/>
      <c r="F71" s="25"/>
      <c r="G71" s="25"/>
    </row>
    <row r="72" spans="1:8" ht="15" customHeight="1" x14ac:dyDescent="0.25">
      <c r="B72" s="26" t="s">
        <v>42</v>
      </c>
      <c r="C72" s="25"/>
      <c r="D72" s="25"/>
      <c r="E72" s="25"/>
      <c r="F72" s="25"/>
      <c r="G72" s="25"/>
    </row>
    <row r="73" spans="1:8" ht="15" customHeight="1" x14ac:dyDescent="0.25">
      <c r="B73" s="26" t="s">
        <v>43</v>
      </c>
      <c r="C73" s="25"/>
      <c r="D73" s="25"/>
      <c r="E73" s="25"/>
      <c r="F73" s="25"/>
      <c r="G73" s="25"/>
    </row>
    <row r="74" spans="1:8" ht="15" customHeight="1" x14ac:dyDescent="0.25">
      <c r="B74" s="26" t="s">
        <v>44</v>
      </c>
      <c r="C74" s="25"/>
      <c r="D74" s="25"/>
      <c r="E74" s="25"/>
      <c r="F74" s="25"/>
      <c r="G74" s="25"/>
    </row>
    <row r="75" spans="1:8" ht="15" customHeight="1" x14ac:dyDescent="0.25">
      <c r="B75" s="26" t="s">
        <v>45</v>
      </c>
      <c r="C75" s="25"/>
      <c r="D75" s="25"/>
      <c r="E75" s="25"/>
      <c r="F75" s="25"/>
      <c r="G75" s="25"/>
    </row>
    <row r="76" spans="1:8" ht="15" customHeight="1" x14ac:dyDescent="0.25">
      <c r="B76" s="26"/>
      <c r="C76" s="25"/>
      <c r="D76" s="25"/>
      <c r="E76" s="25"/>
      <c r="F76" s="25"/>
      <c r="G76" s="25"/>
    </row>
    <row r="77" spans="1:8" ht="15" customHeight="1" x14ac:dyDescent="0.25">
      <c r="B77" s="26"/>
      <c r="C77" s="25"/>
      <c r="D77" s="25"/>
      <c r="E77" s="25"/>
      <c r="F77" s="25"/>
      <c r="G77" s="25"/>
    </row>
    <row r="78" spans="1:8" ht="15" customHeight="1" x14ac:dyDescent="0.25">
      <c r="B78" s="26"/>
      <c r="C78" s="25"/>
      <c r="D78" s="25"/>
      <c r="E78" s="25"/>
      <c r="F78" s="25"/>
      <c r="G78" s="25"/>
    </row>
    <row r="79" spans="1:8" ht="15" customHeight="1" x14ac:dyDescent="0.25">
      <c r="B79" s="26" t="s">
        <v>46</v>
      </c>
      <c r="C79" s="25"/>
      <c r="D79" s="25"/>
      <c r="E79" s="25"/>
      <c r="F79" s="25"/>
      <c r="G79" s="25"/>
    </row>
    <row r="80" spans="1:8" ht="15" customHeight="1" x14ac:dyDescent="0.25">
      <c r="B80" s="26" t="s">
        <v>47</v>
      </c>
      <c r="C80" s="25"/>
      <c r="D80" s="25"/>
      <c r="E80" s="25"/>
      <c r="F80" s="25"/>
      <c r="G80" s="25"/>
    </row>
  </sheetData>
  <mergeCells count="19">
    <mergeCell ref="B2:G2"/>
    <mergeCell ref="B32:F32"/>
    <mergeCell ref="B13:F13"/>
    <mergeCell ref="B14:E14"/>
    <mergeCell ref="B15:E15"/>
    <mergeCell ref="B16:F16"/>
    <mergeCell ref="B18:G18"/>
    <mergeCell ref="B23:F23"/>
    <mergeCell ref="B24:E24"/>
    <mergeCell ref="B25:F25"/>
    <mergeCell ref="B27:G27"/>
    <mergeCell ref="B30:F30"/>
    <mergeCell ref="B31:E31"/>
    <mergeCell ref="B64:E64"/>
    <mergeCell ref="B65:F65"/>
    <mergeCell ref="B4:G4"/>
    <mergeCell ref="B67:F67"/>
    <mergeCell ref="B34:G34"/>
    <mergeCell ref="B63:F63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Alarmas</vt:lpstr>
      <vt:lpstr>Alarmas!Área_de_impresión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2020-05-07T16:26:00Z</dcterms:modified>
</cp:coreProperties>
</file>