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onavarro\Downloads\Contratación\Procesos\SIES\SPVA 2 - Subsistemas\1. Publicación\"/>
    </mc:Choice>
  </mc:AlternateContent>
  <bookViews>
    <workbookView xWindow="0" yWindow="0" windowWidth="20490" windowHeight="9045" tabRatio="930"/>
  </bookViews>
  <sheets>
    <sheet name="Anexo No. 2" sheetId="22" r:id="rId1"/>
  </sheets>
  <calcPr calcId="152511"/>
</workbook>
</file>

<file path=xl/calcChain.xml><?xml version="1.0" encoding="utf-8"?>
<calcChain xmlns="http://schemas.openxmlformats.org/spreadsheetml/2006/main">
  <c r="G78" i="22" l="1"/>
  <c r="G77" i="22"/>
  <c r="G76" i="22"/>
  <c r="G50" i="22"/>
  <c r="G51" i="22" s="1"/>
  <c r="G43" i="22"/>
  <c r="G42" i="22"/>
  <c r="G79" i="22" l="1"/>
  <c r="G80" i="22" s="1"/>
  <c r="G81" i="22" s="1"/>
  <c r="G44" i="22"/>
  <c r="G45" i="22" s="1"/>
  <c r="G46" i="22" s="1"/>
  <c r="G52" i="22"/>
  <c r="G53" i="22" s="1"/>
  <c r="G119" i="22" l="1"/>
  <c r="G120" i="22" s="1"/>
  <c r="G112" i="22"/>
  <c r="G113" i="22" s="1"/>
  <c r="G104" i="22"/>
  <c r="G103" i="22"/>
  <c r="G102" i="22"/>
  <c r="G101" i="22"/>
  <c r="G94" i="22"/>
  <c r="G95" i="22" s="1"/>
  <c r="G86" i="22"/>
  <c r="G85" i="22"/>
  <c r="G69" i="22"/>
  <c r="G70" i="22" s="1"/>
  <c r="G61" i="22"/>
  <c r="G60" i="22"/>
  <c r="G59" i="22"/>
  <c r="G58" i="22"/>
  <c r="G57" i="22"/>
  <c r="G35" i="22"/>
  <c r="G34" i="22"/>
  <c r="G26" i="22"/>
  <c r="G25" i="22"/>
  <c r="G24" i="22"/>
  <c r="G23" i="22"/>
  <c r="G22" i="22"/>
  <c r="G15" i="22"/>
  <c r="G16" i="22" s="1"/>
  <c r="G7" i="22"/>
  <c r="G6" i="22"/>
  <c r="G8" i="22" l="1"/>
  <c r="G9" i="22" s="1"/>
  <c r="G36" i="22"/>
  <c r="G37" i="22" s="1"/>
  <c r="G38" i="22" s="1"/>
  <c r="G87" i="22"/>
  <c r="G89" i="22" s="1"/>
  <c r="G105" i="22"/>
  <c r="G107" i="22" s="1"/>
  <c r="G27" i="22"/>
  <c r="G29" i="22" s="1"/>
  <c r="G62" i="22"/>
  <c r="G64" i="22" s="1"/>
  <c r="G121" i="22"/>
  <c r="G122" i="22" s="1"/>
  <c r="G96" i="22"/>
  <c r="G97" i="22" s="1"/>
  <c r="G114" i="22"/>
  <c r="G115" i="22" s="1"/>
  <c r="G28" i="22"/>
  <c r="G10" i="22"/>
  <c r="G17" i="22"/>
  <c r="G18" i="22" s="1"/>
  <c r="G71" i="22"/>
  <c r="G72" i="22"/>
  <c r="G30" i="22" l="1"/>
  <c r="G88" i="22"/>
  <c r="G90" i="22" s="1"/>
  <c r="G106" i="22"/>
  <c r="G108" i="22" s="1"/>
  <c r="G11" i="22"/>
  <c r="G63" i="22"/>
  <c r="G65" i="22" s="1"/>
  <c r="G124" i="22" l="1"/>
</calcChain>
</file>

<file path=xl/sharedStrings.xml><?xml version="1.0" encoding="utf-8"?>
<sst xmlns="http://schemas.openxmlformats.org/spreadsheetml/2006/main" count="252" uniqueCount="130">
  <si>
    <t>Item</t>
  </si>
  <si>
    <t xml:space="preserve">Cant </t>
  </si>
  <si>
    <t>Mes</t>
  </si>
  <si>
    <t>Global</t>
  </si>
  <si>
    <t>Ronda</t>
  </si>
  <si>
    <t>Mantenimiento Preventivo Sistema UPS</t>
  </si>
  <si>
    <t>Mantenimiento Correctivo Sistema UPS</t>
  </si>
  <si>
    <t>Servicio</t>
  </si>
  <si>
    <t>Descripción</t>
  </si>
  <si>
    <t>V Unitario</t>
  </si>
  <si>
    <t>V Parcial</t>
  </si>
  <si>
    <t>IVA</t>
  </si>
  <si>
    <t>Unidad</t>
  </si>
  <si>
    <t>A</t>
  </si>
  <si>
    <t>U</t>
  </si>
  <si>
    <t>Bolsa de Repuestos CCTV Interno</t>
  </si>
  <si>
    <t>Bolsa de Repuestos Control de Acceso</t>
  </si>
  <si>
    <t>Mantenimiento Preventivo CCTV Interno</t>
  </si>
  <si>
    <t>Mantenimiento Correctivo CCTV Interno</t>
  </si>
  <si>
    <t>Mantenimiento Preventivo Control de Acceso</t>
  </si>
  <si>
    <t>Mantenimiento Correctivo Control de Acceso</t>
  </si>
  <si>
    <t>Mantenimiento Correctivo Red de Energía, Tableros, Salidas, etc</t>
  </si>
  <si>
    <t>Mantenimiento Preventivo Sistemas de Transferencia</t>
  </si>
  <si>
    <t>Mantenimiento Preventivo Planta Electrica Diesel</t>
  </si>
  <si>
    <t>Mantenimiento Preventivo Sistema Incendios</t>
  </si>
  <si>
    <t>Mantenimiento Correctivo Sistema Incendios</t>
  </si>
  <si>
    <t>Bolsa de Repuestos para el Sistema de Deteccion y Extincion de Incendios</t>
  </si>
  <si>
    <t>Mantenimiento Preventivo Sistema Automatización e iluminación</t>
  </si>
  <si>
    <t>Mantenimiento Correctivo Sistema Automatización e Iluminación</t>
  </si>
  <si>
    <t>Mantenimiento Preventivo Sistema Sonido Ambiental</t>
  </si>
  <si>
    <t>Mantenimiento Correctivo Sistema Sonido Ambiental</t>
  </si>
  <si>
    <t>Bolsa de Repuestos para el Sistema de Automatización e Iluminación</t>
  </si>
  <si>
    <t>Bolsa de Repuestos para el Sistema de Sonido Ambiental</t>
  </si>
  <si>
    <t>Bolsa de Repuestos CCTV Interno y Control de Acceso</t>
  </si>
  <si>
    <t>Bolsa de Repuestos Sistema Detección y Extinción de Incendios</t>
  </si>
  <si>
    <t>2.Mantenimiento Aire Acondicionado de Precisión</t>
  </si>
  <si>
    <t>AAP-2.1</t>
  </si>
  <si>
    <t>AAP-2.2</t>
  </si>
  <si>
    <t>AAP-B-2.3</t>
  </si>
  <si>
    <t>7.Mantenimiento CCTV Interno y Control de Acceso</t>
  </si>
  <si>
    <t>CCTVI-7.1</t>
  </si>
  <si>
    <t>CCTVI-7.2</t>
  </si>
  <si>
    <t>CCTVI-7.3</t>
  </si>
  <si>
    <t>CCTVI-7.4</t>
  </si>
  <si>
    <t>CCTVI-7.5</t>
  </si>
  <si>
    <t>CCTVI-B-7.6</t>
  </si>
  <si>
    <t>CCTVI-B-7.7</t>
  </si>
  <si>
    <t>9.Mantenimiento Sistema de Energia y Equipos Especiales</t>
  </si>
  <si>
    <t>EE-9.1</t>
  </si>
  <si>
    <t>EE-9.2</t>
  </si>
  <si>
    <t>EE-9.3</t>
  </si>
  <si>
    <t>EE-9.4</t>
  </si>
  <si>
    <t>EE-9.5</t>
  </si>
  <si>
    <t>EI - 10.1</t>
  </si>
  <si>
    <t>AIS-11.1</t>
  </si>
  <si>
    <t>AIS-11.2</t>
  </si>
  <si>
    <t>AIS-11.3</t>
  </si>
  <si>
    <t>AIS-11.4</t>
  </si>
  <si>
    <t>AIS-B-11.5</t>
  </si>
  <si>
    <t>AIS-B-11.6</t>
  </si>
  <si>
    <t>11.Mantenimiento Sistema de Automatización, Iluminación y Sonido Ambiental</t>
  </si>
  <si>
    <t>10.Mantenimiento Sistema Detección y Extinción de Incendios</t>
  </si>
  <si>
    <t>Bolsa para Combustibles, Correctivos y Modificaciones</t>
  </si>
  <si>
    <t>EE-9.6</t>
  </si>
  <si>
    <t>Mantenimiento Preventivo Aire Acondicionado de Precisión</t>
  </si>
  <si>
    <t>Mantenimiento Correctivo Aire Acondicionado de Precisión</t>
  </si>
  <si>
    <t>Traslado de Cámaras CCTV Interno</t>
  </si>
  <si>
    <t>Bolsa Repuestos Combustibles, Correctivos y Modificaciones</t>
  </si>
  <si>
    <t>EI - 10.2</t>
  </si>
  <si>
    <t>EI-B-10.3</t>
  </si>
  <si>
    <t>Subtotal Mantenimiento Aire Acondicionado de Precisión</t>
  </si>
  <si>
    <t>Total Mantenimiento Aire Acondicionado de Precisión</t>
  </si>
  <si>
    <t>Subtotal Mantenimiento CCTV Interno y Control de Acceso</t>
  </si>
  <si>
    <t>Total Mantenimiento CCTV Interno y Control de Acceso</t>
  </si>
  <si>
    <t>Subtotal Bolsa de Repuestos CCTV Interno y Control de Acceso</t>
  </si>
  <si>
    <t>Total Bolsa de Repuestos CCTV Interno y Control de Acceso</t>
  </si>
  <si>
    <t>Subtotal Mantenimiento Sistema de Energia y Equipos Especiales</t>
  </si>
  <si>
    <t>Total Mantenimiento Sistema de Energia y Equipos Especiales</t>
  </si>
  <si>
    <t>Subtotal Bolsa para Combustibles, Correctivos y Modificaciones</t>
  </si>
  <si>
    <t>Total Bolsa para Combustibles, Correctivos y Modificaciones</t>
  </si>
  <si>
    <t>Subtotal Mantenimiento Sistema Detección y Extinción de Incendios</t>
  </si>
  <si>
    <t>Total Mantenimiento Sistema Detección y Extinción de Incendios</t>
  </si>
  <si>
    <t>Subtotal Bolsa de Repuestos Sistema Detección y Extinción de Incendios</t>
  </si>
  <si>
    <t>Total Bolsa de Repuestos Sistema Detección y Extinción de Incendios</t>
  </si>
  <si>
    <t>Subtotal Mantenimiento Sistema de Automatización, Iluminación y Sonido Ambiental</t>
  </si>
  <si>
    <t>Total Mantenimiento Sistema de Automatización, Iluminación y Sonido Ambiental</t>
  </si>
  <si>
    <t>Gl</t>
  </si>
  <si>
    <t>Bolsa de Repuestos Aire de Precisión</t>
  </si>
  <si>
    <t>Subtotal Bolsa Repuestos  Aire de Precisión</t>
  </si>
  <si>
    <t>Total Bolsa Repuestos  Aire de Precisión</t>
  </si>
  <si>
    <t>Subtotal Bolsa Repuestos  Automatización, Iluminacion</t>
  </si>
  <si>
    <t>Total Bolsa Repuestos  Automatización, Iluminacion</t>
  </si>
  <si>
    <t>Subtotal Bolsa Repuestos  Sonido Ambiental</t>
  </si>
  <si>
    <t>Total Bolsa Repuestos  Sonido Ambiental</t>
  </si>
  <si>
    <t>Bolsa de Respuestos Sonido Ambiental</t>
  </si>
  <si>
    <t>Bolsa de Repuestos Automatización e iluminación</t>
  </si>
  <si>
    <t>VALOR TOTAL</t>
  </si>
  <si>
    <t>Nombre del Representante Legal__________________________________________</t>
  </si>
  <si>
    <t>C. C. No.______________________________________________________________</t>
  </si>
  <si>
    <t>Dirección de correo_____________________________________________________</t>
  </si>
  <si>
    <t>Dirección electrónica____________________________________________________</t>
  </si>
  <si>
    <t>Ciudad_______________________________________________________________</t>
  </si>
  <si>
    <t>_________________________________________________________</t>
  </si>
  <si>
    <t>(Firma del Representante Legal)</t>
  </si>
  <si>
    <t>Valor Total en letras________________________________________________________________________________________________</t>
  </si>
  <si>
    <t xml:space="preserve">Detalle Bolsa de CCTV Interno </t>
  </si>
  <si>
    <t>CCTVI-B-7.6.1</t>
  </si>
  <si>
    <t>Cámara de Red PTZ</t>
  </si>
  <si>
    <t xml:space="preserve">Un  </t>
  </si>
  <si>
    <t>CCTVI-B-7.6.2</t>
  </si>
  <si>
    <t>PoE para Cámara de Red</t>
  </si>
  <si>
    <t>Un</t>
  </si>
  <si>
    <t>Subtotal Bolsa Repuestos  CCTV Interno</t>
  </si>
  <si>
    <t>Total Bolsa Repuestos  CCTV Interno</t>
  </si>
  <si>
    <t>Detalle Bolsa de Control de Acceso</t>
  </si>
  <si>
    <t>CCTVI-B-7.7.1</t>
  </si>
  <si>
    <t>Lectora Biometrica</t>
  </si>
  <si>
    <t>Subtotal Bolsa Repuestos  Control de Acceso</t>
  </si>
  <si>
    <t>Total Bolsa Repuestos  Control de Acceso</t>
  </si>
  <si>
    <t>Detalle Bolsa Repuestos Energia y Equipos Especiales</t>
  </si>
  <si>
    <t>EE-B-9.6.1</t>
  </si>
  <si>
    <t>Combustible Diesel</t>
  </si>
  <si>
    <t>Galon</t>
  </si>
  <si>
    <t>EE-B-9.6.2</t>
  </si>
  <si>
    <t>Correctivo UPS Administrativa</t>
  </si>
  <si>
    <t>EE-B-9.6.3</t>
  </si>
  <si>
    <t>Modificaciones Sistema de Transferencia</t>
  </si>
  <si>
    <t>Subtotal Bolsa Repuestos  Energia y Equipos Especiales</t>
  </si>
  <si>
    <t>Total Bolsa Repuestos  Energia y Equipos Especiales</t>
  </si>
  <si>
    <t>MANTENIMIENTO PREVENTIVO, CORRECTIVO Y DE ACTUALIZACIÓN, Y SOSTENIMIENTO A LOS SUBSISTEMAS DEL SISTEMA INTEGRADO DE EMERGENCIA Y SEGURIDAD DE MEDELLÍN (SIES-M).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</si>
</sst>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\ * #,##0.00_-;\-&quot;$&quot;\ * #,##0.00_-;_-&quot;$&quot;\ * &quot;-&quot;??_-;_-@_-"/>
    <numFmt numFmtId="164" formatCode="_-&quot;$&quot;* #,##0_-;\-&quot;$&quot;* #,##0_-;_-&quot;$&quot;* &quot;-&quot;_-;_-@_-"/>
    <numFmt numFmtId="165" formatCode="_-&quot;$&quot;* #,##0.00_-;\-&quot;$&quot;* #,##0.00_-;_-&quot;$&quot;* &quot;-&quot;??_-;_-@_-"/>
    <numFmt numFmtId="166" formatCode="_-&quot;$&quot;\ * #,##0_-;\-&quot;$&quot;\ * #,##0_-;_-&quot;$&quot;\ * &quot;-&quot;?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0" borderId="0"/>
    <xf numFmtId="0" fontId="22" fillId="0" borderId="0"/>
  </cellStyleXfs>
  <cellXfs count="49">
    <xf numFmtId="0" fontId="0" fillId="0" borderId="0" xfId="0"/>
    <xf numFmtId="0" fontId="16" fillId="33" borderId="10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/>
    </xf>
    <xf numFmtId="0" fontId="0" fillId="0" borderId="10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center"/>
    </xf>
    <xf numFmtId="9" fontId="16" fillId="33" borderId="10" xfId="0" applyNumberFormat="1" applyFont="1" applyFill="1" applyBorder="1" applyAlignment="1">
      <alignment horizontal="right"/>
    </xf>
    <xf numFmtId="9" fontId="16" fillId="33" borderId="10" xfId="0" applyNumberFormat="1" applyFont="1" applyFill="1" applyBorder="1" applyAlignment="1"/>
    <xf numFmtId="166" fontId="0" fillId="0" borderId="10" xfId="42" applyNumberFormat="1" applyFont="1" applyBorder="1" applyAlignment="1">
      <alignment vertical="center"/>
    </xf>
    <xf numFmtId="166" fontId="0" fillId="0" borderId="10" xfId="42" applyNumberFormat="1" applyFont="1" applyFill="1" applyBorder="1" applyAlignment="1">
      <alignment horizontal="center" vertical="center"/>
    </xf>
    <xf numFmtId="0" fontId="0" fillId="0" borderId="10" xfId="0" applyFont="1" applyBorder="1" applyAlignment="1">
      <alignment vertical="center" wrapText="1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 vertical="center"/>
    </xf>
    <xf numFmtId="166" fontId="0" fillId="0" borderId="10" xfId="42" applyNumberFormat="1" applyFont="1" applyFill="1" applyBorder="1" applyAlignment="1">
      <alignment horizontal="center"/>
    </xf>
    <xf numFmtId="0" fontId="0" fillId="0" borderId="0" xfId="0" applyFont="1" applyAlignment="1">
      <alignment vertical="center" wrapText="1"/>
    </xf>
    <xf numFmtId="166" fontId="0" fillId="0" borderId="0" xfId="42" applyNumberFormat="1" applyFont="1" applyFill="1" applyBorder="1" applyAlignment="1">
      <alignment horizontal="center"/>
    </xf>
    <xf numFmtId="166" fontId="0" fillId="0" borderId="0" xfId="42" applyNumberFormat="1" applyFont="1" applyBorder="1" applyAlignment="1">
      <alignment vertical="center"/>
    </xf>
    <xf numFmtId="166" fontId="0" fillId="0" borderId="0" xfId="42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1" fontId="0" fillId="0" borderId="10" xfId="0" applyNumberFormat="1" applyFont="1" applyBorder="1" applyAlignment="1">
      <alignment horizontal="center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Alignment="1"/>
    <xf numFmtId="0" fontId="0" fillId="0" borderId="0" xfId="0" applyFont="1" applyBorder="1" applyAlignment="1"/>
    <xf numFmtId="166" fontId="0" fillId="0" borderId="10" xfId="42" applyNumberFormat="1" applyFont="1" applyBorder="1" applyAlignment="1"/>
    <xf numFmtId="166" fontId="16" fillId="33" borderId="10" xfId="42" applyNumberFormat="1" applyFont="1" applyFill="1" applyBorder="1" applyAlignment="1"/>
    <xf numFmtId="166" fontId="0" fillId="0" borderId="10" xfId="42" applyNumberFormat="1" applyFont="1" applyFill="1" applyBorder="1" applyAlignment="1"/>
    <xf numFmtId="166" fontId="0" fillId="0" borderId="0" xfId="42" applyNumberFormat="1" applyFont="1" applyFill="1" applyBorder="1" applyAlignment="1"/>
    <xf numFmtId="166" fontId="0" fillId="0" borderId="0" xfId="42" applyNumberFormat="1" applyFont="1" applyBorder="1" applyAlignment="1"/>
    <xf numFmtId="166" fontId="19" fillId="0" borderId="10" xfId="42" applyNumberFormat="1" applyFont="1" applyBorder="1" applyAlignment="1"/>
    <xf numFmtId="166" fontId="0" fillId="0" borderId="0" xfId="0" applyNumberFormat="1" applyFont="1" applyAlignment="1"/>
    <xf numFmtId="0" fontId="16" fillId="33" borderId="10" xfId="0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 vertical="center"/>
    </xf>
    <xf numFmtId="0" fontId="23" fillId="0" borderId="0" xfId="47" applyFont="1" applyBorder="1"/>
    <xf numFmtId="0" fontId="24" fillId="0" borderId="0" xfId="0" applyFont="1" applyFill="1" applyBorder="1"/>
    <xf numFmtId="0" fontId="24" fillId="0" borderId="0" xfId="0" applyFont="1" applyBorder="1"/>
    <xf numFmtId="166" fontId="0" fillId="0" borderId="10" xfId="42" applyNumberFormat="1" applyFont="1" applyBorder="1"/>
    <xf numFmtId="0" fontId="0" fillId="0" borderId="10" xfId="0" applyFont="1" applyBorder="1" applyAlignment="1">
      <alignment horizontal="left"/>
    </xf>
    <xf numFmtId="166" fontId="16" fillId="33" borderId="10" xfId="42" applyNumberFormat="1" applyFont="1" applyFill="1" applyBorder="1"/>
    <xf numFmtId="0" fontId="0" fillId="0" borderId="0" xfId="0" applyFont="1" applyBorder="1" applyAlignment="1">
      <alignment horizontal="left"/>
    </xf>
    <xf numFmtId="0" fontId="0" fillId="0" borderId="10" xfId="0" applyFont="1" applyBorder="1"/>
    <xf numFmtId="0" fontId="0" fillId="0" borderId="10" xfId="0" applyFont="1" applyBorder="1" applyAlignment="1">
      <alignment horizontal="left" vertical="center"/>
    </xf>
    <xf numFmtId="0" fontId="18" fillId="33" borderId="10" xfId="0" applyFont="1" applyFill="1" applyBorder="1" applyAlignment="1">
      <alignment horizontal="center" vertical="center"/>
    </xf>
    <xf numFmtId="0" fontId="25" fillId="33" borderId="10" xfId="0" applyFont="1" applyFill="1" applyBorder="1" applyAlignment="1">
      <alignment horizontal="center" vertical="center" wrapText="1"/>
    </xf>
    <xf numFmtId="0" fontId="16" fillId="33" borderId="10" xfId="0" applyFont="1" applyFill="1" applyBorder="1" applyAlignment="1">
      <alignment horizontal="right"/>
    </xf>
    <xf numFmtId="0" fontId="16" fillId="33" borderId="10" xfId="0" applyFont="1" applyFill="1" applyBorder="1" applyAlignment="1">
      <alignment horizontal="center"/>
    </xf>
    <xf numFmtId="0" fontId="20" fillId="33" borderId="10" xfId="0" applyFont="1" applyFill="1" applyBorder="1" applyAlignment="1">
      <alignment horizontal="center"/>
    </xf>
    <xf numFmtId="0" fontId="16" fillId="33" borderId="11" xfId="0" applyFont="1" applyFill="1" applyBorder="1" applyAlignment="1">
      <alignment horizontal="right"/>
    </xf>
    <xf numFmtId="0" fontId="16" fillId="33" borderId="13" xfId="0" applyFont="1" applyFill="1" applyBorder="1" applyAlignment="1">
      <alignment horizontal="right"/>
    </xf>
    <xf numFmtId="0" fontId="16" fillId="33" borderId="12" xfId="0" applyFont="1" applyFill="1" applyBorder="1" applyAlignment="1">
      <alignment horizontal="right"/>
    </xf>
  </cellXfs>
  <cellStyles count="48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2" builtinId="4"/>
    <cellStyle name="Moneda [0] 2" xfId="45"/>
    <cellStyle name="Moneda 2" xfId="44"/>
    <cellStyle name="Neutral" xfId="8" builtinId="28" customBuiltin="1"/>
    <cellStyle name="Normal" xfId="0" builtinId="0"/>
    <cellStyle name="Normal 3" xfId="43"/>
    <cellStyle name="Normal 6" xfId="47"/>
    <cellStyle name="Normal 7" xfId="46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7"/>
  <sheetViews>
    <sheetView tabSelected="1" zoomScaleNormal="100" workbookViewId="0"/>
  </sheetViews>
  <sheetFormatPr baseColWidth="10" defaultColWidth="11.42578125" defaultRowHeight="15" customHeight="1" x14ac:dyDescent="0.25"/>
  <cols>
    <col min="1" max="1" width="5.7109375" style="21" customWidth="1"/>
    <col min="2" max="2" width="15.7109375" style="21" customWidth="1"/>
    <col min="3" max="3" width="60.7109375" style="14" customWidth="1"/>
    <col min="4" max="5" width="10.7109375" style="21" customWidth="1"/>
    <col min="6" max="7" width="15.7109375" style="21" customWidth="1"/>
    <col min="8" max="16384" width="11.42578125" style="21"/>
  </cols>
  <sheetData>
    <row r="2" spans="2:7" ht="30" customHeight="1" x14ac:dyDescent="0.25">
      <c r="B2" s="42" t="s">
        <v>129</v>
      </c>
      <c r="C2" s="42"/>
      <c r="D2" s="42"/>
      <c r="E2" s="42"/>
      <c r="F2" s="42"/>
      <c r="G2" s="42"/>
    </row>
    <row r="4" spans="2:7" ht="15" customHeight="1" x14ac:dyDescent="0.25">
      <c r="B4" s="44" t="s">
        <v>35</v>
      </c>
      <c r="C4" s="44"/>
      <c r="D4" s="44"/>
      <c r="E4" s="44"/>
      <c r="F4" s="44"/>
      <c r="G4" s="44"/>
    </row>
    <row r="5" spans="2:7" ht="15" customHeight="1" x14ac:dyDescent="0.25">
      <c r="B5" s="30" t="s">
        <v>0</v>
      </c>
      <c r="C5" s="1" t="s">
        <v>8</v>
      </c>
      <c r="D5" s="30" t="s">
        <v>12</v>
      </c>
      <c r="E5" s="30" t="s">
        <v>1</v>
      </c>
      <c r="F5" s="30" t="s">
        <v>9</v>
      </c>
      <c r="G5" s="30" t="s">
        <v>10</v>
      </c>
    </row>
    <row r="6" spans="2:7" ht="15" customHeight="1" x14ac:dyDescent="0.25">
      <c r="B6" s="3" t="s">
        <v>36</v>
      </c>
      <c r="C6" s="10" t="s">
        <v>64</v>
      </c>
      <c r="D6" s="3" t="s">
        <v>4</v>
      </c>
      <c r="E6" s="3">
        <v>1</v>
      </c>
      <c r="F6" s="23"/>
      <c r="G6" s="23">
        <f>F6*E6</f>
        <v>0</v>
      </c>
    </row>
    <row r="7" spans="2:7" ht="15" customHeight="1" x14ac:dyDescent="0.25">
      <c r="B7" s="3" t="s">
        <v>37</v>
      </c>
      <c r="C7" s="10" t="s">
        <v>65</v>
      </c>
      <c r="D7" s="3" t="s">
        <v>2</v>
      </c>
      <c r="E7" s="19">
        <v>4</v>
      </c>
      <c r="F7" s="23"/>
      <c r="G7" s="23">
        <f>F7*E7</f>
        <v>0</v>
      </c>
    </row>
    <row r="8" spans="2:7" ht="15" customHeight="1" x14ac:dyDescent="0.25">
      <c r="B8" s="43" t="s">
        <v>70</v>
      </c>
      <c r="C8" s="43"/>
      <c r="D8" s="43"/>
      <c r="E8" s="43"/>
      <c r="F8" s="43"/>
      <c r="G8" s="24">
        <f>SUM(G6:G7)</f>
        <v>0</v>
      </c>
    </row>
    <row r="9" spans="2:7" ht="15" customHeight="1" x14ac:dyDescent="0.25">
      <c r="B9" s="43" t="s">
        <v>13</v>
      </c>
      <c r="C9" s="43"/>
      <c r="D9" s="43"/>
      <c r="E9" s="43"/>
      <c r="F9" s="6"/>
      <c r="G9" s="24">
        <f>G8*F9</f>
        <v>0</v>
      </c>
    </row>
    <row r="10" spans="2:7" ht="15" customHeight="1" x14ac:dyDescent="0.25">
      <c r="B10" s="43" t="s">
        <v>14</v>
      </c>
      <c r="C10" s="43"/>
      <c r="D10" s="43"/>
      <c r="E10" s="43" t="s">
        <v>14</v>
      </c>
      <c r="F10" s="6"/>
      <c r="G10" s="24">
        <f>G8*F10</f>
        <v>0</v>
      </c>
    </row>
    <row r="11" spans="2:7" ht="15" customHeight="1" x14ac:dyDescent="0.25">
      <c r="B11" s="43" t="s">
        <v>71</v>
      </c>
      <c r="C11" s="43"/>
      <c r="D11" s="43"/>
      <c r="E11" s="43"/>
      <c r="F11" s="43"/>
      <c r="G11" s="24">
        <f>SUM(G8:G10)</f>
        <v>0</v>
      </c>
    </row>
    <row r="13" spans="2:7" ht="15" customHeight="1" x14ac:dyDescent="0.25">
      <c r="B13" s="41" t="s">
        <v>87</v>
      </c>
      <c r="C13" s="41"/>
      <c r="D13" s="41"/>
      <c r="E13" s="41"/>
      <c r="F13" s="41"/>
      <c r="G13" s="41"/>
    </row>
    <row r="14" spans="2:7" ht="15" customHeight="1" x14ac:dyDescent="0.25">
      <c r="B14" s="31" t="s">
        <v>0</v>
      </c>
      <c r="C14" s="1" t="s">
        <v>8</v>
      </c>
      <c r="D14" s="31" t="s">
        <v>12</v>
      </c>
      <c r="E14" s="31" t="s">
        <v>1</v>
      </c>
      <c r="F14" s="31" t="s">
        <v>9</v>
      </c>
      <c r="G14" s="31" t="s">
        <v>10</v>
      </c>
    </row>
    <row r="15" spans="2:7" ht="15" customHeight="1" x14ac:dyDescent="0.25">
      <c r="B15" s="3" t="s">
        <v>38</v>
      </c>
      <c r="C15" s="10" t="s">
        <v>87</v>
      </c>
      <c r="D15" s="3" t="s">
        <v>3</v>
      </c>
      <c r="E15" s="3">
        <v>1</v>
      </c>
      <c r="F15" s="25">
        <v>8030529</v>
      </c>
      <c r="G15" s="23">
        <f>F15*E15</f>
        <v>8030529</v>
      </c>
    </row>
    <row r="16" spans="2:7" ht="15" customHeight="1" x14ac:dyDescent="0.25">
      <c r="B16" s="43" t="s">
        <v>88</v>
      </c>
      <c r="C16" s="43"/>
      <c r="D16" s="43"/>
      <c r="E16" s="43"/>
      <c r="F16" s="43"/>
      <c r="G16" s="24">
        <f>G15</f>
        <v>8030529</v>
      </c>
    </row>
    <row r="17" spans="1:8" ht="15" customHeight="1" x14ac:dyDescent="0.25">
      <c r="B17" s="43" t="s">
        <v>11</v>
      </c>
      <c r="C17" s="43"/>
      <c r="D17" s="43"/>
      <c r="E17" s="43"/>
      <c r="F17" s="6">
        <v>0.19</v>
      </c>
      <c r="G17" s="24">
        <f>G16*F17</f>
        <v>1525800.51</v>
      </c>
    </row>
    <row r="18" spans="1:8" ht="15" customHeight="1" x14ac:dyDescent="0.25">
      <c r="B18" s="43" t="s">
        <v>89</v>
      </c>
      <c r="C18" s="43"/>
      <c r="D18" s="43"/>
      <c r="E18" s="43"/>
      <c r="F18" s="43"/>
      <c r="G18" s="24">
        <f>SUM(G16:G17)</f>
        <v>9556329.5099999998</v>
      </c>
    </row>
    <row r="19" spans="1:8" ht="15" customHeight="1" x14ac:dyDescent="0.25">
      <c r="A19" s="22"/>
      <c r="B19" s="11"/>
      <c r="C19" s="18"/>
      <c r="D19" s="11"/>
      <c r="E19" s="11"/>
      <c r="F19" s="26"/>
      <c r="G19" s="27"/>
      <c r="H19" s="22"/>
    </row>
    <row r="20" spans="1:8" ht="15" customHeight="1" x14ac:dyDescent="0.25">
      <c r="B20" s="44" t="s">
        <v>39</v>
      </c>
      <c r="C20" s="44"/>
      <c r="D20" s="44"/>
      <c r="E20" s="44"/>
      <c r="F20" s="44"/>
      <c r="G20" s="44"/>
    </row>
    <row r="21" spans="1:8" ht="15" customHeight="1" x14ac:dyDescent="0.25">
      <c r="B21" s="30" t="s">
        <v>0</v>
      </c>
      <c r="C21" s="1" t="s">
        <v>8</v>
      </c>
      <c r="D21" s="30" t="s">
        <v>12</v>
      </c>
      <c r="E21" s="30" t="s">
        <v>1</v>
      </c>
      <c r="F21" s="30" t="s">
        <v>9</v>
      </c>
      <c r="G21" s="30" t="s">
        <v>10</v>
      </c>
    </row>
    <row r="22" spans="1:8" x14ac:dyDescent="0.25">
      <c r="B22" s="3" t="s">
        <v>40</v>
      </c>
      <c r="C22" s="10" t="s">
        <v>17</v>
      </c>
      <c r="D22" s="3" t="s">
        <v>4</v>
      </c>
      <c r="E22" s="3">
        <v>1</v>
      </c>
      <c r="F22" s="23"/>
      <c r="G22" s="25">
        <f>F22*E22</f>
        <v>0</v>
      </c>
    </row>
    <row r="23" spans="1:8" x14ac:dyDescent="0.25">
      <c r="B23" s="3" t="s">
        <v>41</v>
      </c>
      <c r="C23" s="10" t="s">
        <v>18</v>
      </c>
      <c r="D23" s="3" t="s">
        <v>2</v>
      </c>
      <c r="E23" s="3">
        <v>4</v>
      </c>
      <c r="F23" s="23"/>
      <c r="G23" s="25">
        <f>F23*E23</f>
        <v>0</v>
      </c>
    </row>
    <row r="24" spans="1:8" x14ac:dyDescent="0.25">
      <c r="B24" s="3" t="s">
        <v>42</v>
      </c>
      <c r="C24" s="10" t="s">
        <v>66</v>
      </c>
      <c r="D24" s="3" t="s">
        <v>7</v>
      </c>
      <c r="E24" s="3">
        <v>5</v>
      </c>
      <c r="F24" s="23"/>
      <c r="G24" s="25">
        <f>F24*E24</f>
        <v>0</v>
      </c>
    </row>
    <row r="25" spans="1:8" x14ac:dyDescent="0.25">
      <c r="B25" s="3" t="s">
        <v>43</v>
      </c>
      <c r="C25" s="10" t="s">
        <v>19</v>
      </c>
      <c r="D25" s="3" t="s">
        <v>4</v>
      </c>
      <c r="E25" s="3">
        <v>1</v>
      </c>
      <c r="F25" s="23"/>
      <c r="G25" s="25">
        <f>F25*E25</f>
        <v>0</v>
      </c>
    </row>
    <row r="26" spans="1:8" x14ac:dyDescent="0.25">
      <c r="B26" s="3" t="s">
        <v>44</v>
      </c>
      <c r="C26" s="10" t="s">
        <v>20</v>
      </c>
      <c r="D26" s="3" t="s">
        <v>2</v>
      </c>
      <c r="E26" s="3">
        <v>4</v>
      </c>
      <c r="F26" s="23"/>
      <c r="G26" s="25">
        <f>F26*E26</f>
        <v>0</v>
      </c>
    </row>
    <row r="27" spans="1:8" ht="15" customHeight="1" x14ac:dyDescent="0.25">
      <c r="B27" s="43" t="s">
        <v>72</v>
      </c>
      <c r="C27" s="43"/>
      <c r="D27" s="43"/>
      <c r="E27" s="43"/>
      <c r="F27" s="43"/>
      <c r="G27" s="24">
        <f>SUM(G22:G26)</f>
        <v>0</v>
      </c>
    </row>
    <row r="28" spans="1:8" ht="15" customHeight="1" x14ac:dyDescent="0.25">
      <c r="B28" s="43" t="s">
        <v>13</v>
      </c>
      <c r="C28" s="43"/>
      <c r="D28" s="43"/>
      <c r="E28" s="43"/>
      <c r="F28" s="6"/>
      <c r="G28" s="24">
        <f>G27*F28</f>
        <v>0</v>
      </c>
    </row>
    <row r="29" spans="1:8" ht="15" customHeight="1" x14ac:dyDescent="0.25">
      <c r="B29" s="43" t="s">
        <v>14</v>
      </c>
      <c r="C29" s="43"/>
      <c r="D29" s="43"/>
      <c r="E29" s="43" t="s">
        <v>14</v>
      </c>
      <c r="F29" s="6"/>
      <c r="G29" s="24">
        <f>G27*F29</f>
        <v>0</v>
      </c>
    </row>
    <row r="30" spans="1:8" ht="15" customHeight="1" x14ac:dyDescent="0.25">
      <c r="B30" s="43" t="s">
        <v>73</v>
      </c>
      <c r="C30" s="43"/>
      <c r="D30" s="43"/>
      <c r="E30" s="43"/>
      <c r="F30" s="43"/>
      <c r="G30" s="24">
        <f>SUM(G27:G29)</f>
        <v>0</v>
      </c>
    </row>
    <row r="32" spans="1:8" ht="15" customHeight="1" x14ac:dyDescent="0.25">
      <c r="B32" s="44" t="s">
        <v>33</v>
      </c>
      <c r="C32" s="44"/>
      <c r="D32" s="44"/>
      <c r="E32" s="44"/>
      <c r="F32" s="44"/>
      <c r="G32" s="44"/>
    </row>
    <row r="33" spans="1:8" ht="15" customHeight="1" x14ac:dyDescent="0.25">
      <c r="B33" s="30" t="s">
        <v>0</v>
      </c>
      <c r="C33" s="1" t="s">
        <v>8</v>
      </c>
      <c r="D33" s="30" t="s">
        <v>12</v>
      </c>
      <c r="E33" s="30" t="s">
        <v>1</v>
      </c>
      <c r="F33" s="30" t="s">
        <v>9</v>
      </c>
      <c r="G33" s="30" t="s">
        <v>10</v>
      </c>
    </row>
    <row r="34" spans="1:8" x14ac:dyDescent="0.25">
      <c r="B34" s="3" t="s">
        <v>45</v>
      </c>
      <c r="C34" s="10" t="s">
        <v>15</v>
      </c>
      <c r="D34" s="3" t="s">
        <v>3</v>
      </c>
      <c r="E34" s="3">
        <v>1</v>
      </c>
      <c r="F34" s="23">
        <v>8000000</v>
      </c>
      <c r="G34" s="25">
        <f>F34*E34</f>
        <v>8000000</v>
      </c>
    </row>
    <row r="35" spans="1:8" x14ac:dyDescent="0.25">
      <c r="B35" s="3" t="s">
        <v>46</v>
      </c>
      <c r="C35" s="10" t="s">
        <v>16</v>
      </c>
      <c r="D35" s="3" t="s">
        <v>3</v>
      </c>
      <c r="E35" s="3">
        <v>1</v>
      </c>
      <c r="F35" s="28">
        <v>3119128</v>
      </c>
      <c r="G35" s="25">
        <f>F35*E35</f>
        <v>3119128</v>
      </c>
    </row>
    <row r="36" spans="1:8" ht="15" customHeight="1" x14ac:dyDescent="0.25">
      <c r="B36" s="43" t="s">
        <v>74</v>
      </c>
      <c r="C36" s="43"/>
      <c r="D36" s="43"/>
      <c r="E36" s="43"/>
      <c r="F36" s="43"/>
      <c r="G36" s="24">
        <f>SUM(G34:G35)</f>
        <v>11119128</v>
      </c>
    </row>
    <row r="37" spans="1:8" ht="15" customHeight="1" x14ac:dyDescent="0.25">
      <c r="B37" s="43" t="s">
        <v>11</v>
      </c>
      <c r="C37" s="43"/>
      <c r="D37" s="43"/>
      <c r="E37" s="43"/>
      <c r="F37" s="7">
        <v>0.19</v>
      </c>
      <c r="G37" s="24">
        <f>G36*0.19</f>
        <v>2112634.3199999998</v>
      </c>
    </row>
    <row r="38" spans="1:8" ht="15" customHeight="1" x14ac:dyDescent="0.25">
      <c r="B38" s="43" t="s">
        <v>75</v>
      </c>
      <c r="C38" s="43"/>
      <c r="D38" s="43"/>
      <c r="E38" s="43"/>
      <c r="F38" s="43"/>
      <c r="G38" s="24">
        <f>G36+G37</f>
        <v>13231762.32</v>
      </c>
    </row>
    <row r="39" spans="1:8" ht="15" customHeight="1" x14ac:dyDescent="0.25">
      <c r="A39" s="22"/>
      <c r="B39" s="11"/>
      <c r="C39" s="18"/>
      <c r="D39" s="11"/>
      <c r="E39" s="11"/>
      <c r="F39" s="27"/>
      <c r="G39" s="15"/>
      <c r="H39" s="22"/>
    </row>
    <row r="40" spans="1:8" ht="15" customHeight="1" x14ac:dyDescent="0.25">
      <c r="A40" s="22"/>
      <c r="B40" s="44" t="s">
        <v>105</v>
      </c>
      <c r="C40" s="44"/>
      <c r="D40" s="44"/>
      <c r="E40" s="44"/>
      <c r="F40" s="44"/>
      <c r="G40" s="44"/>
      <c r="H40" s="22"/>
    </row>
    <row r="41" spans="1:8" ht="15" customHeight="1" x14ac:dyDescent="0.25">
      <c r="A41" s="22"/>
      <c r="B41" s="1" t="s">
        <v>0</v>
      </c>
      <c r="C41" s="1" t="s">
        <v>8</v>
      </c>
      <c r="D41" s="1" t="s">
        <v>12</v>
      </c>
      <c r="E41" s="1" t="s">
        <v>1</v>
      </c>
      <c r="F41" s="1" t="s">
        <v>9</v>
      </c>
      <c r="G41" s="1" t="s">
        <v>10</v>
      </c>
      <c r="H41" s="22"/>
    </row>
    <row r="42" spans="1:8" ht="15" customHeight="1" x14ac:dyDescent="0.25">
      <c r="A42" s="22"/>
      <c r="B42" s="3" t="s">
        <v>106</v>
      </c>
      <c r="C42" s="36" t="s">
        <v>107</v>
      </c>
      <c r="D42" s="3" t="s">
        <v>108</v>
      </c>
      <c r="E42" s="3">
        <v>1</v>
      </c>
      <c r="F42" s="13"/>
      <c r="G42" s="13">
        <f>F42*E42</f>
        <v>0</v>
      </c>
      <c r="H42" s="22"/>
    </row>
    <row r="43" spans="1:8" ht="15" customHeight="1" x14ac:dyDescent="0.25">
      <c r="A43" s="22"/>
      <c r="B43" s="3" t="s">
        <v>109</v>
      </c>
      <c r="C43" s="36" t="s">
        <v>110</v>
      </c>
      <c r="D43" s="3" t="s">
        <v>111</v>
      </c>
      <c r="E43" s="3">
        <v>1</v>
      </c>
      <c r="F43" s="13"/>
      <c r="G43" s="13">
        <f>F43*E43</f>
        <v>0</v>
      </c>
      <c r="H43" s="22"/>
    </row>
    <row r="44" spans="1:8" ht="15" customHeight="1" x14ac:dyDescent="0.25">
      <c r="A44" s="22"/>
      <c r="B44" s="43" t="s">
        <v>112</v>
      </c>
      <c r="C44" s="43"/>
      <c r="D44" s="43"/>
      <c r="E44" s="43"/>
      <c r="F44" s="43"/>
      <c r="G44" s="37">
        <f>SUM(G42:G43)</f>
        <v>0</v>
      </c>
      <c r="H44" s="22"/>
    </row>
    <row r="45" spans="1:8" ht="15" customHeight="1" x14ac:dyDescent="0.25">
      <c r="A45" s="22"/>
      <c r="B45" s="46" t="s">
        <v>11</v>
      </c>
      <c r="C45" s="47"/>
      <c r="D45" s="47"/>
      <c r="E45" s="48"/>
      <c r="F45" s="6">
        <v>0.19</v>
      </c>
      <c r="G45" s="37">
        <f>G44*F45</f>
        <v>0</v>
      </c>
      <c r="H45" s="22"/>
    </row>
    <row r="46" spans="1:8" ht="15" customHeight="1" x14ac:dyDescent="0.25">
      <c r="A46" s="22"/>
      <c r="B46" s="43" t="s">
        <v>113</v>
      </c>
      <c r="C46" s="43"/>
      <c r="D46" s="43"/>
      <c r="E46" s="43"/>
      <c r="F46" s="43"/>
      <c r="G46" s="37">
        <f>SUM(G44:G45)</f>
        <v>0</v>
      </c>
      <c r="H46" s="22"/>
    </row>
    <row r="47" spans="1:8" ht="15" customHeight="1" x14ac:dyDescent="0.25">
      <c r="A47" s="22"/>
      <c r="B47" s="11"/>
      <c r="C47" s="38"/>
      <c r="D47" s="11"/>
      <c r="E47" s="11"/>
      <c r="F47" s="15"/>
      <c r="G47" s="15"/>
      <c r="H47" s="22"/>
    </row>
    <row r="48" spans="1:8" ht="15" customHeight="1" x14ac:dyDescent="0.25">
      <c r="A48" s="22"/>
      <c r="B48" s="44" t="s">
        <v>114</v>
      </c>
      <c r="C48" s="44"/>
      <c r="D48" s="44"/>
      <c r="E48" s="44"/>
      <c r="F48" s="44"/>
      <c r="G48" s="44"/>
      <c r="H48" s="22"/>
    </row>
    <row r="49" spans="1:8" ht="15" customHeight="1" x14ac:dyDescent="0.25">
      <c r="A49" s="22"/>
      <c r="B49" s="1" t="s">
        <v>0</v>
      </c>
      <c r="C49" s="1" t="s">
        <v>8</v>
      </c>
      <c r="D49" s="1" t="s">
        <v>12</v>
      </c>
      <c r="E49" s="1" t="s">
        <v>1</v>
      </c>
      <c r="F49" s="1" t="s">
        <v>9</v>
      </c>
      <c r="G49" s="1" t="s">
        <v>10</v>
      </c>
      <c r="H49" s="22"/>
    </row>
    <row r="50" spans="1:8" ht="15" customHeight="1" x14ac:dyDescent="0.25">
      <c r="A50" s="22"/>
      <c r="B50" s="3" t="s">
        <v>115</v>
      </c>
      <c r="C50" s="39" t="s">
        <v>116</v>
      </c>
      <c r="D50" s="3" t="s">
        <v>111</v>
      </c>
      <c r="E50" s="3">
        <v>1</v>
      </c>
      <c r="F50" s="35"/>
      <c r="G50" s="13">
        <f>F50*E50</f>
        <v>0</v>
      </c>
      <c r="H50" s="22"/>
    </row>
    <row r="51" spans="1:8" ht="15" customHeight="1" x14ac:dyDescent="0.25">
      <c r="A51" s="22"/>
      <c r="B51" s="43" t="s">
        <v>117</v>
      </c>
      <c r="C51" s="43"/>
      <c r="D51" s="43"/>
      <c r="E51" s="43"/>
      <c r="F51" s="43"/>
      <c r="G51" s="37">
        <f>SUM(G49:G50)</f>
        <v>0</v>
      </c>
      <c r="H51" s="22"/>
    </row>
    <row r="52" spans="1:8" ht="15" customHeight="1" x14ac:dyDescent="0.25">
      <c r="A52" s="22"/>
      <c r="B52" s="46" t="s">
        <v>11</v>
      </c>
      <c r="C52" s="47"/>
      <c r="D52" s="47"/>
      <c r="E52" s="48"/>
      <c r="F52" s="6">
        <v>0.19</v>
      </c>
      <c r="G52" s="37">
        <f>G51*F52</f>
        <v>0</v>
      </c>
      <c r="H52" s="22"/>
    </row>
    <row r="53" spans="1:8" ht="15" customHeight="1" x14ac:dyDescent="0.25">
      <c r="A53" s="22"/>
      <c r="B53" s="43" t="s">
        <v>118</v>
      </c>
      <c r="C53" s="43"/>
      <c r="D53" s="43"/>
      <c r="E53" s="43"/>
      <c r="F53" s="43"/>
      <c r="G53" s="37">
        <f>SUM(G51:G52)</f>
        <v>0</v>
      </c>
      <c r="H53" s="22"/>
    </row>
    <row r="54" spans="1:8" ht="15" customHeight="1" x14ac:dyDescent="0.25">
      <c r="A54" s="22"/>
      <c r="B54" s="11"/>
      <c r="C54" s="18"/>
      <c r="D54" s="11"/>
      <c r="E54" s="11"/>
      <c r="F54" s="27"/>
      <c r="G54" s="15"/>
      <c r="H54" s="22"/>
    </row>
    <row r="55" spans="1:8" ht="15" customHeight="1" x14ac:dyDescent="0.25">
      <c r="B55" s="44" t="s">
        <v>47</v>
      </c>
      <c r="C55" s="44"/>
      <c r="D55" s="44"/>
      <c r="E55" s="44"/>
      <c r="F55" s="44"/>
      <c r="G55" s="44"/>
    </row>
    <row r="56" spans="1:8" ht="15" customHeight="1" x14ac:dyDescent="0.25">
      <c r="B56" s="30" t="s">
        <v>0</v>
      </c>
      <c r="C56" s="1" t="s">
        <v>8</v>
      </c>
      <c r="D56" s="30" t="s">
        <v>12</v>
      </c>
      <c r="E56" s="30" t="s">
        <v>1</v>
      </c>
      <c r="F56" s="30" t="s">
        <v>9</v>
      </c>
      <c r="G56" s="30" t="s">
        <v>10</v>
      </c>
    </row>
    <row r="57" spans="1:8" x14ac:dyDescent="0.25">
      <c r="B57" s="3" t="s">
        <v>48</v>
      </c>
      <c r="C57" s="10" t="s">
        <v>5</v>
      </c>
      <c r="D57" s="3" t="s">
        <v>4</v>
      </c>
      <c r="E57" s="3">
        <v>1</v>
      </c>
      <c r="F57" s="23"/>
      <c r="G57" s="23">
        <f>F57*E57</f>
        <v>0</v>
      </c>
    </row>
    <row r="58" spans="1:8" x14ac:dyDescent="0.25">
      <c r="B58" s="3" t="s">
        <v>49</v>
      </c>
      <c r="C58" s="10" t="s">
        <v>6</v>
      </c>
      <c r="D58" s="3" t="s">
        <v>2</v>
      </c>
      <c r="E58" s="3">
        <v>4</v>
      </c>
      <c r="F58" s="23"/>
      <c r="G58" s="23">
        <f>F58*E58</f>
        <v>0</v>
      </c>
    </row>
    <row r="59" spans="1:8" x14ac:dyDescent="0.25">
      <c r="B59" s="3" t="s">
        <v>50</v>
      </c>
      <c r="C59" s="10" t="s">
        <v>21</v>
      </c>
      <c r="D59" s="2" t="s">
        <v>7</v>
      </c>
      <c r="E59" s="2">
        <v>3</v>
      </c>
      <c r="F59" s="8"/>
      <c r="G59" s="8">
        <f>F59*E59</f>
        <v>0</v>
      </c>
    </row>
    <row r="60" spans="1:8" x14ac:dyDescent="0.25">
      <c r="B60" s="3" t="s">
        <v>51</v>
      </c>
      <c r="C60" s="10" t="s">
        <v>22</v>
      </c>
      <c r="D60" s="3" t="s">
        <v>4</v>
      </c>
      <c r="E60" s="3">
        <v>1</v>
      </c>
      <c r="F60" s="23"/>
      <c r="G60" s="23">
        <f>F60*E60</f>
        <v>0</v>
      </c>
    </row>
    <row r="61" spans="1:8" x14ac:dyDescent="0.25">
      <c r="B61" s="3" t="s">
        <v>52</v>
      </c>
      <c r="C61" s="10" t="s">
        <v>23</v>
      </c>
      <c r="D61" s="3" t="s">
        <v>2</v>
      </c>
      <c r="E61" s="3">
        <v>4</v>
      </c>
      <c r="F61" s="23"/>
      <c r="G61" s="23">
        <f>F61*E61</f>
        <v>0</v>
      </c>
    </row>
    <row r="62" spans="1:8" ht="15" customHeight="1" x14ac:dyDescent="0.25">
      <c r="B62" s="43" t="s">
        <v>76</v>
      </c>
      <c r="C62" s="43"/>
      <c r="D62" s="43"/>
      <c r="E62" s="43"/>
      <c r="F62" s="43"/>
      <c r="G62" s="24">
        <f>SUM(G57:G61)</f>
        <v>0</v>
      </c>
    </row>
    <row r="63" spans="1:8" ht="15" customHeight="1" x14ac:dyDescent="0.25">
      <c r="B63" s="43" t="s">
        <v>13</v>
      </c>
      <c r="C63" s="43"/>
      <c r="D63" s="43"/>
      <c r="E63" s="43"/>
      <c r="F63" s="6"/>
      <c r="G63" s="24">
        <f>G62*F63</f>
        <v>0</v>
      </c>
    </row>
    <row r="64" spans="1:8" ht="15" customHeight="1" x14ac:dyDescent="0.25">
      <c r="B64" s="43" t="s">
        <v>14</v>
      </c>
      <c r="C64" s="43"/>
      <c r="D64" s="43"/>
      <c r="E64" s="43" t="s">
        <v>14</v>
      </c>
      <c r="F64" s="6"/>
      <c r="G64" s="24">
        <f>G62*F64</f>
        <v>0</v>
      </c>
    </row>
    <row r="65" spans="1:11" ht="15" customHeight="1" x14ac:dyDescent="0.25">
      <c r="B65" s="43" t="s">
        <v>77</v>
      </c>
      <c r="C65" s="43"/>
      <c r="D65" s="43"/>
      <c r="E65" s="43"/>
      <c r="F65" s="43"/>
      <c r="G65" s="24">
        <f>SUM(G62:G64)</f>
        <v>0</v>
      </c>
    </row>
    <row r="67" spans="1:11" ht="15" customHeight="1" x14ac:dyDescent="0.25">
      <c r="B67" s="45" t="s">
        <v>62</v>
      </c>
      <c r="C67" s="45"/>
      <c r="D67" s="45"/>
      <c r="E67" s="45"/>
      <c r="F67" s="45"/>
      <c r="G67" s="45"/>
    </row>
    <row r="68" spans="1:11" ht="15" customHeight="1" x14ac:dyDescent="0.25">
      <c r="B68" s="30" t="s">
        <v>0</v>
      </c>
      <c r="C68" s="1" t="s">
        <v>8</v>
      </c>
      <c r="D68" s="30" t="s">
        <v>12</v>
      </c>
      <c r="E68" s="30" t="s">
        <v>1</v>
      </c>
      <c r="F68" s="30" t="s">
        <v>9</v>
      </c>
      <c r="G68" s="30" t="s">
        <v>10</v>
      </c>
    </row>
    <row r="69" spans="1:11" x14ac:dyDescent="0.25">
      <c r="B69" s="5" t="s">
        <v>63</v>
      </c>
      <c r="C69" s="4" t="s">
        <v>67</v>
      </c>
      <c r="D69" s="5" t="s">
        <v>3</v>
      </c>
      <c r="E69" s="5">
        <v>1</v>
      </c>
      <c r="F69" s="13">
        <v>60852768</v>
      </c>
      <c r="G69" s="13">
        <f>F69*E69</f>
        <v>60852768</v>
      </c>
    </row>
    <row r="70" spans="1:11" ht="15" customHeight="1" x14ac:dyDescent="0.25">
      <c r="B70" s="43" t="s">
        <v>78</v>
      </c>
      <c r="C70" s="43"/>
      <c r="D70" s="43"/>
      <c r="E70" s="43"/>
      <c r="F70" s="43"/>
      <c r="G70" s="24">
        <f>SUM(G67:G69)</f>
        <v>60852768</v>
      </c>
    </row>
    <row r="71" spans="1:11" ht="15" customHeight="1" x14ac:dyDescent="0.25">
      <c r="B71" s="43" t="s">
        <v>11</v>
      </c>
      <c r="C71" s="43"/>
      <c r="D71" s="43"/>
      <c r="E71" s="43"/>
      <c r="F71" s="7">
        <v>0.19</v>
      </c>
      <c r="G71" s="24">
        <f>G70*0.19</f>
        <v>11562025.92</v>
      </c>
    </row>
    <row r="72" spans="1:11" ht="15" customHeight="1" x14ac:dyDescent="0.25">
      <c r="B72" s="43" t="s">
        <v>79</v>
      </c>
      <c r="C72" s="43"/>
      <c r="D72" s="43"/>
      <c r="E72" s="43"/>
      <c r="F72" s="43"/>
      <c r="G72" s="24">
        <f>G70+G71</f>
        <v>72414793.920000002</v>
      </c>
      <c r="K72" s="29"/>
    </row>
    <row r="73" spans="1:11" ht="15" customHeight="1" x14ac:dyDescent="0.25">
      <c r="A73" s="22"/>
      <c r="B73" s="11"/>
      <c r="C73" s="20"/>
      <c r="D73" s="12"/>
      <c r="E73" s="12"/>
      <c r="F73" s="16"/>
      <c r="G73" s="17"/>
      <c r="H73" s="22"/>
    </row>
    <row r="74" spans="1:11" ht="15" customHeight="1" x14ac:dyDescent="0.25">
      <c r="A74" s="22"/>
      <c r="B74" s="44" t="s">
        <v>119</v>
      </c>
      <c r="C74" s="44"/>
      <c r="D74" s="44"/>
      <c r="E74" s="44"/>
      <c r="F74" s="44"/>
      <c r="G74" s="44"/>
      <c r="H74" s="22"/>
    </row>
    <row r="75" spans="1:11" ht="15" customHeight="1" x14ac:dyDescent="0.25">
      <c r="A75" s="22"/>
      <c r="B75" s="1" t="s">
        <v>0</v>
      </c>
      <c r="C75" s="1" t="s">
        <v>8</v>
      </c>
      <c r="D75" s="1" t="s">
        <v>12</v>
      </c>
      <c r="E75" s="1" t="s">
        <v>1</v>
      </c>
      <c r="F75" s="1" t="s">
        <v>9</v>
      </c>
      <c r="G75" s="1" t="s">
        <v>10</v>
      </c>
      <c r="H75" s="22"/>
    </row>
    <row r="76" spans="1:11" ht="15" customHeight="1" x14ac:dyDescent="0.25">
      <c r="A76" s="22"/>
      <c r="B76" s="3" t="s">
        <v>120</v>
      </c>
      <c r="C76" s="36" t="s">
        <v>121</v>
      </c>
      <c r="D76" s="3" t="s">
        <v>122</v>
      </c>
      <c r="E76" s="3">
        <v>1</v>
      </c>
      <c r="F76" s="13"/>
      <c r="G76" s="13">
        <f>F76*E76</f>
        <v>0</v>
      </c>
      <c r="H76" s="22"/>
    </row>
    <row r="77" spans="1:11" ht="15" customHeight="1" x14ac:dyDescent="0.25">
      <c r="A77" s="22"/>
      <c r="B77" s="3" t="s">
        <v>123</v>
      </c>
      <c r="C77" s="36" t="s">
        <v>124</v>
      </c>
      <c r="D77" s="3" t="s">
        <v>111</v>
      </c>
      <c r="E77" s="3">
        <v>1</v>
      </c>
      <c r="F77" s="13"/>
      <c r="G77" s="13">
        <f>F77*E77</f>
        <v>0</v>
      </c>
      <c r="H77" s="22"/>
    </row>
    <row r="78" spans="1:11" ht="15" customHeight="1" x14ac:dyDescent="0.25">
      <c r="A78" s="22"/>
      <c r="B78" s="3" t="s">
        <v>125</v>
      </c>
      <c r="C78" s="40" t="s">
        <v>126</v>
      </c>
      <c r="D78" s="2" t="s">
        <v>108</v>
      </c>
      <c r="E78" s="2">
        <v>1</v>
      </c>
      <c r="F78" s="8"/>
      <c r="G78" s="9">
        <f>F78*E78</f>
        <v>0</v>
      </c>
      <c r="H78" s="22"/>
    </row>
    <row r="79" spans="1:11" ht="15" customHeight="1" x14ac:dyDescent="0.25">
      <c r="A79" s="22"/>
      <c r="B79" s="43" t="s">
        <v>127</v>
      </c>
      <c r="C79" s="43"/>
      <c r="D79" s="43"/>
      <c r="E79" s="43"/>
      <c r="F79" s="43"/>
      <c r="G79" s="37">
        <f>SUM(G76:G78)</f>
        <v>0</v>
      </c>
      <c r="H79" s="22"/>
    </row>
    <row r="80" spans="1:11" ht="15" customHeight="1" x14ac:dyDescent="0.25">
      <c r="A80" s="22"/>
      <c r="B80" s="46" t="s">
        <v>11</v>
      </c>
      <c r="C80" s="47"/>
      <c r="D80" s="47"/>
      <c r="E80" s="48"/>
      <c r="F80" s="6">
        <v>0.19</v>
      </c>
      <c r="G80" s="37">
        <f>G79*F80</f>
        <v>0</v>
      </c>
      <c r="H80" s="22"/>
    </row>
    <row r="81" spans="1:8" ht="15" customHeight="1" x14ac:dyDescent="0.25">
      <c r="A81" s="22"/>
      <c r="B81" s="43" t="s">
        <v>128</v>
      </c>
      <c r="C81" s="43"/>
      <c r="D81" s="43"/>
      <c r="E81" s="43"/>
      <c r="F81" s="43"/>
      <c r="G81" s="37">
        <f>SUM(G79:G80)</f>
        <v>0</v>
      </c>
      <c r="H81" s="22"/>
    </row>
    <row r="82" spans="1:8" ht="15" customHeight="1" x14ac:dyDescent="0.25">
      <c r="A82" s="22"/>
      <c r="B82" s="11"/>
      <c r="C82" s="20"/>
      <c r="D82" s="12"/>
      <c r="E82" s="12"/>
      <c r="F82" s="16"/>
      <c r="G82" s="17"/>
      <c r="H82" s="22"/>
    </row>
    <row r="83" spans="1:8" ht="15" customHeight="1" x14ac:dyDescent="0.25">
      <c r="B83" s="44" t="s">
        <v>61</v>
      </c>
      <c r="C83" s="44"/>
      <c r="D83" s="44"/>
      <c r="E83" s="44"/>
      <c r="F83" s="44"/>
      <c r="G83" s="44"/>
    </row>
    <row r="84" spans="1:8" ht="15" customHeight="1" x14ac:dyDescent="0.25">
      <c r="B84" s="30" t="s">
        <v>0</v>
      </c>
      <c r="C84" s="1" t="s">
        <v>8</v>
      </c>
      <c r="D84" s="30" t="s">
        <v>12</v>
      </c>
      <c r="E84" s="30" t="s">
        <v>1</v>
      </c>
      <c r="F84" s="30" t="s">
        <v>9</v>
      </c>
      <c r="G84" s="30" t="s">
        <v>10</v>
      </c>
    </row>
    <row r="85" spans="1:8" ht="15" customHeight="1" x14ac:dyDescent="0.25">
      <c r="B85" s="3" t="s">
        <v>53</v>
      </c>
      <c r="C85" s="10" t="s">
        <v>25</v>
      </c>
      <c r="D85" s="3" t="s">
        <v>7</v>
      </c>
      <c r="E85" s="3">
        <v>4</v>
      </c>
      <c r="F85" s="23"/>
      <c r="G85" s="23">
        <f>F85*E85</f>
        <v>0</v>
      </c>
    </row>
    <row r="86" spans="1:8" ht="15" customHeight="1" x14ac:dyDescent="0.25">
      <c r="B86" s="3" t="s">
        <v>68</v>
      </c>
      <c r="C86" s="10" t="s">
        <v>24</v>
      </c>
      <c r="D86" s="3" t="s">
        <v>4</v>
      </c>
      <c r="E86" s="3">
        <v>1</v>
      </c>
      <c r="F86" s="23"/>
      <c r="G86" s="23">
        <f>F86*E86</f>
        <v>0</v>
      </c>
    </row>
    <row r="87" spans="1:8" ht="15" customHeight="1" x14ac:dyDescent="0.25">
      <c r="B87" s="43" t="s">
        <v>80</v>
      </c>
      <c r="C87" s="43"/>
      <c r="D87" s="43"/>
      <c r="E87" s="43"/>
      <c r="F87" s="43"/>
      <c r="G87" s="24">
        <f>SUM(G85:G86)</f>
        <v>0</v>
      </c>
    </row>
    <row r="88" spans="1:8" ht="15" customHeight="1" x14ac:dyDescent="0.25">
      <c r="B88" s="43" t="s">
        <v>13</v>
      </c>
      <c r="C88" s="43"/>
      <c r="D88" s="43"/>
      <c r="E88" s="43"/>
      <c r="F88" s="6"/>
      <c r="G88" s="24">
        <f>G87*F88</f>
        <v>0</v>
      </c>
    </row>
    <row r="89" spans="1:8" ht="15" customHeight="1" x14ac:dyDescent="0.25">
      <c r="B89" s="43" t="s">
        <v>14</v>
      </c>
      <c r="C89" s="43"/>
      <c r="D89" s="43"/>
      <c r="E89" s="43" t="s">
        <v>14</v>
      </c>
      <c r="F89" s="6"/>
      <c r="G89" s="24">
        <f>G87*F89</f>
        <v>0</v>
      </c>
    </row>
    <row r="90" spans="1:8" ht="15" customHeight="1" x14ac:dyDescent="0.25">
      <c r="B90" s="43" t="s">
        <v>81</v>
      </c>
      <c r="C90" s="43"/>
      <c r="D90" s="43"/>
      <c r="E90" s="43"/>
      <c r="F90" s="43"/>
      <c r="G90" s="24">
        <f>SUM(G87:G89)</f>
        <v>0</v>
      </c>
    </row>
    <row r="92" spans="1:8" ht="15" customHeight="1" x14ac:dyDescent="0.25">
      <c r="B92" s="44" t="s">
        <v>34</v>
      </c>
      <c r="C92" s="44"/>
      <c r="D92" s="44"/>
      <c r="E92" s="44"/>
      <c r="F92" s="44"/>
      <c r="G92" s="44"/>
    </row>
    <row r="93" spans="1:8" ht="15" customHeight="1" x14ac:dyDescent="0.25">
      <c r="B93" s="30" t="s">
        <v>0</v>
      </c>
      <c r="C93" s="1" t="s">
        <v>8</v>
      </c>
      <c r="D93" s="30" t="s">
        <v>12</v>
      </c>
      <c r="E93" s="30" t="s">
        <v>1</v>
      </c>
      <c r="F93" s="30" t="s">
        <v>9</v>
      </c>
      <c r="G93" s="30" t="s">
        <v>10</v>
      </c>
    </row>
    <row r="94" spans="1:8" ht="15" customHeight="1" x14ac:dyDescent="0.25">
      <c r="B94" s="2" t="s">
        <v>69</v>
      </c>
      <c r="C94" s="10" t="s">
        <v>26</v>
      </c>
      <c r="D94" s="2" t="s">
        <v>3</v>
      </c>
      <c r="E94" s="2">
        <v>1</v>
      </c>
      <c r="F94" s="8">
        <v>1927326</v>
      </c>
      <c r="G94" s="8">
        <f>F94*E94</f>
        <v>1927326</v>
      </c>
    </row>
    <row r="95" spans="1:8" ht="15" customHeight="1" x14ac:dyDescent="0.25">
      <c r="B95" s="43" t="s">
        <v>82</v>
      </c>
      <c r="C95" s="43"/>
      <c r="D95" s="43"/>
      <c r="E95" s="43"/>
      <c r="F95" s="43"/>
      <c r="G95" s="24">
        <f>SUM(G94:G94)</f>
        <v>1927326</v>
      </c>
    </row>
    <row r="96" spans="1:8" ht="15" customHeight="1" x14ac:dyDescent="0.25">
      <c r="B96" s="43" t="s">
        <v>11</v>
      </c>
      <c r="C96" s="43"/>
      <c r="D96" s="43"/>
      <c r="E96" s="43"/>
      <c r="F96" s="7">
        <v>0.19</v>
      </c>
      <c r="G96" s="24">
        <f>G95*0.19</f>
        <v>366191.94</v>
      </c>
    </row>
    <row r="97" spans="2:7" ht="15" customHeight="1" x14ac:dyDescent="0.25">
      <c r="B97" s="43" t="s">
        <v>83</v>
      </c>
      <c r="C97" s="43"/>
      <c r="D97" s="43"/>
      <c r="E97" s="43"/>
      <c r="F97" s="43"/>
      <c r="G97" s="24">
        <f>G95+G96</f>
        <v>2293517.94</v>
      </c>
    </row>
    <row r="99" spans="2:7" ht="15" customHeight="1" x14ac:dyDescent="0.25">
      <c r="B99" s="44" t="s">
        <v>60</v>
      </c>
      <c r="C99" s="44"/>
      <c r="D99" s="44"/>
      <c r="E99" s="44"/>
      <c r="F99" s="44"/>
      <c r="G99" s="44"/>
    </row>
    <row r="100" spans="2:7" ht="15" customHeight="1" x14ac:dyDescent="0.25">
      <c r="B100" s="30" t="s">
        <v>0</v>
      </c>
      <c r="C100" s="1" t="s">
        <v>8</v>
      </c>
      <c r="D100" s="30" t="s">
        <v>12</v>
      </c>
      <c r="E100" s="30" t="s">
        <v>1</v>
      </c>
      <c r="F100" s="30" t="s">
        <v>9</v>
      </c>
      <c r="G100" s="30" t="s">
        <v>10</v>
      </c>
    </row>
    <row r="101" spans="2:7" ht="15" customHeight="1" x14ac:dyDescent="0.25">
      <c r="B101" s="2" t="s">
        <v>54</v>
      </c>
      <c r="C101" s="10" t="s">
        <v>27</v>
      </c>
      <c r="D101" s="2" t="s">
        <v>4</v>
      </c>
      <c r="E101" s="2">
        <v>1</v>
      </c>
      <c r="F101" s="8"/>
      <c r="G101" s="8">
        <f>F101*E101</f>
        <v>0</v>
      </c>
    </row>
    <row r="102" spans="2:7" ht="15" customHeight="1" x14ac:dyDescent="0.25">
      <c r="B102" s="2" t="s">
        <v>55</v>
      </c>
      <c r="C102" s="10" t="s">
        <v>28</v>
      </c>
      <c r="D102" s="2" t="s">
        <v>7</v>
      </c>
      <c r="E102" s="2">
        <v>1</v>
      </c>
      <c r="F102" s="8"/>
      <c r="G102" s="8">
        <f>F102*E102</f>
        <v>0</v>
      </c>
    </row>
    <row r="103" spans="2:7" ht="15" customHeight="1" x14ac:dyDescent="0.25">
      <c r="B103" s="2" t="s">
        <v>56</v>
      </c>
      <c r="C103" s="10" t="s">
        <v>29</v>
      </c>
      <c r="D103" s="2" t="s">
        <v>4</v>
      </c>
      <c r="E103" s="2">
        <v>0.5</v>
      </c>
      <c r="F103" s="8"/>
      <c r="G103" s="8">
        <f>F103*E103</f>
        <v>0</v>
      </c>
    </row>
    <row r="104" spans="2:7" ht="15" customHeight="1" x14ac:dyDescent="0.25">
      <c r="B104" s="2" t="s">
        <v>57</v>
      </c>
      <c r="C104" s="10" t="s">
        <v>30</v>
      </c>
      <c r="D104" s="2" t="s">
        <v>7</v>
      </c>
      <c r="E104" s="2">
        <v>1</v>
      </c>
      <c r="F104" s="8"/>
      <c r="G104" s="8">
        <f>F104*E104</f>
        <v>0</v>
      </c>
    </row>
    <row r="105" spans="2:7" ht="15" customHeight="1" x14ac:dyDescent="0.25">
      <c r="B105" s="43" t="s">
        <v>84</v>
      </c>
      <c r="C105" s="43"/>
      <c r="D105" s="43"/>
      <c r="E105" s="43"/>
      <c r="F105" s="43"/>
      <c r="G105" s="24">
        <f>SUM(G101:G104)</f>
        <v>0</v>
      </c>
    </row>
    <row r="106" spans="2:7" ht="15" customHeight="1" x14ac:dyDescent="0.25">
      <c r="B106" s="43" t="s">
        <v>13</v>
      </c>
      <c r="C106" s="43"/>
      <c r="D106" s="43"/>
      <c r="E106" s="43"/>
      <c r="F106" s="6"/>
      <c r="G106" s="24">
        <f>G105*F106</f>
        <v>0</v>
      </c>
    </row>
    <row r="107" spans="2:7" ht="15" customHeight="1" x14ac:dyDescent="0.25">
      <c r="B107" s="46" t="s">
        <v>14</v>
      </c>
      <c r="C107" s="47"/>
      <c r="D107" s="47"/>
      <c r="E107" s="48"/>
      <c r="F107" s="6"/>
      <c r="G107" s="24">
        <f>G105*F107</f>
        <v>0</v>
      </c>
    </row>
    <row r="108" spans="2:7" ht="15" customHeight="1" x14ac:dyDescent="0.25">
      <c r="B108" s="43" t="s">
        <v>85</v>
      </c>
      <c r="C108" s="43"/>
      <c r="D108" s="43"/>
      <c r="E108" s="43"/>
      <c r="F108" s="43"/>
      <c r="G108" s="24">
        <f>SUM(G105:G107)</f>
        <v>0</v>
      </c>
    </row>
    <row r="110" spans="2:7" ht="15" customHeight="1" x14ac:dyDescent="0.25">
      <c r="B110" s="41" t="s">
        <v>95</v>
      </c>
      <c r="C110" s="41"/>
      <c r="D110" s="41"/>
      <c r="E110" s="41"/>
      <c r="F110" s="41"/>
      <c r="G110" s="41"/>
    </row>
    <row r="111" spans="2:7" ht="15" customHeight="1" x14ac:dyDescent="0.25">
      <c r="B111" s="31" t="s">
        <v>0</v>
      </c>
      <c r="C111" s="1" t="s">
        <v>8</v>
      </c>
      <c r="D111" s="31" t="s">
        <v>12</v>
      </c>
      <c r="E111" s="31" t="s">
        <v>1</v>
      </c>
      <c r="F111" s="31" t="s">
        <v>9</v>
      </c>
      <c r="G111" s="31" t="s">
        <v>10</v>
      </c>
    </row>
    <row r="112" spans="2:7" ht="30" x14ac:dyDescent="0.25">
      <c r="B112" s="2" t="s">
        <v>58</v>
      </c>
      <c r="C112" s="10" t="s">
        <v>31</v>
      </c>
      <c r="D112" s="2" t="s">
        <v>86</v>
      </c>
      <c r="E112" s="2">
        <v>1</v>
      </c>
      <c r="F112" s="8">
        <v>2569763</v>
      </c>
      <c r="G112" s="8">
        <f>F112*E112</f>
        <v>2569763</v>
      </c>
    </row>
    <row r="113" spans="1:8" ht="15" customHeight="1" x14ac:dyDescent="0.25">
      <c r="B113" s="43" t="s">
        <v>90</v>
      </c>
      <c r="C113" s="43"/>
      <c r="D113" s="43"/>
      <c r="E113" s="43"/>
      <c r="F113" s="43"/>
      <c r="G113" s="24">
        <f>SUM(G112:G112)</f>
        <v>2569763</v>
      </c>
    </row>
    <row r="114" spans="1:8" ht="15" customHeight="1" x14ac:dyDescent="0.25">
      <c r="B114" s="43" t="s">
        <v>11</v>
      </c>
      <c r="C114" s="43"/>
      <c r="D114" s="43"/>
      <c r="E114" s="43"/>
      <c r="F114" s="6">
        <v>0.19</v>
      </c>
      <c r="G114" s="24">
        <f>G113*F114</f>
        <v>488254.97000000003</v>
      </c>
    </row>
    <row r="115" spans="1:8" ht="15" customHeight="1" x14ac:dyDescent="0.25">
      <c r="B115" s="43" t="s">
        <v>91</v>
      </c>
      <c r="C115" s="43"/>
      <c r="D115" s="43"/>
      <c r="E115" s="43"/>
      <c r="F115" s="43"/>
      <c r="G115" s="24">
        <f>SUM(G113:G114)</f>
        <v>3058017.97</v>
      </c>
    </row>
    <row r="116" spans="1:8" ht="15" customHeight="1" x14ac:dyDescent="0.25">
      <c r="A116" s="22"/>
      <c r="B116" s="12"/>
      <c r="C116" s="18"/>
      <c r="D116" s="12"/>
      <c r="E116" s="12"/>
      <c r="F116" s="16"/>
      <c r="G116" s="16"/>
      <c r="H116" s="22"/>
    </row>
    <row r="117" spans="1:8" ht="15" customHeight="1" x14ac:dyDescent="0.25">
      <c r="B117" s="41" t="s">
        <v>94</v>
      </c>
      <c r="C117" s="41"/>
      <c r="D117" s="41"/>
      <c r="E117" s="41"/>
      <c r="F117" s="41"/>
      <c r="G117" s="41"/>
    </row>
    <row r="118" spans="1:8" ht="15" customHeight="1" x14ac:dyDescent="0.25">
      <c r="B118" s="31" t="s">
        <v>0</v>
      </c>
      <c r="C118" s="1" t="s">
        <v>8</v>
      </c>
      <c r="D118" s="31" t="s">
        <v>12</v>
      </c>
      <c r="E118" s="31" t="s">
        <v>1</v>
      </c>
      <c r="F118" s="31" t="s">
        <v>9</v>
      </c>
      <c r="G118" s="31" t="s">
        <v>10</v>
      </c>
    </row>
    <row r="119" spans="1:8" ht="15" customHeight="1" x14ac:dyDescent="0.25">
      <c r="B119" s="2" t="s">
        <v>59</v>
      </c>
      <c r="C119" s="10" t="s">
        <v>32</v>
      </c>
      <c r="D119" s="2" t="s">
        <v>86</v>
      </c>
      <c r="E119" s="2">
        <v>1</v>
      </c>
      <c r="F119" s="8">
        <v>647847</v>
      </c>
      <c r="G119" s="8">
        <f>F119*E119</f>
        <v>647847</v>
      </c>
    </row>
    <row r="120" spans="1:8" ht="15" customHeight="1" x14ac:dyDescent="0.25">
      <c r="B120" s="43" t="s">
        <v>92</v>
      </c>
      <c r="C120" s="43"/>
      <c r="D120" s="43"/>
      <c r="E120" s="43"/>
      <c r="F120" s="43"/>
      <c r="G120" s="24">
        <f>SUM(G119:G119)</f>
        <v>647847</v>
      </c>
    </row>
    <row r="121" spans="1:8" ht="15" customHeight="1" x14ac:dyDescent="0.25">
      <c r="B121" s="43" t="s">
        <v>11</v>
      </c>
      <c r="C121" s="43"/>
      <c r="D121" s="43"/>
      <c r="E121" s="43"/>
      <c r="F121" s="6">
        <v>0.19</v>
      </c>
      <c r="G121" s="24">
        <f>G120*F121</f>
        <v>123090.93000000001</v>
      </c>
    </row>
    <row r="122" spans="1:8" ht="15" customHeight="1" x14ac:dyDescent="0.25">
      <c r="B122" s="43" t="s">
        <v>93</v>
      </c>
      <c r="C122" s="43"/>
      <c r="D122" s="43"/>
      <c r="E122" s="43"/>
      <c r="F122" s="43"/>
      <c r="G122" s="24">
        <f>SUM(G120:G121)</f>
        <v>770937.93</v>
      </c>
    </row>
    <row r="123" spans="1:8" ht="15" customHeight="1" x14ac:dyDescent="0.25">
      <c r="A123" s="22"/>
      <c r="B123" s="12"/>
      <c r="C123" s="18"/>
      <c r="D123" s="12"/>
      <c r="E123" s="12"/>
      <c r="F123" s="16"/>
      <c r="G123" s="16"/>
      <c r="H123" s="22"/>
    </row>
    <row r="124" spans="1:8" ht="15" customHeight="1" x14ac:dyDescent="0.25">
      <c r="B124" s="41" t="s">
        <v>96</v>
      </c>
      <c r="C124" s="41"/>
      <c r="D124" s="41"/>
      <c r="E124" s="41"/>
      <c r="F124" s="41"/>
      <c r="G124" s="24">
        <f>G11+G18+G30+G38+G65+G72+G90+G97+G108+G115+G122</f>
        <v>101325359.59</v>
      </c>
    </row>
    <row r="125" spans="1:8" ht="15" customHeight="1" x14ac:dyDescent="0.25">
      <c r="B125" s="32"/>
      <c r="C125" s="33"/>
      <c r="D125" s="33"/>
      <c r="E125" s="33"/>
      <c r="F125" s="33"/>
      <c r="G125" s="33"/>
    </row>
    <row r="126" spans="1:8" ht="15" customHeight="1" x14ac:dyDescent="0.25">
      <c r="B126" s="32" t="s">
        <v>104</v>
      </c>
      <c r="C126" s="33"/>
      <c r="D126" s="33"/>
      <c r="E126" s="33"/>
      <c r="F126" s="33"/>
      <c r="G126" s="33"/>
    </row>
    <row r="127" spans="1:8" ht="15" customHeight="1" x14ac:dyDescent="0.25">
      <c r="B127" s="33"/>
      <c r="C127" s="33"/>
      <c r="D127" s="33"/>
      <c r="E127" s="33"/>
      <c r="F127" s="33"/>
      <c r="G127" s="33"/>
    </row>
    <row r="128" spans="1:8" ht="15" customHeight="1" x14ac:dyDescent="0.25">
      <c r="B128" s="34" t="s">
        <v>97</v>
      </c>
      <c r="C128" s="33"/>
      <c r="D128" s="33"/>
      <c r="E128" s="33"/>
      <c r="F128" s="33"/>
      <c r="G128" s="33"/>
    </row>
    <row r="129" spans="2:7" ht="15" customHeight="1" x14ac:dyDescent="0.25">
      <c r="B129" s="34" t="s">
        <v>98</v>
      </c>
      <c r="C129" s="33"/>
      <c r="D129" s="33"/>
      <c r="E129" s="33"/>
      <c r="F129" s="33"/>
      <c r="G129" s="33"/>
    </row>
    <row r="130" spans="2:7" ht="15" customHeight="1" x14ac:dyDescent="0.25">
      <c r="B130" s="34" t="s">
        <v>99</v>
      </c>
      <c r="C130" s="33"/>
      <c r="D130" s="33"/>
      <c r="E130" s="33"/>
      <c r="F130" s="33"/>
      <c r="G130" s="33"/>
    </row>
    <row r="131" spans="2:7" ht="15" customHeight="1" x14ac:dyDescent="0.25">
      <c r="B131" s="34" t="s">
        <v>100</v>
      </c>
      <c r="C131" s="33"/>
      <c r="D131" s="33"/>
      <c r="E131" s="33"/>
      <c r="F131" s="33"/>
      <c r="G131" s="33"/>
    </row>
    <row r="132" spans="2:7" ht="15" customHeight="1" x14ac:dyDescent="0.25">
      <c r="B132" s="34" t="s">
        <v>101</v>
      </c>
      <c r="C132" s="33"/>
      <c r="D132" s="33"/>
      <c r="E132" s="33"/>
      <c r="F132" s="33"/>
      <c r="G132" s="33"/>
    </row>
    <row r="133" spans="2:7" ht="15" customHeight="1" x14ac:dyDescent="0.25">
      <c r="B133" s="34"/>
      <c r="C133" s="33"/>
      <c r="D133" s="33"/>
      <c r="E133" s="33"/>
      <c r="F133" s="33"/>
      <c r="G133" s="33"/>
    </row>
    <row r="134" spans="2:7" ht="15" customHeight="1" x14ac:dyDescent="0.25">
      <c r="B134" s="34"/>
      <c r="C134" s="33"/>
      <c r="D134" s="33"/>
      <c r="E134" s="33"/>
      <c r="F134" s="33"/>
      <c r="G134" s="33"/>
    </row>
    <row r="135" spans="2:7" ht="15" customHeight="1" x14ac:dyDescent="0.25">
      <c r="B135" s="34"/>
      <c r="C135" s="33"/>
      <c r="D135" s="33"/>
      <c r="E135" s="33"/>
      <c r="F135" s="33"/>
      <c r="G135" s="33"/>
    </row>
    <row r="136" spans="2:7" ht="15" customHeight="1" x14ac:dyDescent="0.25">
      <c r="B136" s="34" t="s">
        <v>102</v>
      </c>
      <c r="C136" s="33"/>
      <c r="D136" s="33"/>
      <c r="E136" s="33"/>
      <c r="F136" s="33"/>
      <c r="G136" s="33"/>
    </row>
    <row r="137" spans="2:7" ht="15" customHeight="1" x14ac:dyDescent="0.25">
      <c r="B137" s="34" t="s">
        <v>103</v>
      </c>
      <c r="C137" s="33"/>
      <c r="D137" s="33"/>
      <c r="E137" s="33"/>
      <c r="F137" s="33"/>
      <c r="G137" s="33"/>
    </row>
  </sheetData>
  <mergeCells count="63">
    <mergeCell ref="B46:F46"/>
    <mergeCell ref="B48:G48"/>
    <mergeCell ref="B51:F51"/>
    <mergeCell ref="B52:E52"/>
    <mergeCell ref="B53:F53"/>
    <mergeCell ref="B117:G117"/>
    <mergeCell ref="B120:F120"/>
    <mergeCell ref="B121:E121"/>
    <mergeCell ref="B122:F122"/>
    <mergeCell ref="B107:E107"/>
    <mergeCell ref="B108:F108"/>
    <mergeCell ref="B110:G110"/>
    <mergeCell ref="B113:F113"/>
    <mergeCell ref="B114:E114"/>
    <mergeCell ref="B115:F115"/>
    <mergeCell ref="B45:E45"/>
    <mergeCell ref="B106:E106"/>
    <mergeCell ref="B87:F87"/>
    <mergeCell ref="B88:E88"/>
    <mergeCell ref="B89:E89"/>
    <mergeCell ref="B90:F90"/>
    <mergeCell ref="B92:G92"/>
    <mergeCell ref="B95:F95"/>
    <mergeCell ref="B96:E96"/>
    <mergeCell ref="B97:F97"/>
    <mergeCell ref="B99:G99"/>
    <mergeCell ref="B105:F105"/>
    <mergeCell ref="B74:G74"/>
    <mergeCell ref="B79:F79"/>
    <mergeCell ref="B80:E80"/>
    <mergeCell ref="B81:F81"/>
    <mergeCell ref="B30:F30"/>
    <mergeCell ref="B32:G32"/>
    <mergeCell ref="B36:F36"/>
    <mergeCell ref="B37:E37"/>
    <mergeCell ref="B83:G83"/>
    <mergeCell ref="B55:G55"/>
    <mergeCell ref="B62:F62"/>
    <mergeCell ref="B63:E63"/>
    <mergeCell ref="B64:E64"/>
    <mergeCell ref="B65:F65"/>
    <mergeCell ref="B67:G67"/>
    <mergeCell ref="B70:F70"/>
    <mergeCell ref="B71:E71"/>
    <mergeCell ref="B72:F72"/>
    <mergeCell ref="B40:G40"/>
    <mergeCell ref="B44:F44"/>
    <mergeCell ref="B124:F124"/>
    <mergeCell ref="B2:G2"/>
    <mergeCell ref="B13:G13"/>
    <mergeCell ref="B16:F16"/>
    <mergeCell ref="B17:E17"/>
    <mergeCell ref="B18:F18"/>
    <mergeCell ref="B4:G4"/>
    <mergeCell ref="B8:F8"/>
    <mergeCell ref="B9:E9"/>
    <mergeCell ref="B10:E10"/>
    <mergeCell ref="B11:F11"/>
    <mergeCell ref="B38:F38"/>
    <mergeCell ref="B20:G20"/>
    <mergeCell ref="B27:F27"/>
    <mergeCell ref="B28:E28"/>
    <mergeCell ref="B29:E2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No.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Dario Martinez Ruiz</dc:creator>
  <cp:lastModifiedBy>Orlando Antonio Navarro Moncada</cp:lastModifiedBy>
  <dcterms:created xsi:type="dcterms:W3CDTF">2020-01-16T12:24:56Z</dcterms:created>
  <dcterms:modified xsi:type="dcterms:W3CDTF">2020-04-28T22:04:27Z</dcterms:modified>
</cp:coreProperties>
</file>