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18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Hoja1!$A$1:$F$97</definedName>
  </definedNames>
  <calcPr calcId="144525"/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7" i="1"/>
  <c r="F8" i="1"/>
  <c r="F9" i="1"/>
  <c r="F10" i="1"/>
  <c r="F11" i="1"/>
  <c r="F12" i="1"/>
  <c r="F25" i="1" l="1"/>
  <c r="F28" i="1" s="1"/>
  <c r="F32" i="1" s="1"/>
  <c r="F13" i="1"/>
  <c r="F14" i="1" s="1"/>
  <c r="F15" i="1" s="1"/>
  <c r="F31" i="1" s="1"/>
  <c r="F33" i="1" s="1"/>
  <c r="C93" i="1" s="1"/>
  <c r="F56" i="1"/>
  <c r="F57" i="1" s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58" i="1" l="1"/>
  <c r="F59" i="1" s="1"/>
  <c r="F87" i="1" s="1"/>
  <c r="F62" i="1"/>
  <c r="F63" i="1" l="1"/>
  <c r="F64" i="1" l="1"/>
  <c r="F65" i="1" l="1"/>
  <c r="F66" i="1" l="1"/>
  <c r="F67" i="1" l="1"/>
  <c r="F68" i="1" l="1"/>
  <c r="F69" i="1" l="1"/>
  <c r="F70" i="1" l="1"/>
  <c r="F71" i="1" l="1"/>
  <c r="F72" i="1" l="1"/>
  <c r="F73" i="1" l="1"/>
  <c r="F74" i="1" l="1"/>
  <c r="F75" i="1" l="1"/>
  <c r="F76" i="1" l="1"/>
  <c r="F77" i="1" l="1"/>
  <c r="F78" i="1" l="1"/>
  <c r="F79" i="1" l="1"/>
  <c r="F80" i="1" l="1"/>
  <c r="F81" i="1" s="1"/>
  <c r="F84" i="1" s="1"/>
  <c r="F88" i="1" s="1"/>
  <c r="F89" i="1" s="1"/>
  <c r="C94" i="1" s="1"/>
  <c r="C95" i="1" s="1"/>
</calcChain>
</file>

<file path=xl/sharedStrings.xml><?xml version="1.0" encoding="utf-8"?>
<sst xmlns="http://schemas.openxmlformats.org/spreadsheetml/2006/main" count="170" uniqueCount="100">
  <si>
    <t>ITEM</t>
  </si>
  <si>
    <t>DESCRIPCIÓN</t>
  </si>
  <si>
    <t>U/M</t>
  </si>
  <si>
    <t>CANT</t>
  </si>
  <si>
    <t>VR. UNITARIO</t>
  </si>
  <si>
    <t>VR. TOTAL</t>
  </si>
  <si>
    <t>UN</t>
  </si>
  <si>
    <t>Diseño de red de cableado estructurado, energia y seguridad electronica incluye: planos de conectividad y topologia, especificaciones tecnicas, Documentación,Planos iniciales y record.</t>
  </si>
  <si>
    <t>Subtotal  Suministro Cableado Estructurado</t>
  </si>
  <si>
    <t>IVA %</t>
  </si>
  <si>
    <t>Total  Suministro Cableado Estructurado</t>
  </si>
  <si>
    <t>CANTIDAD</t>
  </si>
  <si>
    <t>Subtotal Instalación Cableado Estructurado</t>
  </si>
  <si>
    <t>Total  Instalación Cableado Estructurado</t>
  </si>
  <si>
    <t>Suministro Cableado Estructurado</t>
  </si>
  <si>
    <t>Instalación Cableado Estructurado</t>
  </si>
  <si>
    <t>Total  Cableado Estructurado</t>
  </si>
  <si>
    <t>ML</t>
  </si>
  <si>
    <t>GL</t>
  </si>
  <si>
    <t>Subtotal  Suministro Adecuaciones Locativas</t>
  </si>
  <si>
    <t>Total  Suministro Adecuaciones Locativas</t>
  </si>
  <si>
    <t>Grupo 1: Cableado Estructurado</t>
  </si>
  <si>
    <t>Grupo 2: Adecuaciones Locativas</t>
  </si>
  <si>
    <t xml:space="preserve">TOTAL </t>
  </si>
  <si>
    <t>VR. UNITARIO
(Antes de IVA)</t>
  </si>
  <si>
    <t>VR. TOTAL
(Antes de IVA)</t>
  </si>
  <si>
    <t>VR. UNITARIO (Antes de AU)</t>
  </si>
  <si>
    <t>VR. TOTAL
(Antes de AU)</t>
  </si>
  <si>
    <t>Suminsitro de canastilla tipo cablofil tamaño 54 x 100 mm (incluye accesorios y elementos para la instalación y fijación)</t>
  </si>
  <si>
    <t>Suministro de canaleta plastica de superficie tipo DEXON, doble división de 100x45 mms. Incluye tapa, separador, curvas, reducciones, tes "T´s", troqueles para red de energía normal, red de energía regulada, red de datos, accesorios de fijacion, marcación y demás elementos necesarios para su correcta instalacion.</t>
  </si>
  <si>
    <t>Suministro de canaleta plastica de superficie tipo DEXON, doble división de 60x40 mms. Incluye tapa, separador, curvas, reducciones, tes "T´s", troqueles para red de energía normal, red de energía regulada, red de datos, accesorios de fijacion, marcación y demás elementos necesarios para su correcta instalacion.</t>
  </si>
  <si>
    <t>Suminstro de canaleta de piso con tapa (incluye todos los accesorios y elementos necesarios para su instalación)</t>
  </si>
  <si>
    <t>Suministro de tubería EMT de 3/4". Incluye terminales, uniones, curvas, chazos, abrazaderas y demas accesorios necesarios para su correcta instalación.</t>
  </si>
  <si>
    <t>Suministro de tubería EMT de 1/2". Incluye terminales, uniones, curvas, chazos, abrazaderas y demas accesorios necesarios para su correcta instalación.</t>
  </si>
  <si>
    <t>Suministro de punto de red sencillo (incluye: cableado categoría 6, jack, face plate, marcación y certificación en ambas puntas)</t>
  </si>
  <si>
    <t>Suministro de punto de red doble (incluye: cableado categoría 6, jack, face plate, marcación y certificación en ambas puntas)</t>
  </si>
  <si>
    <t>Suministro de cable UTP Cat 6, uso interior, para conectar un rack del piso 12 con el rack a montar en el piso 10 (2 puntos de red)</t>
  </si>
  <si>
    <t>Suministro de salida eléctrica para interruptor de alumbrado de 1,2 ó 3 Polos. incluye aparato, caja, conectores y demás elementos necesarios para su correcta instalacion.</t>
  </si>
  <si>
    <t>Suminsitro de salida electrica para toma corriente regulado color naranja, tierra aislada, incluye , caja, conectores y demás elementos necesarios para su correcta instalacion.</t>
  </si>
  <si>
    <t>Suminsitro de salida electrica para toma corriente normal tipo leviton, con tierra, incluye, caja, conectores y demás elementos necesarios para su correcta instalacion.</t>
  </si>
  <si>
    <t>Suministro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</si>
  <si>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Suministro de acometida eléctrica trifásica en Cable 3 No6 + 2 No8 AWG-Cu THHN/THWN 90°C 600V, por tubería, canastilla o ducto existente para la red de energía normal, Incluye terminales, conectores, marcacion y demás elementos necesarios para su correcta instalación.</t>
  </si>
  <si>
    <t>Suministro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</si>
  <si>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Suministro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</si>
  <si>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Suministro de interruptor automático monopolar enchufable (Breaker) de 15-50 Amp, tipo QUICK-LAG, THQL o equivalente. Icc=10 KA, no reparable, sellado y contramarcado.</t>
  </si>
  <si>
    <t>Suministro de interruptor automático bipolarpolar enchufable (Breaker) de 15-60 Amp, tipo QUICK-LAG, THQL o equivalente. Icc=10 KA, no reparable, sellado y contramarcado.</t>
  </si>
  <si>
    <t>instalación de canastilla tipo cablofil tamaño 54 x 100 mm (incluye accesorios y elementos para la instalación y fijación)</t>
  </si>
  <si>
    <t>instalación de canaleta plastica de superficie tipo DEXON, doble división de 100x45 mms. Incluye tapa, separador, curvas, reducciones, tes "T´s", troqueles para red de energía normal, red de energía regulada, red de datos, accesorios de fijacion, marcación y demás elementos necesarios para su correcta instalacion.</t>
  </si>
  <si>
    <t>instalación de canaleta plastica de superficie tipo DEXON, doble división de 60x40 mms. Incluye tapa, separador, curvas, reducciones, tes "T´s", troqueles para red de energía normal, red de energía regulada, red de datos, accesorios de fijacion, marcación y demás elementos necesarios para su correcta instalacion.</t>
  </si>
  <si>
    <t>instalación de canaleta de piso con tapa (incluye todos los accesorios y elementos necesarios para su instalación)</t>
  </si>
  <si>
    <t>instalacion de tubería EMT de 3/4". Incluye terminales, uniones, curvas, chazos, abrazaderas y demas accesorios necesarios para su correcta instalación.</t>
  </si>
  <si>
    <t>instalacion de tubería EMT de 1/2". Incluye terminales, uniones, curvas, chazos, abrazaderas y demas accesorios necesarios para su correcta instalación.</t>
  </si>
  <si>
    <t>instalacion de punto de red sencillo (incluye: cableado categoría 6, jack, face plate, marcación y certificación en ambas puntas)</t>
  </si>
  <si>
    <t>instalacion de punto de red doble (incluye: cableado categoría 6, jack, face plate, marcación y certificación en ambas puntas)</t>
  </si>
  <si>
    <t>instalación de cable UTP Cat 6, uso interior, para conectar un rack del piso 12 con el rack a montar en el piso 10 (2 puntos de red)</t>
  </si>
  <si>
    <t>instalación de salida eléctrica para interruptor de alumbrado de 1,2 ó 3 Polos. incluye aparato, caja, conectores y demás elementos necesarios para su correcta instalacion.</t>
  </si>
  <si>
    <t>instalacion de salida electrica para toma corriente regulado color naranja, tierra aislada, incluye , caja, conectores y demás elementos necesarios para su correcta instalacion.</t>
  </si>
  <si>
    <t>instalacion de salida electrica para toma corriente normal tipo leviton, con tierra, incluye, caja, conectores y demás elementos necesarios para su correcta instalacion.</t>
  </si>
  <si>
    <t>instalación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</si>
  <si>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instalación de acometida eléctrica trifásica en Cable 3 No6 + 2 No8 AWG-Cu THHN/THWN 90°C 600V, por tubería, canastilla o ducto existente para la red de energía normal, Incluye terminales, conectores, marcacion y demás elementos necesarios para su correcta instalación.</t>
  </si>
  <si>
    <t>instalación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</si>
  <si>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instalación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</si>
  <si>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instalación de interruptor automático monopolar enchufable (Breaker) de 15-50 Amp, tipo QUICK-LAG, THQL o equivalente. Icc=10 KA, no reparable, sellado y contramarcado.</t>
  </si>
  <si>
    <t>instalación de interruptor automático bipolarpolar enchufable (Breaker) de 15-60 Amp, tipo QUICK-LAG, THQL o equivalente. Icc=10 KA, no reparable, sellado y contramarcado.</t>
  </si>
  <si>
    <t>Mts</t>
  </si>
  <si>
    <t>ANEXO No. 2 - FORMULARIO DE PRECIOS Y CANTIDADES</t>
  </si>
  <si>
    <t>Utilizar papel membrete</t>
  </si>
  <si>
    <t>DESCRIPCIÓN (SUBTOTAL GRUPO 1)</t>
  </si>
  <si>
    <t>Administración (A) _____%</t>
  </si>
  <si>
    <t>Utilidad (U) _____%</t>
  </si>
  <si>
    <t>Pintura y resane de muros y techo (MATERIALES)</t>
  </si>
  <si>
    <t>Pintura y resane de muros y techo. (MANO DE OBRA)</t>
  </si>
  <si>
    <t>DESCRIPCIÓN (SUBTOTAL GRUPO 2)</t>
  </si>
  <si>
    <t>Suministro Adecuaciones Locativas</t>
  </si>
  <si>
    <t>Instalación Adecuaciones Locativas</t>
  </si>
  <si>
    <t>Total  Adecuaciones Locativas</t>
  </si>
  <si>
    <t>1. GRUPO 1: Cableado Estructurado</t>
  </si>
  <si>
    <t>1.1 Suministro</t>
  </si>
  <si>
    <t>1.2 Instalación</t>
  </si>
  <si>
    <t>Suministro de patch panel de 24 puertos cat 6 (incluye marcación y los respectivos elementos de conectividad)</t>
  </si>
  <si>
    <t>Suministro de organizadores de cable cat 6 con todos los elementos para su instalación en racks</t>
  </si>
  <si>
    <t>Suministro de rack de pared de hasta 10U, cerrado con chapa, ensamblaje con tapas laterales y traseras, ventiladores, bandejas portacables y tomas de energía con posibilidad de montar equipos de manera frontal, color negro, debidamente marcado</t>
  </si>
  <si>
    <t>Suministro de bandejas para rack</t>
  </si>
  <si>
    <t>Suministro de swich de datos marca CISCO ó  similar, 24 puertos 10/100, back plane, apilable, con puerto de giga, puerto de fibra (incluye marcación y los elementos necesarios para su instalación)</t>
  </si>
  <si>
    <t>Suministro de patch core categoría 6 A (incluye marcación y certificación)</t>
  </si>
  <si>
    <t>Instalación de patch panel cat 6 de 24 puertos (incluye marcación y los respectivos elementos de conectividad)</t>
  </si>
  <si>
    <t>Instalación de organizadores de cable cat 6 con todos los elementos para su instalación en racks</t>
  </si>
  <si>
    <t>Instalación y marcación de rack de pared de hasta  10 U, cerrado con chapa, ensamblaje con tapas laterales y traseras, ventiladores, bandejas portacables y tomas de energía con posibilidad de montar equipos de manera frontal, color negro</t>
  </si>
  <si>
    <t>Instalación de bandejas para rack</t>
  </si>
  <si>
    <t>Instalación de suiche de datos marca CISCO ó  similar, apilable, con puerto de giga, puerto de fibra (incluye marcación y los elementos necesarios para su instalación)</t>
  </si>
  <si>
    <t>Instalación de patch core categoría 6 A (incluye marcación y certificación)</t>
  </si>
  <si>
    <t>1.3 Resumen grupo 1</t>
  </si>
  <si>
    <t>2. GRUPO 2: Adecuaciones Locativas</t>
  </si>
  <si>
    <t>2.1 Suministro</t>
  </si>
  <si>
    <t>2.2 Instalación</t>
  </si>
  <si>
    <t>2.3 Resumen grupo 2</t>
  </si>
  <si>
    <t>3. VALOR TOTAL DE LA PROPUESTA</t>
  </si>
  <si>
    <t xml:space="preserve">Valor total en letras: ______________________________________________________________________________________________________________________________________________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</t>
  </si>
  <si>
    <t>Subtotal  Instalación Adecuaciones Locativas</t>
  </si>
  <si>
    <t>Total  Instalación Adecuaciones Locativas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</si>
</sst>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;[Red]\-&quot;$&quot;\ #,##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Fill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Border="1" applyAlignment="1">
      <alignment vertical="center" wrapText="1"/>
    </xf>
    <xf numFmtId="6" fontId="1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6" fontId="5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6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6" fontId="1" fillId="4" borderId="1" xfId="0" applyNumberFormat="1" applyFont="1" applyFill="1" applyBorder="1" applyAlignment="1">
      <alignment horizontal="center" vertical="center" wrapText="1"/>
    </xf>
    <xf numFmtId="6" fontId="1" fillId="4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zoomScaleNormal="100" workbookViewId="0">
      <selection activeCell="B56" sqref="B56"/>
    </sheetView>
  </sheetViews>
  <sheetFormatPr baseColWidth="10" defaultRowHeight="12.75" x14ac:dyDescent="0.2"/>
  <cols>
    <col min="1" max="1" width="13.7109375" style="17" customWidth="1"/>
    <col min="2" max="2" width="63" style="2" customWidth="1"/>
    <col min="3" max="3" width="13.28515625" style="2" customWidth="1"/>
    <col min="4" max="4" width="11.42578125" style="2"/>
    <col min="5" max="5" width="14.28515625" style="2" customWidth="1"/>
    <col min="6" max="6" width="16.140625" style="2" customWidth="1"/>
    <col min="7" max="16384" width="11.42578125" style="2"/>
  </cols>
  <sheetData>
    <row r="1" spans="1:6" ht="15.75" x14ac:dyDescent="0.25">
      <c r="A1" s="18" t="s">
        <v>65</v>
      </c>
      <c r="B1" s="19"/>
      <c r="C1" s="19"/>
      <c r="D1" s="19"/>
      <c r="E1" s="19"/>
      <c r="F1" s="19"/>
    </row>
    <row r="2" spans="1:6" ht="15.75" x14ac:dyDescent="0.25">
      <c r="A2" s="24" t="s">
        <v>66</v>
      </c>
      <c r="B2" s="24"/>
      <c r="C2" s="24"/>
      <c r="D2" s="24"/>
      <c r="E2" s="24"/>
      <c r="F2" s="24"/>
    </row>
    <row r="3" spans="1:6" x14ac:dyDescent="0.2">
      <c r="A3" s="3"/>
      <c r="B3" s="3"/>
      <c r="C3" s="3"/>
    </row>
    <row r="4" spans="1:6" ht="15.75" x14ac:dyDescent="0.2">
      <c r="A4" s="20" t="s">
        <v>76</v>
      </c>
      <c r="B4" s="20"/>
      <c r="C4" s="20"/>
      <c r="D4" s="20"/>
      <c r="E4" s="20"/>
      <c r="F4" s="20"/>
    </row>
    <row r="5" spans="1:6" ht="15.75" x14ac:dyDescent="0.2">
      <c r="A5" s="27" t="s">
        <v>77</v>
      </c>
      <c r="B5" s="27"/>
      <c r="C5" s="27"/>
      <c r="D5" s="27"/>
      <c r="E5" s="27"/>
      <c r="F5" s="27"/>
    </row>
    <row r="6" spans="1:6" ht="25.5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24</v>
      </c>
      <c r="F6" s="4" t="s">
        <v>25</v>
      </c>
    </row>
    <row r="7" spans="1:6" s="32" customFormat="1" ht="25.5" x14ac:dyDescent="0.2">
      <c r="A7" s="29">
        <v>1</v>
      </c>
      <c r="B7" s="30" t="s">
        <v>79</v>
      </c>
      <c r="C7" s="29" t="s">
        <v>6</v>
      </c>
      <c r="D7" s="29">
        <v>1</v>
      </c>
      <c r="E7" s="8"/>
      <c r="F7" s="31">
        <f>+E7*D7</f>
        <v>0</v>
      </c>
    </row>
    <row r="8" spans="1:6" s="32" customFormat="1" ht="25.5" x14ac:dyDescent="0.2">
      <c r="A8" s="29">
        <v>2</v>
      </c>
      <c r="B8" s="30" t="s">
        <v>80</v>
      </c>
      <c r="C8" s="29" t="s">
        <v>6</v>
      </c>
      <c r="D8" s="29">
        <v>1</v>
      </c>
      <c r="E8" s="8"/>
      <c r="F8" s="31">
        <f t="shared" ref="F8:F12" si="0">+E8*D8</f>
        <v>0</v>
      </c>
    </row>
    <row r="9" spans="1:6" s="32" customFormat="1" ht="51" x14ac:dyDescent="0.2">
      <c r="A9" s="29">
        <v>3</v>
      </c>
      <c r="B9" s="30" t="s">
        <v>81</v>
      </c>
      <c r="C9" s="29" t="s">
        <v>6</v>
      </c>
      <c r="D9" s="29">
        <v>1</v>
      </c>
      <c r="E9" s="8"/>
      <c r="F9" s="31">
        <f t="shared" si="0"/>
        <v>0</v>
      </c>
    </row>
    <row r="10" spans="1:6" s="32" customFormat="1" x14ac:dyDescent="0.2">
      <c r="A10" s="29">
        <v>4</v>
      </c>
      <c r="B10" s="30" t="s">
        <v>82</v>
      </c>
      <c r="C10" s="29" t="s">
        <v>6</v>
      </c>
      <c r="D10" s="29">
        <v>1</v>
      </c>
      <c r="E10" s="8"/>
      <c r="F10" s="31">
        <f t="shared" si="0"/>
        <v>0</v>
      </c>
    </row>
    <row r="11" spans="1:6" s="32" customFormat="1" ht="38.25" x14ac:dyDescent="0.2">
      <c r="A11" s="29">
        <v>5</v>
      </c>
      <c r="B11" s="30" t="s">
        <v>83</v>
      </c>
      <c r="C11" s="29" t="s">
        <v>6</v>
      </c>
      <c r="D11" s="29">
        <v>1</v>
      </c>
      <c r="E11" s="8"/>
      <c r="F11" s="31">
        <f t="shared" si="0"/>
        <v>0</v>
      </c>
    </row>
    <row r="12" spans="1:6" x14ac:dyDescent="0.2">
      <c r="A12" s="5">
        <v>6</v>
      </c>
      <c r="B12" s="1" t="s">
        <v>84</v>
      </c>
      <c r="C12" s="5" t="s">
        <v>6</v>
      </c>
      <c r="D12" s="5">
        <v>24</v>
      </c>
      <c r="E12" s="6"/>
      <c r="F12" s="7">
        <f t="shared" si="0"/>
        <v>0</v>
      </c>
    </row>
    <row r="13" spans="1:6" x14ac:dyDescent="0.2">
      <c r="A13" s="21" t="s">
        <v>8</v>
      </c>
      <c r="B13" s="21"/>
      <c r="C13" s="21"/>
      <c r="D13" s="21"/>
      <c r="E13" s="21"/>
      <c r="F13" s="7">
        <f>SUM(F7:F12)</f>
        <v>0</v>
      </c>
    </row>
    <row r="14" spans="1:6" x14ac:dyDescent="0.2">
      <c r="A14" s="21" t="s">
        <v>9</v>
      </c>
      <c r="B14" s="21"/>
      <c r="C14" s="21"/>
      <c r="D14" s="21"/>
      <c r="E14" s="21"/>
      <c r="F14" s="7">
        <f>+F13*0.19</f>
        <v>0</v>
      </c>
    </row>
    <row r="15" spans="1:6" x14ac:dyDescent="0.2">
      <c r="A15" s="21" t="s">
        <v>10</v>
      </c>
      <c r="B15" s="21"/>
      <c r="C15" s="21"/>
      <c r="D15" s="21"/>
      <c r="E15" s="21"/>
      <c r="F15" s="9">
        <f>+F13+F14</f>
        <v>0</v>
      </c>
    </row>
    <row r="16" spans="1:6" ht="15.75" x14ac:dyDescent="0.2">
      <c r="A16" s="27" t="s">
        <v>78</v>
      </c>
      <c r="B16" s="27"/>
      <c r="C16" s="27"/>
      <c r="D16" s="27"/>
      <c r="E16" s="27"/>
      <c r="F16" s="27"/>
    </row>
    <row r="17" spans="1:6" ht="25.5" x14ac:dyDescent="0.2">
      <c r="A17" s="4" t="s">
        <v>0</v>
      </c>
      <c r="B17" s="4" t="s">
        <v>1</v>
      </c>
      <c r="C17" s="4" t="s">
        <v>2</v>
      </c>
      <c r="D17" s="4" t="s">
        <v>11</v>
      </c>
      <c r="E17" s="4" t="s">
        <v>26</v>
      </c>
      <c r="F17" s="4" t="s">
        <v>27</v>
      </c>
    </row>
    <row r="18" spans="1:6" ht="38.25" x14ac:dyDescent="0.2">
      <c r="A18" s="5">
        <v>1</v>
      </c>
      <c r="B18" s="1" t="s">
        <v>7</v>
      </c>
      <c r="C18" s="5" t="s">
        <v>6</v>
      </c>
      <c r="D18" s="5">
        <v>1</v>
      </c>
      <c r="E18" s="6"/>
      <c r="F18" s="7">
        <f>+E18*D18</f>
        <v>0</v>
      </c>
    </row>
    <row r="19" spans="1:6" ht="25.5" x14ac:dyDescent="0.2">
      <c r="A19" s="5">
        <v>2</v>
      </c>
      <c r="B19" s="1" t="s">
        <v>85</v>
      </c>
      <c r="C19" s="5" t="s">
        <v>6</v>
      </c>
      <c r="D19" s="5">
        <v>1</v>
      </c>
      <c r="E19" s="6"/>
      <c r="F19" s="7">
        <f t="shared" ref="F19:F24" si="1">+E19*D19</f>
        <v>0</v>
      </c>
    </row>
    <row r="20" spans="1:6" ht="25.5" x14ac:dyDescent="0.2">
      <c r="A20" s="5">
        <v>3</v>
      </c>
      <c r="B20" s="1" t="s">
        <v>86</v>
      </c>
      <c r="C20" s="5" t="s">
        <v>6</v>
      </c>
      <c r="D20" s="5">
        <v>1</v>
      </c>
      <c r="E20" s="6"/>
      <c r="F20" s="7">
        <f t="shared" si="1"/>
        <v>0</v>
      </c>
    </row>
    <row r="21" spans="1:6" ht="51" x14ac:dyDescent="0.2">
      <c r="A21" s="5">
        <v>4</v>
      </c>
      <c r="B21" s="1" t="s">
        <v>87</v>
      </c>
      <c r="C21" s="5" t="s">
        <v>6</v>
      </c>
      <c r="D21" s="5">
        <v>1</v>
      </c>
      <c r="E21" s="6"/>
      <c r="F21" s="7">
        <f t="shared" si="1"/>
        <v>0</v>
      </c>
    </row>
    <row r="22" spans="1:6" x14ac:dyDescent="0.2">
      <c r="A22" s="5">
        <v>5</v>
      </c>
      <c r="B22" s="1" t="s">
        <v>88</v>
      </c>
      <c r="C22" s="5" t="s">
        <v>6</v>
      </c>
      <c r="D22" s="5">
        <v>1</v>
      </c>
      <c r="E22" s="6"/>
      <c r="F22" s="7">
        <f t="shared" si="1"/>
        <v>0</v>
      </c>
    </row>
    <row r="23" spans="1:6" ht="38.25" x14ac:dyDescent="0.2">
      <c r="A23" s="5">
        <v>6</v>
      </c>
      <c r="B23" s="1" t="s">
        <v>89</v>
      </c>
      <c r="C23" s="5" t="s">
        <v>6</v>
      </c>
      <c r="D23" s="5">
        <v>1</v>
      </c>
      <c r="E23" s="6"/>
      <c r="F23" s="7">
        <f t="shared" si="1"/>
        <v>0</v>
      </c>
    </row>
    <row r="24" spans="1:6" x14ac:dyDescent="0.2">
      <c r="A24" s="5">
        <v>7</v>
      </c>
      <c r="B24" s="1" t="s">
        <v>90</v>
      </c>
      <c r="C24" s="5" t="s">
        <v>6</v>
      </c>
      <c r="D24" s="5">
        <v>24</v>
      </c>
      <c r="E24" s="6"/>
      <c r="F24" s="7">
        <f t="shared" si="1"/>
        <v>0</v>
      </c>
    </row>
    <row r="25" spans="1:6" x14ac:dyDescent="0.2">
      <c r="A25" s="21" t="s">
        <v>12</v>
      </c>
      <c r="B25" s="21"/>
      <c r="C25" s="21"/>
      <c r="D25" s="21"/>
      <c r="E25" s="21"/>
      <c r="F25" s="10">
        <f>SUM(F18:F24)</f>
        <v>0</v>
      </c>
    </row>
    <row r="26" spans="1:6" x14ac:dyDescent="0.2">
      <c r="A26" s="21" t="s">
        <v>68</v>
      </c>
      <c r="B26" s="21"/>
      <c r="C26" s="21"/>
      <c r="D26" s="21"/>
      <c r="E26" s="21"/>
      <c r="F26" s="7"/>
    </row>
    <row r="27" spans="1:6" x14ac:dyDescent="0.2">
      <c r="A27" s="21" t="s">
        <v>69</v>
      </c>
      <c r="B27" s="21"/>
      <c r="C27" s="21"/>
      <c r="D27" s="21"/>
      <c r="E27" s="21"/>
      <c r="F27" s="7"/>
    </row>
    <row r="28" spans="1:6" x14ac:dyDescent="0.2">
      <c r="A28" s="21" t="s">
        <v>13</v>
      </c>
      <c r="B28" s="21"/>
      <c r="C28" s="21"/>
      <c r="D28" s="21"/>
      <c r="E28" s="21"/>
      <c r="F28" s="9">
        <f>+F25+F26+F27</f>
        <v>0</v>
      </c>
    </row>
    <row r="29" spans="1:6" ht="15.75" x14ac:dyDescent="0.2">
      <c r="A29" s="27" t="s">
        <v>91</v>
      </c>
      <c r="B29" s="27"/>
      <c r="C29" s="27"/>
      <c r="D29" s="27"/>
      <c r="E29" s="27"/>
      <c r="F29" s="27"/>
    </row>
    <row r="30" spans="1:6" x14ac:dyDescent="0.2">
      <c r="A30" s="4" t="s">
        <v>0</v>
      </c>
      <c r="B30" s="22" t="s">
        <v>67</v>
      </c>
      <c r="C30" s="22"/>
      <c r="D30" s="22"/>
      <c r="E30" s="22"/>
      <c r="F30" s="4" t="s">
        <v>5</v>
      </c>
    </row>
    <row r="31" spans="1:6" x14ac:dyDescent="0.2">
      <c r="A31" s="5">
        <v>1</v>
      </c>
      <c r="B31" s="23" t="s">
        <v>14</v>
      </c>
      <c r="C31" s="23"/>
      <c r="D31" s="23"/>
      <c r="E31" s="23"/>
      <c r="F31" s="7">
        <f>+F15</f>
        <v>0</v>
      </c>
    </row>
    <row r="32" spans="1:6" x14ac:dyDescent="0.2">
      <c r="A32" s="5">
        <v>2</v>
      </c>
      <c r="B32" s="23" t="s">
        <v>15</v>
      </c>
      <c r="C32" s="23"/>
      <c r="D32" s="23"/>
      <c r="E32" s="23"/>
      <c r="F32" s="7">
        <f>+F28</f>
        <v>0</v>
      </c>
    </row>
    <row r="33" spans="1:6" x14ac:dyDescent="0.2">
      <c r="A33" s="22" t="s">
        <v>16</v>
      </c>
      <c r="B33" s="22"/>
      <c r="C33" s="22"/>
      <c r="D33" s="22"/>
      <c r="E33" s="22"/>
      <c r="F33" s="11">
        <f>+F31+F32</f>
        <v>0</v>
      </c>
    </row>
    <row r="35" spans="1:6" ht="15.75" x14ac:dyDescent="0.2">
      <c r="A35" s="20" t="s">
        <v>92</v>
      </c>
      <c r="B35" s="20"/>
      <c r="C35" s="20"/>
      <c r="D35" s="20"/>
      <c r="E35" s="20"/>
      <c r="F35" s="20"/>
    </row>
    <row r="36" spans="1:6" ht="15.75" x14ac:dyDescent="0.2">
      <c r="A36" s="27" t="s">
        <v>93</v>
      </c>
      <c r="B36" s="27"/>
      <c r="C36" s="27"/>
      <c r="D36" s="27"/>
      <c r="E36" s="27"/>
      <c r="F36" s="27"/>
    </row>
    <row r="37" spans="1:6" x14ac:dyDescent="0.2">
      <c r="A37" s="4" t="s">
        <v>0</v>
      </c>
      <c r="B37" s="4" t="s">
        <v>1</v>
      </c>
      <c r="C37" s="4" t="s">
        <v>2</v>
      </c>
      <c r="D37" s="4" t="s">
        <v>11</v>
      </c>
      <c r="E37" s="4" t="s">
        <v>4</v>
      </c>
      <c r="F37" s="4" t="s">
        <v>5</v>
      </c>
    </row>
    <row r="38" spans="1:6" ht="25.5" x14ac:dyDescent="0.2">
      <c r="A38" s="12">
        <v>1</v>
      </c>
      <c r="B38" s="1" t="s">
        <v>28</v>
      </c>
      <c r="C38" s="5" t="s">
        <v>64</v>
      </c>
      <c r="D38" s="5">
        <v>26</v>
      </c>
      <c r="E38" s="6"/>
      <c r="F38" s="7">
        <f>+D38*E38</f>
        <v>0</v>
      </c>
    </row>
    <row r="39" spans="1:6" s="32" customFormat="1" ht="63.75" x14ac:dyDescent="0.2">
      <c r="A39" s="33">
        <v>2</v>
      </c>
      <c r="B39" s="30" t="s">
        <v>29</v>
      </c>
      <c r="C39" s="29" t="s">
        <v>64</v>
      </c>
      <c r="D39" s="29">
        <v>70</v>
      </c>
      <c r="E39" s="8"/>
      <c r="F39" s="31">
        <f t="shared" ref="F39:F56" si="2">+D39*E39</f>
        <v>0</v>
      </c>
    </row>
    <row r="40" spans="1:6" s="32" customFormat="1" ht="63.75" x14ac:dyDescent="0.2">
      <c r="A40" s="33">
        <v>3</v>
      </c>
      <c r="B40" s="30" t="s">
        <v>30</v>
      </c>
      <c r="C40" s="29" t="s">
        <v>64</v>
      </c>
      <c r="D40" s="29">
        <v>16</v>
      </c>
      <c r="E40" s="8"/>
      <c r="F40" s="31">
        <f t="shared" si="2"/>
        <v>0</v>
      </c>
    </row>
    <row r="41" spans="1:6" ht="25.5" x14ac:dyDescent="0.2">
      <c r="A41" s="12">
        <v>4</v>
      </c>
      <c r="B41" s="1" t="s">
        <v>31</v>
      </c>
      <c r="C41" s="5" t="s">
        <v>64</v>
      </c>
      <c r="D41" s="5">
        <v>6</v>
      </c>
      <c r="E41" s="6"/>
      <c r="F41" s="7">
        <f t="shared" si="2"/>
        <v>0</v>
      </c>
    </row>
    <row r="42" spans="1:6" ht="38.25" x14ac:dyDescent="0.2">
      <c r="A42" s="12">
        <v>5</v>
      </c>
      <c r="B42" s="1" t="s">
        <v>32</v>
      </c>
      <c r="C42" s="5" t="s">
        <v>64</v>
      </c>
      <c r="D42" s="5">
        <v>60</v>
      </c>
      <c r="E42" s="6"/>
      <c r="F42" s="7">
        <f t="shared" si="2"/>
        <v>0</v>
      </c>
    </row>
    <row r="43" spans="1:6" ht="38.25" x14ac:dyDescent="0.2">
      <c r="A43" s="12">
        <v>6</v>
      </c>
      <c r="B43" s="1" t="s">
        <v>33</v>
      </c>
      <c r="C43" s="5" t="s">
        <v>64</v>
      </c>
      <c r="D43" s="5">
        <v>20</v>
      </c>
      <c r="E43" s="6"/>
      <c r="F43" s="7">
        <f t="shared" si="2"/>
        <v>0</v>
      </c>
    </row>
    <row r="44" spans="1:6" ht="25.5" x14ac:dyDescent="0.2">
      <c r="A44" s="12">
        <v>7</v>
      </c>
      <c r="B44" s="1" t="s">
        <v>34</v>
      </c>
      <c r="C44" s="5" t="s">
        <v>6</v>
      </c>
      <c r="D44" s="5">
        <v>1</v>
      </c>
      <c r="E44" s="6"/>
      <c r="F44" s="7">
        <f t="shared" si="2"/>
        <v>0</v>
      </c>
    </row>
    <row r="45" spans="1:6" ht="25.5" x14ac:dyDescent="0.2">
      <c r="A45" s="12">
        <v>8</v>
      </c>
      <c r="B45" s="1" t="s">
        <v>35</v>
      </c>
      <c r="C45" s="5" t="s">
        <v>6</v>
      </c>
      <c r="D45" s="5">
        <v>22</v>
      </c>
      <c r="E45" s="6"/>
      <c r="F45" s="7">
        <f t="shared" si="2"/>
        <v>0</v>
      </c>
    </row>
    <row r="46" spans="1:6" ht="25.5" x14ac:dyDescent="0.2">
      <c r="A46" s="12">
        <v>9</v>
      </c>
      <c r="B46" s="1" t="s">
        <v>36</v>
      </c>
      <c r="C46" s="5" t="s">
        <v>64</v>
      </c>
      <c r="D46" s="5">
        <v>120</v>
      </c>
      <c r="E46" s="6"/>
      <c r="F46" s="7">
        <f t="shared" si="2"/>
        <v>0</v>
      </c>
    </row>
    <row r="47" spans="1:6" ht="38.25" x14ac:dyDescent="0.2">
      <c r="A47" s="12">
        <v>10</v>
      </c>
      <c r="B47" s="1" t="s">
        <v>37</v>
      </c>
      <c r="C47" s="5" t="s">
        <v>6</v>
      </c>
      <c r="D47" s="5">
        <v>6</v>
      </c>
      <c r="E47" s="6"/>
      <c r="F47" s="7">
        <f t="shared" si="2"/>
        <v>0</v>
      </c>
    </row>
    <row r="48" spans="1:6" ht="38.25" x14ac:dyDescent="0.2">
      <c r="A48" s="12">
        <v>11</v>
      </c>
      <c r="B48" s="1" t="s">
        <v>38</v>
      </c>
      <c r="C48" s="5" t="s">
        <v>6</v>
      </c>
      <c r="D48" s="5">
        <v>22</v>
      </c>
      <c r="E48" s="6"/>
      <c r="F48" s="7">
        <f t="shared" si="2"/>
        <v>0</v>
      </c>
    </row>
    <row r="49" spans="1:6" ht="38.25" x14ac:dyDescent="0.2">
      <c r="A49" s="12">
        <v>12</v>
      </c>
      <c r="B49" s="1" t="s">
        <v>39</v>
      </c>
      <c r="C49" s="5" t="s">
        <v>6</v>
      </c>
      <c r="D49" s="5">
        <v>22</v>
      </c>
      <c r="E49" s="6"/>
      <c r="F49" s="7">
        <f t="shared" si="2"/>
        <v>0</v>
      </c>
    </row>
    <row r="50" spans="1:6" ht="51" x14ac:dyDescent="0.2">
      <c r="A50" s="12">
        <v>13</v>
      </c>
      <c r="B50" s="1" t="s">
        <v>40</v>
      </c>
      <c r="C50" s="5" t="s">
        <v>64</v>
      </c>
      <c r="D50" s="5">
        <v>474</v>
      </c>
      <c r="E50" s="6"/>
      <c r="F50" s="7">
        <f t="shared" si="2"/>
        <v>0</v>
      </c>
    </row>
    <row r="51" spans="1:6" ht="51" x14ac:dyDescent="0.2">
      <c r="A51" s="12">
        <v>14</v>
      </c>
      <c r="B51" s="1" t="s">
        <v>41</v>
      </c>
      <c r="C51" s="5" t="s">
        <v>64</v>
      </c>
      <c r="D51" s="5">
        <v>80</v>
      </c>
      <c r="E51" s="6"/>
      <c r="F51" s="7">
        <f t="shared" si="2"/>
        <v>0</v>
      </c>
    </row>
    <row r="52" spans="1:6" ht="89.25" x14ac:dyDescent="0.2">
      <c r="A52" s="12">
        <v>15</v>
      </c>
      <c r="B52" s="1" t="s">
        <v>42</v>
      </c>
      <c r="C52" s="5" t="s">
        <v>6</v>
      </c>
      <c r="D52" s="5">
        <v>20</v>
      </c>
      <c r="E52" s="6"/>
      <c r="F52" s="7">
        <f t="shared" si="2"/>
        <v>0</v>
      </c>
    </row>
    <row r="53" spans="1:6" ht="76.5" x14ac:dyDescent="0.2">
      <c r="A53" s="12">
        <v>16</v>
      </c>
      <c r="B53" s="1" t="s">
        <v>43</v>
      </c>
      <c r="C53" s="5" t="s">
        <v>6</v>
      </c>
      <c r="D53" s="5">
        <v>2</v>
      </c>
      <c r="E53" s="6"/>
      <c r="F53" s="7">
        <f t="shared" si="2"/>
        <v>0</v>
      </c>
    </row>
    <row r="54" spans="1:6" ht="38.25" x14ac:dyDescent="0.2">
      <c r="A54" s="12">
        <v>17</v>
      </c>
      <c r="B54" s="1" t="s">
        <v>44</v>
      </c>
      <c r="C54" s="5" t="s">
        <v>6</v>
      </c>
      <c r="D54" s="5">
        <v>24</v>
      </c>
      <c r="E54" s="6"/>
      <c r="F54" s="7">
        <f t="shared" si="2"/>
        <v>0</v>
      </c>
    </row>
    <row r="55" spans="1:6" ht="38.25" x14ac:dyDescent="0.2">
      <c r="A55" s="12">
        <v>18</v>
      </c>
      <c r="B55" s="1" t="s">
        <v>45</v>
      </c>
      <c r="C55" s="5" t="s">
        <v>6</v>
      </c>
      <c r="D55" s="5">
        <v>1</v>
      </c>
      <c r="E55" s="6"/>
      <c r="F55" s="7">
        <f t="shared" si="2"/>
        <v>0</v>
      </c>
    </row>
    <row r="56" spans="1:6" x14ac:dyDescent="0.2">
      <c r="A56" s="12">
        <v>19</v>
      </c>
      <c r="B56" s="1" t="s">
        <v>70</v>
      </c>
      <c r="C56" s="34" t="s">
        <v>18</v>
      </c>
      <c r="D56" s="34">
        <v>1</v>
      </c>
      <c r="E56" s="35">
        <v>4000000</v>
      </c>
      <c r="F56" s="36">
        <f t="shared" si="2"/>
        <v>4000000</v>
      </c>
    </row>
    <row r="57" spans="1:6" ht="12.75" customHeight="1" x14ac:dyDescent="0.2">
      <c r="A57" s="21" t="s">
        <v>19</v>
      </c>
      <c r="B57" s="21"/>
      <c r="C57" s="21"/>
      <c r="D57" s="21"/>
      <c r="E57" s="21"/>
      <c r="F57" s="7">
        <f>SUM(F38:F56)</f>
        <v>4000000</v>
      </c>
    </row>
    <row r="58" spans="1:6" ht="12.75" customHeight="1" x14ac:dyDescent="0.2">
      <c r="A58" s="21" t="s">
        <v>9</v>
      </c>
      <c r="B58" s="21"/>
      <c r="C58" s="21"/>
      <c r="D58" s="21"/>
      <c r="E58" s="21"/>
      <c r="F58" s="7">
        <f>+F57*0.19</f>
        <v>760000</v>
      </c>
    </row>
    <row r="59" spans="1:6" ht="12.75" customHeight="1" x14ac:dyDescent="0.2">
      <c r="A59" s="21" t="s">
        <v>20</v>
      </c>
      <c r="B59" s="21"/>
      <c r="C59" s="21"/>
      <c r="D59" s="21"/>
      <c r="E59" s="21"/>
      <c r="F59" s="7">
        <f>+F57+F58</f>
        <v>4760000</v>
      </c>
    </row>
    <row r="60" spans="1:6" ht="15.75" x14ac:dyDescent="0.2">
      <c r="A60" s="27" t="s">
        <v>94</v>
      </c>
      <c r="B60" s="27"/>
      <c r="C60" s="27"/>
      <c r="D60" s="27"/>
      <c r="E60" s="27"/>
      <c r="F60" s="27"/>
    </row>
    <row r="61" spans="1:6" x14ac:dyDescent="0.2">
      <c r="A61" s="4" t="s">
        <v>0</v>
      </c>
      <c r="B61" s="4" t="s">
        <v>1</v>
      </c>
      <c r="C61" s="4" t="s">
        <v>2</v>
      </c>
      <c r="D61" s="4" t="s">
        <v>11</v>
      </c>
      <c r="E61" s="4" t="s">
        <v>4</v>
      </c>
      <c r="F61" s="4" t="s">
        <v>5</v>
      </c>
    </row>
    <row r="62" spans="1:6" ht="25.5" x14ac:dyDescent="0.2">
      <c r="A62" s="12">
        <v>1</v>
      </c>
      <c r="B62" s="1" t="s">
        <v>46</v>
      </c>
      <c r="C62" s="5" t="s">
        <v>17</v>
      </c>
      <c r="D62" s="5">
        <v>26</v>
      </c>
      <c r="E62" s="6"/>
      <c r="F62" s="7">
        <f>+D62*E62</f>
        <v>0</v>
      </c>
    </row>
    <row r="63" spans="1:6" ht="63.75" x14ac:dyDescent="0.2">
      <c r="A63" s="12">
        <v>2</v>
      </c>
      <c r="B63" s="1" t="s">
        <v>47</v>
      </c>
      <c r="C63" s="5" t="s">
        <v>17</v>
      </c>
      <c r="D63" s="5">
        <v>70</v>
      </c>
      <c r="E63" s="6"/>
      <c r="F63" s="7">
        <f t="shared" ref="F63:F80" si="3">+D63*E63</f>
        <v>0</v>
      </c>
    </row>
    <row r="64" spans="1:6" ht="63.75" x14ac:dyDescent="0.2">
      <c r="A64" s="12">
        <v>3</v>
      </c>
      <c r="B64" s="1" t="s">
        <v>48</v>
      </c>
      <c r="C64" s="5" t="s">
        <v>17</v>
      </c>
      <c r="D64" s="5">
        <v>16</v>
      </c>
      <c r="E64" s="6"/>
      <c r="F64" s="7">
        <f t="shared" si="3"/>
        <v>0</v>
      </c>
    </row>
    <row r="65" spans="1:6" ht="25.5" x14ac:dyDescent="0.2">
      <c r="A65" s="12">
        <v>4</v>
      </c>
      <c r="B65" s="1" t="s">
        <v>49</v>
      </c>
      <c r="C65" s="5" t="s">
        <v>17</v>
      </c>
      <c r="D65" s="5">
        <v>6</v>
      </c>
      <c r="E65" s="6"/>
      <c r="F65" s="7">
        <f t="shared" si="3"/>
        <v>0</v>
      </c>
    </row>
    <row r="66" spans="1:6" ht="38.25" x14ac:dyDescent="0.2">
      <c r="A66" s="12">
        <v>5</v>
      </c>
      <c r="B66" s="1" t="s">
        <v>50</v>
      </c>
      <c r="C66" s="5" t="s">
        <v>17</v>
      </c>
      <c r="D66" s="5">
        <v>60</v>
      </c>
      <c r="E66" s="6"/>
      <c r="F66" s="7">
        <f t="shared" si="3"/>
        <v>0</v>
      </c>
    </row>
    <row r="67" spans="1:6" ht="38.25" x14ac:dyDescent="0.2">
      <c r="A67" s="12">
        <v>6</v>
      </c>
      <c r="B67" s="1" t="s">
        <v>51</v>
      </c>
      <c r="C67" s="5" t="s">
        <v>17</v>
      </c>
      <c r="D67" s="5">
        <v>20</v>
      </c>
      <c r="E67" s="6"/>
      <c r="F67" s="7">
        <f t="shared" si="3"/>
        <v>0</v>
      </c>
    </row>
    <row r="68" spans="1:6" ht="25.5" x14ac:dyDescent="0.2">
      <c r="A68" s="12">
        <v>7</v>
      </c>
      <c r="B68" s="1" t="s">
        <v>52</v>
      </c>
      <c r="C68" s="5" t="s">
        <v>6</v>
      </c>
      <c r="D68" s="5">
        <v>1</v>
      </c>
      <c r="E68" s="6"/>
      <c r="F68" s="7">
        <f t="shared" si="3"/>
        <v>0</v>
      </c>
    </row>
    <row r="69" spans="1:6" ht="25.5" x14ac:dyDescent="0.2">
      <c r="A69" s="12">
        <v>8</v>
      </c>
      <c r="B69" s="1" t="s">
        <v>53</v>
      </c>
      <c r="C69" s="5" t="s">
        <v>6</v>
      </c>
      <c r="D69" s="5">
        <v>22</v>
      </c>
      <c r="E69" s="6"/>
      <c r="F69" s="7">
        <f t="shared" si="3"/>
        <v>0</v>
      </c>
    </row>
    <row r="70" spans="1:6" ht="25.5" x14ac:dyDescent="0.2">
      <c r="A70" s="12">
        <v>9</v>
      </c>
      <c r="B70" s="1" t="s">
        <v>54</v>
      </c>
      <c r="C70" s="5" t="s">
        <v>17</v>
      </c>
      <c r="D70" s="5">
        <v>120</v>
      </c>
      <c r="E70" s="6"/>
      <c r="F70" s="7">
        <f t="shared" si="3"/>
        <v>0</v>
      </c>
    </row>
    <row r="71" spans="1:6" ht="38.25" x14ac:dyDescent="0.2">
      <c r="A71" s="12">
        <v>10</v>
      </c>
      <c r="B71" s="1" t="s">
        <v>55</v>
      </c>
      <c r="C71" s="5" t="s">
        <v>6</v>
      </c>
      <c r="D71" s="5">
        <v>6</v>
      </c>
      <c r="E71" s="6"/>
      <c r="F71" s="7">
        <f t="shared" si="3"/>
        <v>0</v>
      </c>
    </row>
    <row r="72" spans="1:6" ht="38.25" x14ac:dyDescent="0.2">
      <c r="A72" s="12">
        <v>11</v>
      </c>
      <c r="B72" s="1" t="s">
        <v>56</v>
      </c>
      <c r="C72" s="5" t="s">
        <v>6</v>
      </c>
      <c r="D72" s="5">
        <v>22</v>
      </c>
      <c r="E72" s="6"/>
      <c r="F72" s="7">
        <f t="shared" si="3"/>
        <v>0</v>
      </c>
    </row>
    <row r="73" spans="1:6" ht="38.25" x14ac:dyDescent="0.2">
      <c r="A73" s="12">
        <v>12</v>
      </c>
      <c r="B73" s="1" t="s">
        <v>57</v>
      </c>
      <c r="C73" s="5" t="s">
        <v>6</v>
      </c>
      <c r="D73" s="5">
        <v>22</v>
      </c>
      <c r="E73" s="6"/>
      <c r="F73" s="7">
        <f t="shared" si="3"/>
        <v>0</v>
      </c>
    </row>
    <row r="74" spans="1:6" ht="51" x14ac:dyDescent="0.2">
      <c r="A74" s="12">
        <v>13</v>
      </c>
      <c r="B74" s="1" t="s">
        <v>58</v>
      </c>
      <c r="C74" s="5" t="s">
        <v>17</v>
      </c>
      <c r="D74" s="5">
        <v>474</v>
      </c>
      <c r="E74" s="6"/>
      <c r="F74" s="7">
        <f t="shared" si="3"/>
        <v>0</v>
      </c>
    </row>
    <row r="75" spans="1:6" ht="51" x14ac:dyDescent="0.2">
      <c r="A75" s="12">
        <v>14</v>
      </c>
      <c r="B75" s="1" t="s">
        <v>59</v>
      </c>
      <c r="C75" s="5" t="s">
        <v>17</v>
      </c>
      <c r="D75" s="5">
        <v>80</v>
      </c>
      <c r="E75" s="6"/>
      <c r="F75" s="7">
        <f t="shared" si="3"/>
        <v>0</v>
      </c>
    </row>
    <row r="76" spans="1:6" ht="89.25" x14ac:dyDescent="0.2">
      <c r="A76" s="12">
        <v>15</v>
      </c>
      <c r="B76" s="1" t="s">
        <v>60</v>
      </c>
      <c r="C76" s="5" t="s">
        <v>6</v>
      </c>
      <c r="D76" s="5">
        <v>20</v>
      </c>
      <c r="E76" s="6"/>
      <c r="F76" s="7">
        <f t="shared" si="3"/>
        <v>0</v>
      </c>
    </row>
    <row r="77" spans="1:6" ht="76.5" x14ac:dyDescent="0.2">
      <c r="A77" s="12">
        <v>16</v>
      </c>
      <c r="B77" s="1" t="s">
        <v>61</v>
      </c>
      <c r="C77" s="5" t="s">
        <v>6</v>
      </c>
      <c r="D77" s="5">
        <v>2</v>
      </c>
      <c r="E77" s="6"/>
      <c r="F77" s="7">
        <f t="shared" si="3"/>
        <v>0</v>
      </c>
    </row>
    <row r="78" spans="1:6" ht="38.25" x14ac:dyDescent="0.2">
      <c r="A78" s="12">
        <v>17</v>
      </c>
      <c r="B78" s="1" t="s">
        <v>62</v>
      </c>
      <c r="C78" s="5" t="s">
        <v>6</v>
      </c>
      <c r="D78" s="5">
        <v>24</v>
      </c>
      <c r="E78" s="6"/>
      <c r="F78" s="7">
        <f t="shared" si="3"/>
        <v>0</v>
      </c>
    </row>
    <row r="79" spans="1:6" ht="38.25" x14ac:dyDescent="0.2">
      <c r="A79" s="12">
        <v>18</v>
      </c>
      <c r="B79" s="1" t="s">
        <v>63</v>
      </c>
      <c r="C79" s="5" t="s">
        <v>6</v>
      </c>
      <c r="D79" s="5">
        <v>1</v>
      </c>
      <c r="E79" s="6"/>
      <c r="F79" s="7">
        <f t="shared" si="3"/>
        <v>0</v>
      </c>
    </row>
    <row r="80" spans="1:6" x14ac:dyDescent="0.2">
      <c r="A80" s="12">
        <v>19</v>
      </c>
      <c r="B80" s="1" t="s">
        <v>71</v>
      </c>
      <c r="C80" s="34" t="s">
        <v>18</v>
      </c>
      <c r="D80" s="34">
        <v>1</v>
      </c>
      <c r="E80" s="35">
        <v>1000000</v>
      </c>
      <c r="F80" s="36">
        <f t="shared" si="3"/>
        <v>1000000</v>
      </c>
    </row>
    <row r="81" spans="1:6" x14ac:dyDescent="0.2">
      <c r="A81" s="21" t="s">
        <v>98</v>
      </c>
      <c r="B81" s="21"/>
      <c r="C81" s="21"/>
      <c r="D81" s="21"/>
      <c r="E81" s="21"/>
      <c r="F81" s="7">
        <f>SUM(F62:F80)</f>
        <v>1000000</v>
      </c>
    </row>
    <row r="82" spans="1:6" x14ac:dyDescent="0.2">
      <c r="A82" s="21" t="s">
        <v>68</v>
      </c>
      <c r="B82" s="21"/>
      <c r="C82" s="21"/>
      <c r="D82" s="21"/>
      <c r="E82" s="21"/>
      <c r="F82" s="7"/>
    </row>
    <row r="83" spans="1:6" x14ac:dyDescent="0.2">
      <c r="A83" s="21" t="s">
        <v>69</v>
      </c>
      <c r="B83" s="21"/>
      <c r="C83" s="21"/>
      <c r="D83" s="21"/>
      <c r="E83" s="21"/>
      <c r="F83" s="7"/>
    </row>
    <row r="84" spans="1:6" x14ac:dyDescent="0.2">
      <c r="A84" s="21" t="s">
        <v>99</v>
      </c>
      <c r="B84" s="21"/>
      <c r="C84" s="21"/>
      <c r="D84" s="21"/>
      <c r="E84" s="21"/>
      <c r="F84" s="9">
        <f>+F81+F82+F83</f>
        <v>1000000</v>
      </c>
    </row>
    <row r="85" spans="1:6" ht="15.75" x14ac:dyDescent="0.2">
      <c r="A85" s="27" t="s">
        <v>95</v>
      </c>
      <c r="B85" s="27"/>
      <c r="C85" s="27"/>
      <c r="D85" s="27"/>
      <c r="E85" s="27"/>
      <c r="F85" s="27"/>
    </row>
    <row r="86" spans="1:6" x14ac:dyDescent="0.2">
      <c r="A86" s="4" t="s">
        <v>0</v>
      </c>
      <c r="B86" s="22" t="s">
        <v>72</v>
      </c>
      <c r="C86" s="22"/>
      <c r="D86" s="22"/>
      <c r="E86" s="22"/>
      <c r="F86" s="4" t="s">
        <v>5</v>
      </c>
    </row>
    <row r="87" spans="1:6" x14ac:dyDescent="0.2">
      <c r="A87" s="5">
        <v>1</v>
      </c>
      <c r="B87" s="23" t="s">
        <v>73</v>
      </c>
      <c r="C87" s="23"/>
      <c r="D87" s="23"/>
      <c r="E87" s="23"/>
      <c r="F87" s="7">
        <f>+F59</f>
        <v>4760000</v>
      </c>
    </row>
    <row r="88" spans="1:6" x14ac:dyDescent="0.2">
      <c r="A88" s="5">
        <v>2</v>
      </c>
      <c r="B88" s="23" t="s">
        <v>74</v>
      </c>
      <c r="C88" s="23"/>
      <c r="D88" s="23"/>
      <c r="E88" s="23"/>
      <c r="F88" s="7">
        <f>+F84</f>
        <v>1000000</v>
      </c>
    </row>
    <row r="89" spans="1:6" x14ac:dyDescent="0.2">
      <c r="A89" s="22" t="s">
        <v>75</v>
      </c>
      <c r="B89" s="22"/>
      <c r="C89" s="22"/>
      <c r="D89" s="22"/>
      <c r="E89" s="22"/>
      <c r="F89" s="11">
        <f>+F87+F88</f>
        <v>5760000</v>
      </c>
    </row>
    <row r="91" spans="1:6" ht="15.75" x14ac:dyDescent="0.2">
      <c r="A91" s="27" t="s">
        <v>96</v>
      </c>
      <c r="B91" s="27"/>
      <c r="C91" s="27"/>
    </row>
    <row r="92" spans="1:6" x14ac:dyDescent="0.2">
      <c r="A92" s="4" t="s">
        <v>0</v>
      </c>
      <c r="B92" s="4" t="s">
        <v>1</v>
      </c>
      <c r="C92" s="4" t="s">
        <v>5</v>
      </c>
    </row>
    <row r="93" spans="1:6" x14ac:dyDescent="0.2">
      <c r="A93" s="14">
        <v>1</v>
      </c>
      <c r="B93" s="13" t="s">
        <v>21</v>
      </c>
      <c r="C93" s="6">
        <f>+F33</f>
        <v>0</v>
      </c>
    </row>
    <row r="94" spans="1:6" x14ac:dyDescent="0.2">
      <c r="A94" s="15">
        <v>2</v>
      </c>
      <c r="B94" s="13" t="s">
        <v>22</v>
      </c>
      <c r="C94" s="6">
        <f>+F89</f>
        <v>5760000</v>
      </c>
    </row>
    <row r="95" spans="1:6" x14ac:dyDescent="0.2">
      <c r="A95" s="28" t="s">
        <v>23</v>
      </c>
      <c r="B95" s="28"/>
      <c r="C95" s="16">
        <f>+C93+C94</f>
        <v>5760000</v>
      </c>
    </row>
    <row r="97" spans="1:6" ht="189.75" customHeight="1" x14ac:dyDescent="0.2">
      <c r="A97" s="25" t="s">
        <v>97</v>
      </c>
      <c r="B97" s="26"/>
      <c r="C97" s="26"/>
      <c r="D97" s="26"/>
      <c r="E97" s="26"/>
      <c r="F97" s="26"/>
    </row>
  </sheetData>
  <mergeCells count="35">
    <mergeCell ref="A97:F97"/>
    <mergeCell ref="B87:E87"/>
    <mergeCell ref="B88:E88"/>
    <mergeCell ref="A89:E89"/>
    <mergeCell ref="A5:F5"/>
    <mergeCell ref="A16:F16"/>
    <mergeCell ref="A29:F29"/>
    <mergeCell ref="A36:F36"/>
    <mergeCell ref="A60:F60"/>
    <mergeCell ref="A85:F85"/>
    <mergeCell ref="A58:E58"/>
    <mergeCell ref="A59:E59"/>
    <mergeCell ref="A95:B95"/>
    <mergeCell ref="A91:C91"/>
    <mergeCell ref="B86:E86"/>
    <mergeCell ref="A14:E14"/>
    <mergeCell ref="A15:E15"/>
    <mergeCell ref="A25:E25"/>
    <mergeCell ref="A26:E26"/>
    <mergeCell ref="A57:E57"/>
    <mergeCell ref="A84:E84"/>
    <mergeCell ref="A1:F1"/>
    <mergeCell ref="A35:F35"/>
    <mergeCell ref="A81:E81"/>
    <mergeCell ref="A82:E82"/>
    <mergeCell ref="A83:E83"/>
    <mergeCell ref="A27:E27"/>
    <mergeCell ref="A28:E28"/>
    <mergeCell ref="B30:E30"/>
    <mergeCell ref="B31:E31"/>
    <mergeCell ref="B32:E32"/>
    <mergeCell ref="A33:E33"/>
    <mergeCell ref="A4:F4"/>
    <mergeCell ref="A13:E13"/>
    <mergeCell ref="A2:F2"/>
  </mergeCells>
  <pageMargins left="0.25" right="0.25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cp:lastPrinted>2019-05-16T22:44:05Z</cp:lastPrinted>
  <dcterms:created xsi:type="dcterms:W3CDTF">2019-05-10T20:08:57Z</dcterms:created>
  <dcterms:modified xsi:type="dcterms:W3CDTF">2019-05-17T22:43:21Z</dcterms:modified>
</cp:coreProperties>
</file>