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avarro\Dropbox\ESU\Contratación\Mantenimiento CCTV Alcaldía de Medellín y Sedes\Observaciones 1\"/>
    </mc:Choice>
  </mc:AlternateContent>
  <xr:revisionPtr revIDLastSave="0" documentId="13_ncr:1_{189A70D9-512A-4842-BA3E-2DB2FC40BD47}" xr6:coauthVersionLast="34" xr6:coauthVersionMax="34" xr10:uidLastSave="{00000000-0000-0000-0000-000000000000}"/>
  <bookViews>
    <workbookView xWindow="480" yWindow="420" windowWidth="19875" windowHeight="6960" xr2:uid="{00000000-000D-0000-FFFF-FFFF00000000}"/>
  </bookViews>
  <sheets>
    <sheet name="Anexo No 2 - Formulario Precios" sheetId="1" r:id="rId1"/>
  </sheets>
  <calcPr calcId="179021"/>
</workbook>
</file>

<file path=xl/calcChain.xml><?xml version="1.0" encoding="utf-8"?>
<calcChain xmlns="http://schemas.openxmlformats.org/spreadsheetml/2006/main">
  <c r="G128" i="1" l="1"/>
  <c r="G127" i="1"/>
  <c r="G126" i="1"/>
  <c r="G125" i="1"/>
  <c r="G124" i="1"/>
  <c r="G123" i="1"/>
  <c r="G122" i="1"/>
  <c r="G121" i="1"/>
  <c r="B104" i="1" l="1"/>
  <c r="G115" i="1" l="1"/>
  <c r="B106" i="1"/>
  <c r="B105" i="1"/>
  <c r="B103" i="1"/>
  <c r="B102" i="1"/>
  <c r="B101" i="1"/>
  <c r="B100" i="1"/>
  <c r="B99" i="1"/>
  <c r="B98" i="1"/>
  <c r="B97" i="1"/>
  <c r="B96" i="1"/>
  <c r="G89" i="1"/>
  <c r="G88" i="1"/>
  <c r="G81" i="1"/>
  <c r="G80" i="1"/>
  <c r="G73" i="1"/>
  <c r="G72" i="1"/>
  <c r="G65" i="1"/>
  <c r="G64" i="1"/>
  <c r="G57" i="1"/>
  <c r="G56" i="1"/>
  <c r="G49" i="1"/>
  <c r="G48" i="1"/>
  <c r="G41" i="1"/>
  <c r="G40" i="1"/>
  <c r="G33" i="1"/>
  <c r="G32" i="1"/>
  <c r="G25" i="1"/>
  <c r="G24" i="1"/>
  <c r="G17" i="1"/>
  <c r="G16" i="1"/>
  <c r="G9" i="1"/>
  <c r="G8" i="1"/>
  <c r="G58" i="1" l="1"/>
  <c r="G102" i="1" s="1"/>
  <c r="G50" i="1"/>
  <c r="G101" i="1" s="1"/>
  <c r="G42" i="1"/>
  <c r="G100" i="1" s="1"/>
  <c r="G26" i="1"/>
  <c r="G98" i="1" s="1"/>
  <c r="G10" i="1"/>
  <c r="G11" i="1" s="1"/>
  <c r="G82" i="1"/>
  <c r="G83" i="1" s="1"/>
  <c r="G90" i="1"/>
  <c r="G92" i="1" s="1"/>
  <c r="G34" i="1"/>
  <c r="G99" i="1" s="1"/>
  <c r="G18" i="1"/>
  <c r="G97" i="1" s="1"/>
  <c r="G66" i="1"/>
  <c r="G103" i="1" s="1"/>
  <c r="G74" i="1"/>
  <c r="G76" i="1" s="1"/>
  <c r="G116" i="1"/>
  <c r="G117" i="1" s="1"/>
  <c r="G27" i="1" l="1"/>
  <c r="G28" i="1"/>
  <c r="G29" i="1" s="1"/>
  <c r="G106" i="1"/>
  <c r="G91" i="1"/>
  <c r="G93" i="1" s="1"/>
  <c r="G84" i="1"/>
  <c r="G85" i="1" s="1"/>
  <c r="G104" i="1"/>
  <c r="G75" i="1"/>
  <c r="G77" i="1" s="1"/>
  <c r="G67" i="1"/>
  <c r="G59" i="1"/>
  <c r="G60" i="1"/>
  <c r="G51" i="1"/>
  <c r="G52" i="1"/>
  <c r="G43" i="1"/>
  <c r="G44" i="1"/>
  <c r="G35" i="1"/>
  <c r="G19" i="1"/>
  <c r="G20" i="1"/>
  <c r="G12" i="1"/>
  <c r="G13" i="1" s="1"/>
  <c r="G96" i="1"/>
  <c r="G36" i="1"/>
  <c r="G105" i="1"/>
  <c r="G68" i="1"/>
  <c r="G37" i="1" l="1"/>
  <c r="G45" i="1"/>
  <c r="G107" i="1"/>
  <c r="G108" i="1" s="1"/>
  <c r="G69" i="1"/>
  <c r="G61" i="1"/>
  <c r="G53" i="1"/>
  <c r="G21" i="1"/>
  <c r="G109" i="1" l="1"/>
  <c r="G110" i="1" s="1"/>
  <c r="G130" i="1" s="1"/>
</calcChain>
</file>

<file path=xl/sharedStrings.xml><?xml version="1.0" encoding="utf-8"?>
<sst xmlns="http://schemas.openxmlformats.org/spreadsheetml/2006/main" count="155" uniqueCount="76">
  <si>
    <t>ITEM</t>
  </si>
  <si>
    <t>DESCRIPCION</t>
  </si>
  <si>
    <t>UND</t>
  </si>
  <si>
    <t>CANT.</t>
  </si>
  <si>
    <t>A. CCTV IP TAQUILLAS UNICAS (ALCALDIA DE MEDELLIN)</t>
  </si>
  <si>
    <t>Mantenimiento preventiva para el CCTV y componentes asociados de Taquillas Únicas municipio de Medellin.</t>
  </si>
  <si>
    <t xml:space="preserve">SUBTOTAL </t>
  </si>
  <si>
    <t>A</t>
  </si>
  <si>
    <t>U</t>
  </si>
  <si>
    <t xml:space="preserve">TOTAL </t>
  </si>
  <si>
    <t>Mantenimiento preventiva para el CCTV PELCO análogo y componentes asociados de la Alcaldía Medellin.</t>
  </si>
  <si>
    <t>C. CCTV IP PARA RECONOCIMIENTO FACIAL (ALCALDIA DE MEDELLIN)</t>
  </si>
  <si>
    <t>D. CCTV SEDE ARCHIVO HISTORICO</t>
  </si>
  <si>
    <t>Ronda de mantenimiento preventiva para el CCTV y componentes asociados del Archivo histórico municipio de Medellin.</t>
  </si>
  <si>
    <t>Mes de mantenimiento correctivo a que  haya lugar para el CCTV y componentes asociados del Archivo histórico municipio de Medellin.</t>
  </si>
  <si>
    <t>E. CCTV SEDE IGUANA</t>
  </si>
  <si>
    <t>Ronda de mantenimiento preventiva para el CCTV de la sede Iguana municipio de Medellin.</t>
  </si>
  <si>
    <t>Mes de mantenimiento correctivo a que haya lugar para el CCTV de la sede Iguana municipio de Medellin.</t>
  </si>
  <si>
    <t>F. CCTV IP CONCEJO DE MEDELLIN (ALCALDIA DE MEDELLIN)</t>
  </si>
  <si>
    <t>Mantenimiento preventiva para el CCTV y componentes asociados del Consejo de Medellin.</t>
  </si>
  <si>
    <t>G. CCTV ANALOGO DESPACHO DEL ALCALDE (ALCALDIA DE MEDELLIN)</t>
  </si>
  <si>
    <t>Mantenimiento preventiva para el CCTV del despacho del Alcalde municipio de Medellin.</t>
  </si>
  <si>
    <t>H. CCTV EDIFICIO CARRE</t>
  </si>
  <si>
    <t>Mantenimiento preventiva para el CCTV del Edificio Carre municipio de Medellin.</t>
  </si>
  <si>
    <t>I. CÁMARA ESTACION 300 (ubicada en Barrio Triste)</t>
  </si>
  <si>
    <t>Mantenimiento preventiva para el CCTV de la sede Estación 300 municipio de Medellin.</t>
  </si>
  <si>
    <t>Mantenimiento preventiva para el CCTV de la sede del centro de integración afrodescendiente</t>
  </si>
  <si>
    <t xml:space="preserve">Mantenimiento preventiva para el CCTV de la sede de medio ambiente </t>
  </si>
  <si>
    <t>Gl</t>
  </si>
  <si>
    <t xml:space="preserve">IVA </t>
  </si>
  <si>
    <t>B. CCTV ANALOGO E IP PELCO (ALCALDIA DE MEDELLIN)</t>
  </si>
  <si>
    <t xml:space="preserve">Mantenimiento correctivo a que haya lugar para el CCTV y componentes asociados  de Taquillas Únicas municipio de Medellin. </t>
  </si>
  <si>
    <t>TOTAL MANTENIMIENTO POR SEDE</t>
  </si>
  <si>
    <t xml:space="preserve">J.  CENTRO DE INTEGRACION AFRODESCENDIENTE </t>
  </si>
  <si>
    <t>K. MEDIO AMBIENTE</t>
  </si>
  <si>
    <t>Bolsa de Repuestos para reparaciones mayores</t>
  </si>
  <si>
    <t>Mantenimiento correctivo a que haya lugar para el CCTV PELCO análogo y componentes asociados de la Alcaldía Medellin.</t>
  </si>
  <si>
    <t>Mantenimiento correctivo a que haya lugar para el CCTV de la sede de medio ambiente</t>
  </si>
  <si>
    <t>Mantenimiento correctivo a que haya lugar para el CCTV de la sede del centro de integración afrodescendiente</t>
  </si>
  <si>
    <t>Mantenimiento correctivo a que haya lugar para el CCTV de la sede Estación 300 municipio de Medellin.</t>
  </si>
  <si>
    <t>Mantenimiento correctivo a que haya lugar para el CCTV del Edificio Carre municipio de Medellin.</t>
  </si>
  <si>
    <t>Mantenimiento correctivo a que haya lugar para el CCTV del despacho del Alcalde municipio de Medellin.</t>
  </si>
  <si>
    <t>Mantenimiento correctivo a que haya lugar para el CCTV y componentes asociados del Consejo de Medellin.</t>
  </si>
  <si>
    <t>TOTAL BOLSA DE REPUESTOS</t>
  </si>
  <si>
    <t xml:space="preserve">TOTAL MANTENIMIENTO PREVENTIVO Y CORRECTIVO CCTV </t>
  </si>
  <si>
    <t>V. UNITARIO</t>
  </si>
  <si>
    <t>V. PARCIAL</t>
  </si>
  <si>
    <t>Mantenimiento correctivo a que haya lugar para el CCTV y componentes asociados  del Sistema de Reconocimiento Facial municipio de Medellin. No incluye soporte al aplicativo Herta.</t>
  </si>
  <si>
    <t>Mantenimiento preventiva para el CCTV y componentes asociados del Sistema de Reconocimiento Facial municipio de Medellin. No incluye soporte al aplicativo Herta.</t>
  </si>
  <si>
    <t>ANEXO No 2 - FORMULARIO DE PRECIOS
MANTENIMIENTO SISTEMA CCTV ALCALDIA DE MEDELLÍN Y SEDES</t>
  </si>
  <si>
    <t>CANT</t>
  </si>
  <si>
    <t>ELEMENTO</t>
  </si>
  <si>
    <t>V UNITARIO</t>
  </si>
  <si>
    <t>V PARCIAL</t>
  </si>
  <si>
    <t>Cámara IP PTZ</t>
  </si>
  <si>
    <t xml:space="preserve">Disco Duro 6TB </t>
  </si>
  <si>
    <t>Monitor Industrial 49"</t>
  </si>
  <si>
    <t>Fuente 12V a 2 Amp</t>
  </si>
  <si>
    <t xml:space="preserve">Un </t>
  </si>
  <si>
    <t>ELEMENTOS BASE DE LA BOLSA DE REPUESTOS PARA REPARACIONES MAYORES</t>
  </si>
  <si>
    <t xml:space="preserve">TOTAL MANT PREVENTIVO-CORRECTIVO Y BOLSA REPUESTOS SISTEMA CCTV ALCADÍA MEDELLIN-SEDES </t>
  </si>
  <si>
    <t>ALCANCE 2:
SUMINISTRO DE BOLSA DE REPUESTOS PARA REPARACIONES MAYORES 
DEL SISTEMA CCTV DE LA ALCALDÍA DE MEDELLÍN Y SUS SEDES</t>
  </si>
  <si>
    <t>ALCANCE 1:
SERVICIO DE MANTENIMIENTO PREVENTIVO Y CORRECTIVO AL 
SISTEMA DE SEGURIDAD CCTV DE LA ALCALDÍA DE MEDELLÍN Y SEDES</t>
  </si>
  <si>
    <t>Ronda</t>
  </si>
  <si>
    <t>Mes</t>
  </si>
  <si>
    <t>Cámara IP Fija tipo bala</t>
  </si>
  <si>
    <t>Cámara IP Fija tipo minidomo</t>
  </si>
  <si>
    <t xml:space="preserve">DVR Hibrida 32 Canales </t>
  </si>
  <si>
    <t>Adaptador PoE de 48 voltios</t>
  </si>
  <si>
    <t>Nombre del Representante Legal ___________________________________________</t>
  </si>
  <si>
    <t>C. C. No.__________________________________________________________________</t>
  </si>
  <si>
    <t>Dirección de correo______________________________________________________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</si>
  <si>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</si>
  <si>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</si>
  <si>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___________________________________________________</t>
  </si>
  <si>
    <t>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</si>
</sst>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* #,##0.00\ &quot;Pts&quot;_-;\-* #,##0.00\ &quot;Pts&quot;_-;_-* &quot;-&quot;??\ &quot;Pts&quot;_-;_-@_-"/>
    <numFmt numFmtId="166" formatCode="_-[$$-240A]* #,##0_-;\-[$$-240A]* #,##0_-;_-[$$-240A]* &quot;-&quot;??_-;_-@_-"/>
    <numFmt numFmtId="167" formatCode="_-[$$-240A]\ * #,##0_-;\-[$$-240A]\ * #,##0_-;_-[$$-240A]\ * &quot;-&quot;??_-;_-@_-"/>
    <numFmt numFmtId="168" formatCode="_-* #,##0.00\ [$€]_-;\-* #,##0.00\ [$€]_-;_-* &quot;-&quot;??\ [$€]_-;_-@_-"/>
    <numFmt numFmtId="169" formatCode="_-* #,##0.00\ _€_-;\-* #,##0.00\ _€_-;_-* &quot;-&quot;??\ _€_-;_-@_-"/>
    <numFmt numFmtId="170" formatCode="_(* #,##0.00_);_(* \(#,##0.00\);_(* &quot;-&quot;??_);_(@_)"/>
    <numFmt numFmtId="171" formatCode="_(&quot;$&quot;* #,##0.00_);_(&quot;$&quot;* \(#,##0.00\);_(&quot;$&quot;* &quot;-&quot;??_);_(@_)"/>
    <numFmt numFmtId="172" formatCode="_(&quot;$&quot;\ * #,##0.00_);_(&quot;$&quot;\ * \(#,##0.00\);_(&quot;$&quot;\ * &quot;-&quot;??_);_(@_)"/>
    <numFmt numFmtId="173" formatCode="_-&quot;$&quot;* #,##0_-;\-&quot;$&quot;* #,##0_-;_-&quot;$&quot;* &quot;-&quot;??_-;_-@_-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3"/>
      <name val="Calibri"/>
      <family val="2"/>
    </font>
    <font>
      <b/>
      <sz val="13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sz val="10"/>
      <color indexed="8"/>
      <name val="匠牥晩††††††††††"/>
    </font>
    <font>
      <sz val="11"/>
      <color rgb="FF000000"/>
      <name val="Calibri"/>
      <family val="2"/>
    </font>
    <font>
      <sz val="11"/>
      <color indexed="10"/>
      <name val="Calibri"/>
      <family val="2"/>
    </font>
    <font>
      <b/>
      <sz val="18"/>
      <color indexed="63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5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7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9" borderId="0" applyNumberFormat="0" applyBorder="0" applyAlignment="0" applyProtection="0"/>
    <xf numFmtId="0" fontId="13" fillId="17" borderId="0" applyNumberFormat="0" applyBorder="0" applyAlignment="0" applyProtection="0"/>
    <xf numFmtId="0" fontId="13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1" borderId="0" applyNumberFormat="0" applyBorder="0" applyAlignment="0" applyProtection="0"/>
    <xf numFmtId="0" fontId="13" fillId="22" borderId="0" applyNumberFormat="0" applyBorder="0" applyAlignment="0" applyProtection="0"/>
    <xf numFmtId="0" fontId="13" fillId="1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4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3" borderId="0" applyNumberFormat="0" applyBorder="0" applyAlignment="0" applyProtection="0"/>
    <xf numFmtId="0" fontId="14" fillId="25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5" fillId="8" borderId="0" applyNumberFormat="0" applyBorder="0" applyAlignment="0" applyProtection="0"/>
    <xf numFmtId="0" fontId="16" fillId="16" borderId="0" applyNumberFormat="0" applyBorder="0" applyAlignment="0" applyProtection="0"/>
    <xf numFmtId="0" fontId="2" fillId="2" borderId="0" applyNumberFormat="0" applyBorder="0" applyAlignment="0" applyProtection="0"/>
    <xf numFmtId="0" fontId="17" fillId="11" borderId="5" applyNumberFormat="0" applyAlignment="0" applyProtection="0"/>
    <xf numFmtId="0" fontId="17" fillId="35" borderId="5" applyNumberFormat="0" applyAlignment="0" applyProtection="0"/>
    <xf numFmtId="0" fontId="18" fillId="36" borderId="6" applyNumberFormat="0" applyAlignment="0" applyProtection="0"/>
    <xf numFmtId="0" fontId="19" fillId="0" borderId="7" applyNumberFormat="0" applyFill="0" applyAlignment="0" applyProtection="0"/>
    <xf numFmtId="0" fontId="18" fillId="37" borderId="6" applyNumberFormat="0" applyAlignment="0" applyProtection="0"/>
    <xf numFmtId="0" fontId="20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4" fillId="4" borderId="0" applyNumberFormat="0" applyBorder="0" applyAlignment="0" applyProtection="0"/>
    <xf numFmtId="0" fontId="14" fillId="41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42" borderId="0" applyNumberFormat="0" applyBorder="0" applyAlignment="0" applyProtection="0"/>
    <xf numFmtId="0" fontId="4" fillId="5" borderId="0" applyNumberFormat="0" applyBorder="0" applyAlignment="0" applyProtection="0"/>
    <xf numFmtId="0" fontId="21" fillId="19" borderId="5" applyNumberFormat="0" applyAlignment="0" applyProtection="0"/>
    <xf numFmtId="168" fontId="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 applyNumberFormat="0" applyFill="0" applyBorder="0" applyAlignment="0" applyProtection="0"/>
    <xf numFmtId="0" fontId="16" fillId="43" borderId="0" applyNumberFormat="0" applyBorder="0" applyAlignment="0" applyProtection="0"/>
    <xf numFmtId="0" fontId="23" fillId="0" borderId="8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3" fillId="3" borderId="0" applyNumberFormat="0" applyBorder="0" applyAlignment="0" applyProtection="0"/>
    <xf numFmtId="0" fontId="21" fillId="9" borderId="5" applyNumberFormat="0" applyAlignment="0" applyProtection="0"/>
    <xf numFmtId="0" fontId="19" fillId="0" borderId="7" applyNumberFormat="0" applyFill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6" fillId="44" borderId="0" applyNumberFormat="0" applyBorder="0" applyAlignment="0" applyProtection="0"/>
    <xf numFmtId="0" fontId="8" fillId="0" borderId="0"/>
    <xf numFmtId="0" fontId="8" fillId="0" borderId="0"/>
    <xf numFmtId="0" fontId="13" fillId="0" borderId="0"/>
    <xf numFmtId="0" fontId="13" fillId="0" borderId="0"/>
    <xf numFmtId="0" fontId="27" fillId="0" borderId="0"/>
    <xf numFmtId="0" fontId="9" fillId="0" borderId="0">
      <alignment vertical="top"/>
    </xf>
    <xf numFmtId="0" fontId="6" fillId="0" borderId="0"/>
    <xf numFmtId="0" fontId="9" fillId="0" borderId="0">
      <alignment vertical="top"/>
    </xf>
    <xf numFmtId="0" fontId="9" fillId="0" borderId="0">
      <alignment vertical="top"/>
    </xf>
    <xf numFmtId="0" fontId="28" fillId="0" borderId="0"/>
    <xf numFmtId="0" fontId="8" fillId="0" borderId="0"/>
    <xf numFmtId="0" fontId="9" fillId="0" borderId="0">
      <alignment vertical="top"/>
    </xf>
    <xf numFmtId="0" fontId="8" fillId="0" borderId="0"/>
    <xf numFmtId="0" fontId="8" fillId="0" borderId="0"/>
    <xf numFmtId="0" fontId="13" fillId="0" borderId="0"/>
    <xf numFmtId="0" fontId="29" fillId="0" borderId="0"/>
    <xf numFmtId="0" fontId="8" fillId="15" borderId="10" applyNumberFormat="0" applyFont="0" applyAlignment="0" applyProtection="0"/>
    <xf numFmtId="0" fontId="8" fillId="45" borderId="10" applyNumberFormat="0" applyAlignment="0" applyProtection="0"/>
    <xf numFmtId="0" fontId="8" fillId="15" borderId="10" applyNumberFormat="0" applyFont="0" applyAlignment="0" applyProtection="0"/>
    <xf numFmtId="0" fontId="8" fillId="15" borderId="10" applyNumberFormat="0" applyFont="0" applyAlignment="0" applyProtection="0"/>
    <xf numFmtId="0" fontId="25" fillId="11" borderId="11" applyNumberFormat="0" applyAlignment="0" applyProtection="0"/>
    <xf numFmtId="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5" fillId="35" borderId="11" applyNumberFormat="0" applyAlignment="0" applyProtection="0"/>
    <xf numFmtId="0" fontId="3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20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0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 applyFill="1" applyBorder="1" applyAlignment="1">
      <alignment horizontal="center"/>
    </xf>
    <xf numFmtId="3" fontId="7" fillId="6" borderId="4" xfId="2" applyNumberFormat="1" applyFont="1" applyFill="1" applyBorder="1" applyAlignment="1" applyProtection="1">
      <alignment horizontal="center" vertical="center" wrapText="1"/>
    </xf>
    <xf numFmtId="3" fontId="7" fillId="6" borderId="4" xfId="2" applyNumberFormat="1" applyFont="1" applyFill="1" applyBorder="1" applyAlignment="1" applyProtection="1">
      <alignment horizontal="center" vertical="center" wrapText="1"/>
      <protection locked="0"/>
    </xf>
    <xf numFmtId="166" fontId="7" fillId="6" borderId="4" xfId="3" applyNumberFormat="1" applyFont="1" applyFill="1" applyBorder="1" applyAlignment="1" applyProtection="1">
      <alignment horizontal="center" vertical="center" wrapText="1"/>
      <protection locked="0"/>
    </xf>
    <xf numFmtId="166" fontId="10" fillId="6" borderId="4" xfId="3" applyNumberFormat="1" applyFont="1" applyFill="1" applyBorder="1" applyAlignment="1" applyProtection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left" vertical="center" wrapText="1"/>
    </xf>
    <xf numFmtId="166" fontId="10" fillId="0" borderId="4" xfId="3" applyNumberFormat="1" applyFont="1" applyFill="1" applyBorder="1" applyAlignment="1" applyProtection="1">
      <alignment horizontal="center" vertical="center" wrapText="1"/>
    </xf>
    <xf numFmtId="166" fontId="12" fillId="6" borderId="4" xfId="3" applyNumberFormat="1" applyFont="1" applyFill="1" applyBorder="1" applyAlignment="1" applyProtection="1">
      <alignment horizontal="center" vertical="center" wrapText="1"/>
    </xf>
    <xf numFmtId="9" fontId="12" fillId="6" borderId="4" xfId="1" applyFont="1" applyFill="1" applyBorder="1" applyAlignment="1" applyProtection="1">
      <alignment horizontal="center" vertical="center" wrapText="1"/>
    </xf>
    <xf numFmtId="9" fontId="12" fillId="6" borderId="3" xfId="1" applyFont="1" applyFill="1" applyBorder="1" applyAlignment="1" applyProtection="1">
      <alignment horizontal="center" vertical="center" wrapText="1"/>
    </xf>
    <xf numFmtId="167" fontId="10" fillId="0" borderId="4" xfId="3" applyNumberFormat="1" applyFont="1" applyFill="1" applyBorder="1" applyAlignment="1" applyProtection="1">
      <alignment horizontal="center" vertical="center" wrapText="1"/>
    </xf>
    <xf numFmtId="166" fontId="5" fillId="6" borderId="4" xfId="4" applyNumberFormat="1" applyFont="1" applyFill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left" vertical="center" wrapText="1"/>
    </xf>
    <xf numFmtId="166" fontId="10" fillId="0" borderId="3" xfId="3" applyNumberFormat="1" applyFont="1" applyFill="1" applyBorder="1" applyAlignment="1" applyProtection="1">
      <alignment horizontal="center" vertical="center" wrapText="1"/>
    </xf>
    <xf numFmtId="166" fontId="10" fillId="0" borderId="1" xfId="3" applyNumberFormat="1" applyFont="1" applyFill="1" applyBorder="1" applyAlignment="1" applyProtection="1">
      <alignment horizontal="center" vertical="center" wrapText="1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4" applyFont="1" applyFill="1" applyBorder="1" applyAlignment="1">
      <alignment horizontal="left" vertical="center" wrapText="1"/>
    </xf>
    <xf numFmtId="166" fontId="11" fillId="0" borderId="4" xfId="0" applyNumberFormat="1" applyFont="1" applyBorder="1" applyAlignment="1">
      <alignment vertical="center"/>
    </xf>
    <xf numFmtId="9" fontId="12" fillId="6" borderId="4" xfId="3" applyNumberFormat="1" applyFont="1" applyFill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73" fontId="11" fillId="0" borderId="4" xfId="376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5" fillId="6" borderId="1" xfId="4" applyFont="1" applyFill="1" applyBorder="1" applyAlignment="1">
      <alignment horizontal="left" vertical="center" wrapText="1"/>
    </xf>
    <xf numFmtId="0" fontId="5" fillId="6" borderId="2" xfId="4" applyFont="1" applyFill="1" applyBorder="1" applyAlignment="1">
      <alignment horizontal="left" vertical="center" wrapText="1"/>
    </xf>
    <xf numFmtId="0" fontId="5" fillId="6" borderId="3" xfId="4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4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</cellXfs>
  <cellStyles count="377">
    <cellStyle name="%" xfId="5" xr:uid="{00000000-0005-0000-0000-000000000000}"/>
    <cellStyle name="%_CALCULAR HORAS DE BUQUES(1)" xfId="6" xr:uid="{00000000-0005-0000-0000-000001000000}"/>
    <cellStyle name="%_CAMBIOS" xfId="7" xr:uid="{00000000-0005-0000-0000-000002000000}"/>
    <cellStyle name="%_CAMBIOS 2" xfId="8" xr:uid="{00000000-0005-0000-0000-000003000000}"/>
    <cellStyle name="%_CC" xfId="9" xr:uid="{00000000-0005-0000-0000-000004000000}"/>
    <cellStyle name="%_CC 2" xfId="10" xr:uid="{00000000-0005-0000-0000-000005000000}"/>
    <cellStyle name="%_Copia de NOMINA URABA - SEPTIEMBRE -  P-18 - 2008" xfId="11" xr:uid="{00000000-0005-0000-0000-000006000000}"/>
    <cellStyle name="%_Copia de NOMINA URABA - SEPTIEMBRE -  P-18 - 2008 2" xfId="12" xr:uid="{00000000-0005-0000-0000-000007000000}"/>
    <cellStyle name="%_Copia de NOMINA URABA - SEPTIEMBRE -  P-18 - 2008_NUEVO NOVED NOMINA GENERAL" xfId="13" xr:uid="{00000000-0005-0000-0000-000008000000}"/>
    <cellStyle name="%_Copia de NOMINA URABA - SEPTIEMBRE -  P-18 - 2008_NUEVO NOVED NOMINA GENERAL 2" xfId="14" xr:uid="{00000000-0005-0000-0000-000009000000}"/>
    <cellStyle name="%_Copia de NOMINA URABA - SEPTIEMBRE -  P-18 - 2008_PAGOS" xfId="15" xr:uid="{00000000-0005-0000-0000-00000A000000}"/>
    <cellStyle name="%_Copia de NOMINA URABA - SEPTIEMBRE -  P-18 - 2008_PAGOS 2" xfId="16" xr:uid="{00000000-0005-0000-0000-00000B000000}"/>
    <cellStyle name="%_Copia de NOMINA URABA - SEPTIEMBRE -  P-18 - 2008_PLANILLA DE RECLAMOS" xfId="17" xr:uid="{00000000-0005-0000-0000-00000C000000}"/>
    <cellStyle name="%_Copia de NOMINA URABA - SEPTIEMBRE -  P-18 - 2008_PLANILLA DE RECLAMOS 2" xfId="18" xr:uid="{00000000-0005-0000-0000-00000D000000}"/>
    <cellStyle name="%_Copia de NOMINA URABA - SEPTIEMBRE -  P-18 - 2008_PLANILLA DE RECLAMOS ONEY" xfId="19" xr:uid="{00000000-0005-0000-0000-00000E000000}"/>
    <cellStyle name="%_Copia de NOMINA URABA - SEPTIEMBRE -  P-18 - 2008_PLANILLA DE RECLAMOS ONEY 2" xfId="20" xr:uid="{00000000-0005-0000-0000-00000F000000}"/>
    <cellStyle name="%_Copia de NOMINA URABA - SEPTIEMBRE -  P-18 - 2008_programaciones 2010" xfId="21" xr:uid="{00000000-0005-0000-0000-000010000000}"/>
    <cellStyle name="%_Copia de NOMINA URABA - SEPTIEMBRE -  P-18 - 2008_programaciones 2010 2" xfId="22" xr:uid="{00000000-0005-0000-0000-000011000000}"/>
    <cellStyle name="%_Copia de NOMINA URABA - SEPTIEMBRE -  P-18 - 2008_RECLAMOS" xfId="23" xr:uid="{00000000-0005-0000-0000-000012000000}"/>
    <cellStyle name="%_Copia de NOMINA URABA - SEPTIEMBRE -  P-18 - 2008_RECLAMOS 2" xfId="24" xr:uid="{00000000-0005-0000-0000-000013000000}"/>
    <cellStyle name="%_Copia de seguridad de PLANILLA DE RECLAMOS" xfId="25" xr:uid="{00000000-0005-0000-0000-000014000000}"/>
    <cellStyle name="%_Copia de seguridad de PLANILLA DE RECLAMOS 2" xfId="26" xr:uid="{00000000-0005-0000-0000-000015000000}"/>
    <cellStyle name="%_CREAR CATEGORIAS ONEY" xfId="27" xr:uid="{00000000-0005-0000-0000-000016000000}"/>
    <cellStyle name="%_CREAR CATEGORIAS ONEY 2" xfId="28" xr:uid="{00000000-0005-0000-0000-000017000000}"/>
    <cellStyle name="%_descuentos Feiro" xfId="29" xr:uid="{00000000-0005-0000-0000-000018000000}"/>
    <cellStyle name="%_descuentos Feiro 2" xfId="30" xr:uid="{00000000-0005-0000-0000-000019000000}"/>
    <cellStyle name="%_EJERCICIO NOMINA URABA OK 100 X 100 -   - 2008" xfId="31" xr:uid="{00000000-0005-0000-0000-00001A000000}"/>
    <cellStyle name="%_EJERCICIO NOMINA URABA OK 100 X 100 -   - 2008_CC" xfId="32" xr:uid="{00000000-0005-0000-0000-00001B000000}"/>
    <cellStyle name="%_EJERCICIO NOMINA URABA OK 100 X 100 -   - 2008_CC 2" xfId="33" xr:uid="{00000000-0005-0000-0000-00001C000000}"/>
    <cellStyle name="%_EJERCICIO NOMINA URABA OK 100 X 100 -   - 2008_descuentos Feiro" xfId="34" xr:uid="{00000000-0005-0000-0000-00001D000000}"/>
    <cellStyle name="%_EJERCICIO NOMINA URABA OK 100 X 100 -   - 2008_HE" xfId="35" xr:uid="{00000000-0005-0000-0000-00001E000000}"/>
    <cellStyle name="%_EJERCICIO NOMINA URABA OK 100 X 100 -   - 2008_HE 2" xfId="36" xr:uid="{00000000-0005-0000-0000-00001F000000}"/>
    <cellStyle name="%_EJERCICIO NOMINA URABA OK 100 X 100 -   - 2008_INC Y VAC" xfId="37" xr:uid="{00000000-0005-0000-0000-000020000000}"/>
    <cellStyle name="%_EJERCICIO NOMINA URABA OK 100 X 100 -   - 2008_INC Y VAC 2" xfId="38" xr:uid="{00000000-0005-0000-0000-000021000000}"/>
    <cellStyle name="%_EJERCICIO NOMINA URABA OK 100 X 100 -   - 2008_ING" xfId="39" xr:uid="{00000000-0005-0000-0000-000022000000}"/>
    <cellStyle name="%_EJERCICIO NOMINA URABA OK 100 X 100 -   - 2008_ING 2" xfId="40" xr:uid="{00000000-0005-0000-0000-000023000000}"/>
    <cellStyle name="%_EJERCICIO NOMINA URABA OK 100 X 100 -   - 2008_MED. DE TRANSP" xfId="41" xr:uid="{00000000-0005-0000-0000-000024000000}"/>
    <cellStyle name="%_EJERCICIO NOMINA URABA OK 100 X 100 -   - 2008_MED. DE TRANSP 2" xfId="42" xr:uid="{00000000-0005-0000-0000-000025000000}"/>
    <cellStyle name="%_EJERCICIO NOMINA URABA OK 100 X 100 -   - 2008_NOVED NOMINA GENERAL" xfId="43" xr:uid="{00000000-0005-0000-0000-000026000000}"/>
    <cellStyle name="%_EJERCICIO NOMINA URABA OK 100 X 100 -   - 2008_NOVED NOMINA GENERAL 2" xfId="44" xr:uid="{00000000-0005-0000-0000-000027000000}"/>
    <cellStyle name="%_EJERCICIO NOMINA URABA OK 100 X 100 -   - 2008_NOVED NOMINA GENERAL APADO JUNIO" xfId="45" xr:uid="{00000000-0005-0000-0000-000028000000}"/>
    <cellStyle name="%_EJERCICIO NOMINA URABA OK 100 X 100 -   - 2008_NOVED NOMINA GENERAL APADO JUNIO 2" xfId="46" xr:uid="{00000000-0005-0000-0000-000029000000}"/>
    <cellStyle name="%_EJERCICIO NOMINA URABA OK 100 X 100 -   - 2008_PLANILLA DE RECLAMOS" xfId="47" xr:uid="{00000000-0005-0000-0000-00002A000000}"/>
    <cellStyle name="%_EJERCICIO NOMINA URABA OK 100 X 100 -   - 2008_PLANILLA DE RECLAMOS 2" xfId="48" xr:uid="{00000000-0005-0000-0000-00002B000000}"/>
    <cellStyle name="%_EJERCICIO NOMINA URABA OK 100 X 100 -   - 2008_PNR" xfId="49" xr:uid="{00000000-0005-0000-0000-00002C000000}"/>
    <cellStyle name="%_EJERCICIO NOMINA URABA OK 100 X 100 -   - 2008_PNR 2" xfId="50" xr:uid="{00000000-0005-0000-0000-00002D000000}"/>
    <cellStyle name="%_EJERCICIO NOMINA URABA OK 100 X 100 -   - 2008_RECORD" xfId="51" xr:uid="{00000000-0005-0000-0000-00002E000000}"/>
    <cellStyle name="%_EJERCICIO NOMINA URABA OK 100 X 100 -   - 2008_RECORD 2" xfId="52" xr:uid="{00000000-0005-0000-0000-00002F000000}"/>
    <cellStyle name="%_EJERCICIO NOMINA URABA OK 100 X 100 -   - 2008_RET" xfId="53" xr:uid="{00000000-0005-0000-0000-000030000000}"/>
    <cellStyle name="%_EJERCICIO NOMINA URABA OK 100 X 100 -   - 2008_RET 2" xfId="54" xr:uid="{00000000-0005-0000-0000-000031000000}"/>
    <cellStyle name="%_EJERCICIO NOMINA URABA OK 100 X 100 -   - 2008_SUS" xfId="55" xr:uid="{00000000-0005-0000-0000-000032000000}"/>
    <cellStyle name="%_EJERCICIO NOMINA URABA OK 100 X 100 -   - 2008_SUS 2" xfId="56" xr:uid="{00000000-0005-0000-0000-000033000000}"/>
    <cellStyle name="%_HE" xfId="57" xr:uid="{00000000-0005-0000-0000-000034000000}"/>
    <cellStyle name="%_HE 2" xfId="58" xr:uid="{00000000-0005-0000-0000-000035000000}"/>
    <cellStyle name="%_INC Y VAC" xfId="59" xr:uid="{00000000-0005-0000-0000-000036000000}"/>
    <cellStyle name="%_INC Y VAC 2" xfId="60" xr:uid="{00000000-0005-0000-0000-000037000000}"/>
    <cellStyle name="%_ING" xfId="61" xr:uid="{00000000-0005-0000-0000-000038000000}"/>
    <cellStyle name="%_ING 2" xfId="62" xr:uid="{00000000-0005-0000-0000-000039000000}"/>
    <cellStyle name="%_ING_1" xfId="63" xr:uid="{00000000-0005-0000-0000-00003A000000}"/>
    <cellStyle name="%_ING_1 2" xfId="64" xr:uid="{00000000-0005-0000-0000-00003B000000}"/>
    <cellStyle name="%_ING_CC" xfId="65" xr:uid="{00000000-0005-0000-0000-00003C000000}"/>
    <cellStyle name="%_ING_CC 2" xfId="66" xr:uid="{00000000-0005-0000-0000-00003D000000}"/>
    <cellStyle name="%_ING_HE" xfId="67" xr:uid="{00000000-0005-0000-0000-00003E000000}"/>
    <cellStyle name="%_ING_HE 2" xfId="68" xr:uid="{00000000-0005-0000-0000-00003F000000}"/>
    <cellStyle name="%_ING_INC Y VAC" xfId="69" xr:uid="{00000000-0005-0000-0000-000040000000}"/>
    <cellStyle name="%_ING_INC Y VAC 2" xfId="70" xr:uid="{00000000-0005-0000-0000-000041000000}"/>
    <cellStyle name="%_ING_ING" xfId="71" xr:uid="{00000000-0005-0000-0000-000042000000}"/>
    <cellStyle name="%_ING_ING 2" xfId="72" xr:uid="{00000000-0005-0000-0000-000043000000}"/>
    <cellStyle name="%_ING_MED. DE TRANSP" xfId="73" xr:uid="{00000000-0005-0000-0000-000044000000}"/>
    <cellStyle name="%_ING_MED. DE TRANSP 2" xfId="74" xr:uid="{00000000-0005-0000-0000-000045000000}"/>
    <cellStyle name="%_ING_NOVED NOMINA GENERAL" xfId="75" xr:uid="{00000000-0005-0000-0000-000046000000}"/>
    <cellStyle name="%_ING_NOVED NOMINA GENERAL 2" xfId="76" xr:uid="{00000000-0005-0000-0000-000047000000}"/>
    <cellStyle name="%_ING_PLANILLA DE RECLAMOS" xfId="77" xr:uid="{00000000-0005-0000-0000-000048000000}"/>
    <cellStyle name="%_ING_PLANILLA DE RECLAMOS 2" xfId="78" xr:uid="{00000000-0005-0000-0000-000049000000}"/>
    <cellStyle name="%_ING_PNR" xfId="79" xr:uid="{00000000-0005-0000-0000-00004A000000}"/>
    <cellStyle name="%_ING_PNR 2" xfId="80" xr:uid="{00000000-0005-0000-0000-00004B000000}"/>
    <cellStyle name="%_ING_RET" xfId="81" xr:uid="{00000000-0005-0000-0000-00004C000000}"/>
    <cellStyle name="%_ING_RET 2" xfId="82" xr:uid="{00000000-0005-0000-0000-00004D000000}"/>
    <cellStyle name="%_ING_SUS" xfId="83" xr:uid="{00000000-0005-0000-0000-00004E000000}"/>
    <cellStyle name="%_ING_SUS 2" xfId="84" xr:uid="{00000000-0005-0000-0000-00004F000000}"/>
    <cellStyle name="%_Libro2(2)" xfId="85" xr:uid="{00000000-0005-0000-0000-000050000000}"/>
    <cellStyle name="%_MED. DE TRANSP" xfId="86" xr:uid="{00000000-0005-0000-0000-000051000000}"/>
    <cellStyle name="%_MED. DE TRANSP 2" xfId="87" xr:uid="{00000000-0005-0000-0000-000052000000}"/>
    <cellStyle name="%_NOMINA UNIDADES ANA MARIA - 2008" xfId="88" xr:uid="{00000000-0005-0000-0000-000053000000}"/>
    <cellStyle name="%_NOMINA UNIDADES ANA MARIA - 2008 2" xfId="89" xr:uid="{00000000-0005-0000-0000-000054000000}"/>
    <cellStyle name="%_NOMINA UNIDADES ANA MARIA - 2008_NUEVO NOVED NOMINA GENERAL" xfId="90" xr:uid="{00000000-0005-0000-0000-000055000000}"/>
    <cellStyle name="%_NOMINA UNIDADES ANA MARIA - 2008_NUEVO NOVED NOMINA GENERAL 2" xfId="91" xr:uid="{00000000-0005-0000-0000-000056000000}"/>
    <cellStyle name="%_NOMINA UNIDADES ANA MARIA - 2008_PAGOS" xfId="92" xr:uid="{00000000-0005-0000-0000-000057000000}"/>
    <cellStyle name="%_NOMINA UNIDADES ANA MARIA - 2008_PAGOS 2" xfId="93" xr:uid="{00000000-0005-0000-0000-000058000000}"/>
    <cellStyle name="%_NOMINA UNIDADES ANA MARIA - 2008_PLANILLA DE RECLAMOS" xfId="94" xr:uid="{00000000-0005-0000-0000-000059000000}"/>
    <cellStyle name="%_NOMINA UNIDADES ANA MARIA - 2008_PLANILLA DE RECLAMOS 2" xfId="95" xr:uid="{00000000-0005-0000-0000-00005A000000}"/>
    <cellStyle name="%_NOMINA UNIDADES ANA MARIA - 2008_PLANILLA DE RECLAMOS ONEY" xfId="96" xr:uid="{00000000-0005-0000-0000-00005B000000}"/>
    <cellStyle name="%_NOMINA UNIDADES ANA MARIA - 2008_PLANILLA DE RECLAMOS ONEY 2" xfId="97" xr:uid="{00000000-0005-0000-0000-00005C000000}"/>
    <cellStyle name="%_NOMINA UNIDADES ANA MARIA - 2008_programaciones 2010" xfId="98" xr:uid="{00000000-0005-0000-0000-00005D000000}"/>
    <cellStyle name="%_NOMINA UNIDADES ANA MARIA - 2008_programaciones 2010 2" xfId="99" xr:uid="{00000000-0005-0000-0000-00005E000000}"/>
    <cellStyle name="%_NOMINA UNIDADES ANA MARIA - 2008_RECLAMOS" xfId="100" xr:uid="{00000000-0005-0000-0000-00005F000000}"/>
    <cellStyle name="%_NOMINA UNIDADES ANA MARIA - 2008_RECLAMOS 2" xfId="101" xr:uid="{00000000-0005-0000-0000-000060000000}"/>
    <cellStyle name="%_NOMINA UNIDADES ANA MARIA - OCTUBRE - 2008" xfId="102" xr:uid="{00000000-0005-0000-0000-000061000000}"/>
    <cellStyle name="%_NOMINA UNIDADES ANA MARIA - OCTUBRE - 2008_NUEVO NOVED NOMINA GENERAL" xfId="103" xr:uid="{00000000-0005-0000-0000-000062000000}"/>
    <cellStyle name="%_NOMINA UNIDADES ANA MARIA - OCTUBRE - 2008_NUEVO NOVED NOMINA GENERAL 2" xfId="104" xr:uid="{00000000-0005-0000-0000-000063000000}"/>
    <cellStyle name="%_NOMINA UNIDADES ANA MARIA - OCTUBRE - 2008_PAGOS" xfId="105" xr:uid="{00000000-0005-0000-0000-000064000000}"/>
    <cellStyle name="%_NOMINA UNIDADES ANA MARIA - OCTUBRE - 2008_PAGOS 2" xfId="106" xr:uid="{00000000-0005-0000-0000-000065000000}"/>
    <cellStyle name="%_NOMINA UNIDADES ANA MARIA - OCTUBRE - 2008_PLANILLA DE RECLAMOS" xfId="107" xr:uid="{00000000-0005-0000-0000-000066000000}"/>
    <cellStyle name="%_NOMINA UNIDADES ANA MARIA - OCTUBRE - 2008_PLANILLA DE RECLAMOS 2" xfId="108" xr:uid="{00000000-0005-0000-0000-000067000000}"/>
    <cellStyle name="%_NOMINA UNIDADES ANA MARIA - OCTUBRE - 2008_PLANILLA DE RECLAMOS ONEY" xfId="109" xr:uid="{00000000-0005-0000-0000-000068000000}"/>
    <cellStyle name="%_NOMINA UNIDADES ANA MARIA - OCTUBRE - 2008_PLANILLA DE RECLAMOS ONEY 2" xfId="110" xr:uid="{00000000-0005-0000-0000-000069000000}"/>
    <cellStyle name="%_NOMINA UNIDADES ANA MARIA - OCTUBRE - 2008_programaciones 2010" xfId="111" xr:uid="{00000000-0005-0000-0000-00006A000000}"/>
    <cellStyle name="%_NOMINA UNIDADES ANA MARIA - OCTUBRE - 2008_programaciones 2010 2" xfId="112" xr:uid="{00000000-0005-0000-0000-00006B000000}"/>
    <cellStyle name="%_NOMINA UNIDADES ANA MARIA - OCTUBRE - 2008_RECLAMOS" xfId="113" xr:uid="{00000000-0005-0000-0000-00006C000000}"/>
    <cellStyle name="%_NOMINA UNIDADES ANA MARIA - OCTUBRE - 2008_RECLAMOS 2" xfId="114" xr:uid="{00000000-0005-0000-0000-00006D000000}"/>
    <cellStyle name="%_NOMINA UNIDADES ANA MARIA - OCTUBRE - 2008_RECORD" xfId="115" xr:uid="{00000000-0005-0000-0000-00006E000000}"/>
    <cellStyle name="%_NOMINA UNIDADES ANA MARIA - OCTUBRE - 2008_RECORD 2" xfId="116" xr:uid="{00000000-0005-0000-0000-00006F000000}"/>
    <cellStyle name="%_NOMINA URABA - ABRIL   P-8 -  16-30-2008" xfId="117" xr:uid="{00000000-0005-0000-0000-000070000000}"/>
    <cellStyle name="%_NOMINA URABA - ABRIL   P-8 -  16-30-2008_CAMBIOS" xfId="118" xr:uid="{00000000-0005-0000-0000-000071000000}"/>
    <cellStyle name="%_NOMINA URABA - ABRIL   P-8 -  16-30-2008_CAMBIOS 2" xfId="119" xr:uid="{00000000-0005-0000-0000-000072000000}"/>
    <cellStyle name="%_NOMINA URABA - ABRIL   P-8 -  16-30-2008_CC" xfId="120" xr:uid="{00000000-0005-0000-0000-000073000000}"/>
    <cellStyle name="%_NOMINA URABA - ABRIL   P-8 -  16-30-2008_CC 2" xfId="121" xr:uid="{00000000-0005-0000-0000-000074000000}"/>
    <cellStyle name="%_NOMINA URABA - ABRIL   P-8 -  16-30-2008_HE" xfId="122" xr:uid="{00000000-0005-0000-0000-000075000000}"/>
    <cellStyle name="%_NOMINA URABA - ABRIL   P-8 -  16-30-2008_HE 2" xfId="123" xr:uid="{00000000-0005-0000-0000-000076000000}"/>
    <cellStyle name="%_NOMINA URABA - ABRIL   P-8 -  16-30-2008_INC Y VAC" xfId="124" xr:uid="{00000000-0005-0000-0000-000077000000}"/>
    <cellStyle name="%_NOMINA URABA - ABRIL   P-8 -  16-30-2008_INC Y VAC 2" xfId="125" xr:uid="{00000000-0005-0000-0000-000078000000}"/>
    <cellStyle name="%_NOMINA URABA - ABRIL   P-8 -  16-30-2008_ING" xfId="126" xr:uid="{00000000-0005-0000-0000-000079000000}"/>
    <cellStyle name="%_NOMINA URABA - ABRIL   P-8 -  16-30-2008_ING 2" xfId="127" xr:uid="{00000000-0005-0000-0000-00007A000000}"/>
    <cellStyle name="%_NOMINA URABA - ABRIL   P-8 -  16-30-2008_MED. DE TRANSP" xfId="128" xr:uid="{00000000-0005-0000-0000-00007B000000}"/>
    <cellStyle name="%_NOMINA URABA - ABRIL   P-8 -  16-30-2008_MED. DE TRANSP 2" xfId="129" xr:uid="{00000000-0005-0000-0000-00007C000000}"/>
    <cellStyle name="%_NOMINA URABA - ABRIL   P-8 -  16-30-2008_NOVED NOMINA GENERAL" xfId="130" xr:uid="{00000000-0005-0000-0000-00007D000000}"/>
    <cellStyle name="%_NOMINA URABA - ABRIL   P-8 -  16-30-2008_NOVED NOMINA GENERAL 2" xfId="131" xr:uid="{00000000-0005-0000-0000-00007E000000}"/>
    <cellStyle name="%_NOMINA URABA - ABRIL   P-8 -  16-30-2008_NUEVO NOVED NOMINA GENERAL" xfId="132" xr:uid="{00000000-0005-0000-0000-00007F000000}"/>
    <cellStyle name="%_NOMINA URABA - ABRIL   P-8 -  16-30-2008_NUEVO NOVED NOMINA GENERAL 2" xfId="133" xr:uid="{00000000-0005-0000-0000-000080000000}"/>
    <cellStyle name="%_NOMINA URABA - ABRIL   P-8 -  16-30-2008_PAGOS" xfId="134" xr:uid="{00000000-0005-0000-0000-000081000000}"/>
    <cellStyle name="%_NOMINA URABA - ABRIL   P-8 -  16-30-2008_PAGOS 2" xfId="135" xr:uid="{00000000-0005-0000-0000-000082000000}"/>
    <cellStyle name="%_NOMINA URABA - ABRIL   P-8 -  16-30-2008_PLANILLA DE RECLAMOS" xfId="136" xr:uid="{00000000-0005-0000-0000-000083000000}"/>
    <cellStyle name="%_NOMINA URABA - ABRIL   P-8 -  16-30-2008_PLANILLA DE RECLAMOS 2" xfId="137" xr:uid="{00000000-0005-0000-0000-000084000000}"/>
    <cellStyle name="%_NOMINA URABA - ABRIL   P-8 -  16-30-2008_PLANILLA DE RECLAMOS ONEY" xfId="138" xr:uid="{00000000-0005-0000-0000-000085000000}"/>
    <cellStyle name="%_NOMINA URABA - ABRIL   P-8 -  16-30-2008_PLANILLA DE RECLAMOS ONEY 2" xfId="139" xr:uid="{00000000-0005-0000-0000-000086000000}"/>
    <cellStyle name="%_NOMINA URABA - ABRIL   P-8 -  16-30-2008_PNR" xfId="140" xr:uid="{00000000-0005-0000-0000-000087000000}"/>
    <cellStyle name="%_NOMINA URABA - ABRIL   P-8 -  16-30-2008_PNR 2" xfId="141" xr:uid="{00000000-0005-0000-0000-000088000000}"/>
    <cellStyle name="%_NOMINA URABA - ABRIL   P-8 -  16-30-2008_programaciones 2010" xfId="142" xr:uid="{00000000-0005-0000-0000-000089000000}"/>
    <cellStyle name="%_NOMINA URABA - ABRIL   P-8 -  16-30-2008_programaciones 2010 2" xfId="143" xr:uid="{00000000-0005-0000-0000-00008A000000}"/>
    <cellStyle name="%_NOMINA URABA - ABRIL   P-8 -  16-30-2008_RECLAMOS" xfId="144" xr:uid="{00000000-0005-0000-0000-00008B000000}"/>
    <cellStyle name="%_NOMINA URABA - ABRIL   P-8 -  16-30-2008_RECLAMOS 2" xfId="145" xr:uid="{00000000-0005-0000-0000-00008C000000}"/>
    <cellStyle name="%_NOMINA URABA - ABRIL   P-8 -  16-30-2008_RECORD" xfId="146" xr:uid="{00000000-0005-0000-0000-00008D000000}"/>
    <cellStyle name="%_NOMINA URABA - ABRIL   P-8 -  16-30-2008_RECORD 2" xfId="147" xr:uid="{00000000-0005-0000-0000-00008E000000}"/>
    <cellStyle name="%_NOMINA URABA - ABRIL   P-8 -  16-30-2008_RET" xfId="148" xr:uid="{00000000-0005-0000-0000-00008F000000}"/>
    <cellStyle name="%_NOMINA URABA - ABRIL   P-8 -  16-30-2008_RET 2" xfId="149" xr:uid="{00000000-0005-0000-0000-000090000000}"/>
    <cellStyle name="%_NOMINA URABA - ABRIL   P-8 -  16-30-2008_SUS" xfId="150" xr:uid="{00000000-0005-0000-0000-000091000000}"/>
    <cellStyle name="%_NOMINA URABA - ABRIL   P-8 -  16-30-2008_SUS 2" xfId="151" xr:uid="{00000000-0005-0000-0000-000092000000}"/>
    <cellStyle name="%_NOVED NOMINA GENERAL" xfId="152" xr:uid="{00000000-0005-0000-0000-000093000000}"/>
    <cellStyle name="%_NOVED NOMINA GENERAL 2" xfId="153" xr:uid="{00000000-0005-0000-0000-000094000000}"/>
    <cellStyle name="%_NOVED NOMINA GENERAL APADO JUNIO" xfId="154" xr:uid="{00000000-0005-0000-0000-000095000000}"/>
    <cellStyle name="%_NOVED NOMINA GENERAL APADO JUNIO 2" xfId="155" xr:uid="{00000000-0005-0000-0000-000096000000}"/>
    <cellStyle name="%_NUEVO NOVED NOMINA GENERAL" xfId="156" xr:uid="{00000000-0005-0000-0000-000097000000}"/>
    <cellStyle name="%_NUEVO NOVED NOMINA GENERAL 2" xfId="157" xr:uid="{00000000-0005-0000-0000-000098000000}"/>
    <cellStyle name="%_PAGOS" xfId="158" xr:uid="{00000000-0005-0000-0000-000099000000}"/>
    <cellStyle name="%_PAGOS 2" xfId="159" xr:uid="{00000000-0005-0000-0000-00009A000000}"/>
    <cellStyle name="%_PLANILLA DE DESCANSOS JR" xfId="160" xr:uid="{00000000-0005-0000-0000-00009B000000}"/>
    <cellStyle name="%_PLANILLA DE DESCANSOS JR 2" xfId="161" xr:uid="{00000000-0005-0000-0000-00009C000000}"/>
    <cellStyle name="%_PLANILLA DE RECLAMOS" xfId="162" xr:uid="{00000000-0005-0000-0000-00009D000000}"/>
    <cellStyle name="%_PLANILLA DE RECLAMOS - 2008" xfId="163" xr:uid="{00000000-0005-0000-0000-00009E000000}"/>
    <cellStyle name="%_PLANILLA DE RECLAMOS - 2008 2" xfId="164" xr:uid="{00000000-0005-0000-0000-00009F000000}"/>
    <cellStyle name="%_PLANILLA DE RECLAMOS 10" xfId="165" xr:uid="{00000000-0005-0000-0000-0000A0000000}"/>
    <cellStyle name="%_PLANILLA DE RECLAMOS 11" xfId="166" xr:uid="{00000000-0005-0000-0000-0000A1000000}"/>
    <cellStyle name="%_PLANILLA DE RECLAMOS 2" xfId="167" xr:uid="{00000000-0005-0000-0000-0000A2000000}"/>
    <cellStyle name="%_PLANILLA DE RECLAMOS 3" xfId="168" xr:uid="{00000000-0005-0000-0000-0000A3000000}"/>
    <cellStyle name="%_PLANILLA DE RECLAMOS 4" xfId="169" xr:uid="{00000000-0005-0000-0000-0000A4000000}"/>
    <cellStyle name="%_PLANILLA DE RECLAMOS 5" xfId="170" xr:uid="{00000000-0005-0000-0000-0000A5000000}"/>
    <cellStyle name="%_PLANILLA DE RECLAMOS 6" xfId="171" xr:uid="{00000000-0005-0000-0000-0000A6000000}"/>
    <cellStyle name="%_PLANILLA DE RECLAMOS 7" xfId="172" xr:uid="{00000000-0005-0000-0000-0000A7000000}"/>
    <cellStyle name="%_PLANILLA DE RECLAMOS 8" xfId="173" xr:uid="{00000000-0005-0000-0000-0000A8000000}"/>
    <cellStyle name="%_PLANILLA DE RECLAMOS 9" xfId="174" xr:uid="{00000000-0005-0000-0000-0000A9000000}"/>
    <cellStyle name="%_PLANILLA DE RECLAMOS ONEY" xfId="175" xr:uid="{00000000-0005-0000-0000-0000AA000000}"/>
    <cellStyle name="%_PLANILLA DE RECLAMOS ONEY 2" xfId="176" xr:uid="{00000000-0005-0000-0000-0000AB000000}"/>
    <cellStyle name="%_PNR" xfId="177" xr:uid="{00000000-0005-0000-0000-0000AC000000}"/>
    <cellStyle name="%_PNR 2" xfId="178" xr:uid="{00000000-0005-0000-0000-0000AD000000}"/>
    <cellStyle name="%_PROGRACION FEBRERO 1-15 PARTICULARES" xfId="179" xr:uid="{00000000-0005-0000-0000-0000AE000000}"/>
    <cellStyle name="%_PROGRACION FEBRERO 1-15 PARTICULARES_NUEVO NOVED NOMINA GENERAL" xfId="180" xr:uid="{00000000-0005-0000-0000-0000AF000000}"/>
    <cellStyle name="%_PROGRACION FEBRERO 1-15 PARTICULARES_NUEVO NOVED NOMINA GENERAL 2" xfId="181" xr:uid="{00000000-0005-0000-0000-0000B0000000}"/>
    <cellStyle name="%_PROGRACION FEBRERO 1-15 PARTICULARES_PAGOS" xfId="182" xr:uid="{00000000-0005-0000-0000-0000B1000000}"/>
    <cellStyle name="%_PROGRACION FEBRERO 1-15 PARTICULARES_PAGOS 2" xfId="183" xr:uid="{00000000-0005-0000-0000-0000B2000000}"/>
    <cellStyle name="%_PROGRACION FEBRERO 1-15 PARTICULARES_PLANILLA DE RECLAMOS" xfId="184" xr:uid="{00000000-0005-0000-0000-0000B3000000}"/>
    <cellStyle name="%_PROGRACION FEBRERO 1-15 PARTICULARES_PLANILLA DE RECLAMOS 2" xfId="185" xr:uid="{00000000-0005-0000-0000-0000B4000000}"/>
    <cellStyle name="%_PROGRACION FEBRERO 1-15 PARTICULARES_PLANILLA DE RECLAMOS ONEY" xfId="186" xr:uid="{00000000-0005-0000-0000-0000B5000000}"/>
    <cellStyle name="%_PROGRACION FEBRERO 1-15 PARTICULARES_PLANILLA DE RECLAMOS ONEY 2" xfId="187" xr:uid="{00000000-0005-0000-0000-0000B6000000}"/>
    <cellStyle name="%_PROGRACION FEBRERO 1-15 PARTICULARES_programaciones 2010" xfId="188" xr:uid="{00000000-0005-0000-0000-0000B7000000}"/>
    <cellStyle name="%_PROGRACION FEBRERO 1-15 PARTICULARES_programaciones 2010 2" xfId="189" xr:uid="{00000000-0005-0000-0000-0000B8000000}"/>
    <cellStyle name="%_PROGRACION FEBRERO 1-15 PARTICULARES_RECLAMOS" xfId="190" xr:uid="{00000000-0005-0000-0000-0000B9000000}"/>
    <cellStyle name="%_PROGRACION FEBRERO 1-15 PARTICULARES_RECLAMOS 2" xfId="191" xr:uid="{00000000-0005-0000-0000-0000BA000000}"/>
    <cellStyle name="%_PROGRACION FEBRERO 1-15 PARTICULARES_RECORD" xfId="192" xr:uid="{00000000-0005-0000-0000-0000BB000000}"/>
    <cellStyle name="%_PROGRACION FEBRERO 1-15 PARTICULARES_RECORD 2" xfId="193" xr:uid="{00000000-0005-0000-0000-0000BC000000}"/>
    <cellStyle name="%_PROGRACION PARTICULARES.xls1" xfId="194" xr:uid="{00000000-0005-0000-0000-0000BD000000}"/>
    <cellStyle name="%_PROGRAMACION BUQUE FEBRERO 1-15 -2008" xfId="195" xr:uid="{00000000-0005-0000-0000-0000BE000000}"/>
    <cellStyle name="%_PROGRAMACION BUQUE FEBRERO 1-15 -2008 2" xfId="196" xr:uid="{00000000-0005-0000-0000-0000BF000000}"/>
    <cellStyle name="%_PROGRAMACION NOMINA 207 -2008" xfId="197" xr:uid="{00000000-0005-0000-0000-0000C0000000}"/>
    <cellStyle name="%_PROGRAMACION NOVIEMBRE 1-15 - TODAS " xfId="198" xr:uid="{00000000-0005-0000-0000-0000C1000000}"/>
    <cellStyle name="%_PROGRAMACION NOVIEMBRE 1-15 - TODAS  2" xfId="199" xr:uid="{00000000-0005-0000-0000-0000C2000000}"/>
    <cellStyle name="%_programaciones 2010" xfId="200" xr:uid="{00000000-0005-0000-0000-0000C3000000}"/>
    <cellStyle name="%_programaciones 2010 2" xfId="201" xr:uid="{00000000-0005-0000-0000-0000C4000000}"/>
    <cellStyle name="%_RECLAMOS" xfId="202" xr:uid="{00000000-0005-0000-0000-0000C5000000}"/>
    <cellStyle name="%_RECLAMOS 2" xfId="203" xr:uid="{00000000-0005-0000-0000-0000C6000000}"/>
    <cellStyle name="%_RECORD" xfId="204" xr:uid="{00000000-0005-0000-0000-0000C7000000}"/>
    <cellStyle name="%_RECORD 2" xfId="205" xr:uid="{00000000-0005-0000-0000-0000C8000000}"/>
    <cellStyle name="%_RECORD DE TURNOS 2008" xfId="206" xr:uid="{00000000-0005-0000-0000-0000C9000000}"/>
    <cellStyle name="%_RECORD DE TURNOS 2008 2" xfId="207" xr:uid="{00000000-0005-0000-0000-0000CA000000}"/>
    <cellStyle name="%_RET" xfId="208" xr:uid="{00000000-0005-0000-0000-0000CB000000}"/>
    <cellStyle name="%_RET 2" xfId="209" xr:uid="{00000000-0005-0000-0000-0000CC000000}"/>
    <cellStyle name="%_SUS" xfId="210" xr:uid="{00000000-0005-0000-0000-0000CD000000}"/>
    <cellStyle name="%_SUS 2" xfId="211" xr:uid="{00000000-0005-0000-0000-0000CE000000}"/>
    <cellStyle name="%_TODAS ABRIL 1-15-2008" xfId="212" xr:uid="{00000000-0005-0000-0000-0000CF000000}"/>
    <cellStyle name="%_TODAS ABRIL 1-15-2008 2" xfId="213" xr:uid="{00000000-0005-0000-0000-0000D0000000}"/>
    <cellStyle name="%_todas marzo 1-15-2008 - buques" xfId="214" xr:uid="{00000000-0005-0000-0000-0000D1000000}"/>
    <cellStyle name="%_todas marzo 1-15-2008 - buques 2" xfId="215" xr:uid="{00000000-0005-0000-0000-0000D2000000}"/>
    <cellStyle name="%_Xl0000000" xfId="216" xr:uid="{00000000-0005-0000-0000-0000D3000000}"/>
    <cellStyle name="%_Xl0000000 2" xfId="217" xr:uid="{00000000-0005-0000-0000-0000D4000000}"/>
    <cellStyle name="20% - Accent1" xfId="218" xr:uid="{00000000-0005-0000-0000-0000D5000000}"/>
    <cellStyle name="20% - Accent1 2" xfId="219" xr:uid="{00000000-0005-0000-0000-0000D6000000}"/>
    <cellStyle name="20% - Accent2" xfId="220" xr:uid="{00000000-0005-0000-0000-0000D7000000}"/>
    <cellStyle name="20% - Accent2 2" xfId="221" xr:uid="{00000000-0005-0000-0000-0000D8000000}"/>
    <cellStyle name="20% - Accent3" xfId="222" xr:uid="{00000000-0005-0000-0000-0000D9000000}"/>
    <cellStyle name="20% - Accent3 2" xfId="223" xr:uid="{00000000-0005-0000-0000-0000DA000000}"/>
    <cellStyle name="20% - Accent4" xfId="224" xr:uid="{00000000-0005-0000-0000-0000DB000000}"/>
    <cellStyle name="20% - Accent4 2" xfId="225" xr:uid="{00000000-0005-0000-0000-0000DC000000}"/>
    <cellStyle name="20% - Accent5" xfId="226" xr:uid="{00000000-0005-0000-0000-0000DD000000}"/>
    <cellStyle name="20% - Accent5 2" xfId="227" xr:uid="{00000000-0005-0000-0000-0000DE000000}"/>
    <cellStyle name="20% - Accent6" xfId="228" xr:uid="{00000000-0005-0000-0000-0000DF000000}"/>
    <cellStyle name="20% - Accent6 2" xfId="229" xr:uid="{00000000-0005-0000-0000-0000E0000000}"/>
    <cellStyle name="20% - Énfasis1 2" xfId="230" xr:uid="{00000000-0005-0000-0000-0000E1000000}"/>
    <cellStyle name="20% - Énfasis1 3" xfId="231" xr:uid="{00000000-0005-0000-0000-0000E2000000}"/>
    <cellStyle name="20% - Énfasis2 2" xfId="232" xr:uid="{00000000-0005-0000-0000-0000E3000000}"/>
    <cellStyle name="20% - Énfasis2 3" xfId="233" xr:uid="{00000000-0005-0000-0000-0000E4000000}"/>
    <cellStyle name="20% - Énfasis3 2" xfId="234" xr:uid="{00000000-0005-0000-0000-0000E5000000}"/>
    <cellStyle name="20% - Énfasis3 3" xfId="235" xr:uid="{00000000-0005-0000-0000-0000E6000000}"/>
    <cellStyle name="20% - Énfasis4 2" xfId="236" xr:uid="{00000000-0005-0000-0000-0000E7000000}"/>
    <cellStyle name="20% - Énfasis4 3" xfId="237" xr:uid="{00000000-0005-0000-0000-0000E8000000}"/>
    <cellStyle name="20% - Énfasis5 2" xfId="238" xr:uid="{00000000-0005-0000-0000-0000E9000000}"/>
    <cellStyle name="20% - Énfasis5 3" xfId="239" xr:uid="{00000000-0005-0000-0000-0000EA000000}"/>
    <cellStyle name="20% - Énfasis6 2" xfId="240" xr:uid="{00000000-0005-0000-0000-0000EB000000}"/>
    <cellStyle name="20% - Énfasis6 3" xfId="241" xr:uid="{00000000-0005-0000-0000-0000EC000000}"/>
    <cellStyle name="40% - Accent1" xfId="242" xr:uid="{00000000-0005-0000-0000-0000ED000000}"/>
    <cellStyle name="40% - Accent1 2" xfId="243" xr:uid="{00000000-0005-0000-0000-0000EE000000}"/>
    <cellStyle name="40% - Accent2" xfId="244" xr:uid="{00000000-0005-0000-0000-0000EF000000}"/>
    <cellStyle name="40% - Accent2 2" xfId="245" xr:uid="{00000000-0005-0000-0000-0000F0000000}"/>
    <cellStyle name="40% - Accent3" xfId="246" xr:uid="{00000000-0005-0000-0000-0000F1000000}"/>
    <cellStyle name="40% - Accent3 2" xfId="247" xr:uid="{00000000-0005-0000-0000-0000F2000000}"/>
    <cellStyle name="40% - Accent4" xfId="248" xr:uid="{00000000-0005-0000-0000-0000F3000000}"/>
    <cellStyle name="40% - Accent4 2" xfId="249" xr:uid="{00000000-0005-0000-0000-0000F4000000}"/>
    <cellStyle name="40% - Accent5" xfId="250" xr:uid="{00000000-0005-0000-0000-0000F5000000}"/>
    <cellStyle name="40% - Accent5 2" xfId="251" xr:uid="{00000000-0005-0000-0000-0000F6000000}"/>
    <cellStyle name="40% - Accent6" xfId="252" xr:uid="{00000000-0005-0000-0000-0000F7000000}"/>
    <cellStyle name="40% - Accent6 2" xfId="253" xr:uid="{00000000-0005-0000-0000-0000F8000000}"/>
    <cellStyle name="40% - Énfasis1 2" xfId="254" xr:uid="{00000000-0005-0000-0000-0000F9000000}"/>
    <cellStyle name="40% - Énfasis1 3" xfId="255" xr:uid="{00000000-0005-0000-0000-0000FA000000}"/>
    <cellStyle name="40% - Énfasis2 2" xfId="256" xr:uid="{00000000-0005-0000-0000-0000FB000000}"/>
    <cellStyle name="40% - Énfasis2 3" xfId="257" xr:uid="{00000000-0005-0000-0000-0000FC000000}"/>
    <cellStyle name="40% - Énfasis3 2" xfId="258" xr:uid="{00000000-0005-0000-0000-0000FD000000}"/>
    <cellStyle name="40% - Énfasis3 3" xfId="259" xr:uid="{00000000-0005-0000-0000-0000FE000000}"/>
    <cellStyle name="40% - Énfasis4 2" xfId="260" xr:uid="{00000000-0005-0000-0000-0000FF000000}"/>
    <cellStyle name="40% - Énfasis4 3" xfId="261" xr:uid="{00000000-0005-0000-0000-000000010000}"/>
    <cellStyle name="40% - Énfasis5 2" xfId="262" xr:uid="{00000000-0005-0000-0000-000001010000}"/>
    <cellStyle name="40% - Énfasis5 3" xfId="263" xr:uid="{00000000-0005-0000-0000-000002010000}"/>
    <cellStyle name="40% - Énfasis6 2" xfId="264" xr:uid="{00000000-0005-0000-0000-000003010000}"/>
    <cellStyle name="40% - Énfasis6 3" xfId="265" xr:uid="{00000000-0005-0000-0000-000004010000}"/>
    <cellStyle name="60% - Accent1" xfId="266" xr:uid="{00000000-0005-0000-0000-000005010000}"/>
    <cellStyle name="60% - Accent2" xfId="267" xr:uid="{00000000-0005-0000-0000-000006010000}"/>
    <cellStyle name="60% - Accent3" xfId="268" xr:uid="{00000000-0005-0000-0000-000007010000}"/>
    <cellStyle name="60% - Accent4" xfId="269" xr:uid="{00000000-0005-0000-0000-000008010000}"/>
    <cellStyle name="60% - Accent5" xfId="270" xr:uid="{00000000-0005-0000-0000-000009010000}"/>
    <cellStyle name="60% - Accent6" xfId="271" xr:uid="{00000000-0005-0000-0000-00000A010000}"/>
    <cellStyle name="60% - Énfasis1 2" xfId="272" xr:uid="{00000000-0005-0000-0000-00000B010000}"/>
    <cellStyle name="60% - Énfasis2 2" xfId="273" xr:uid="{00000000-0005-0000-0000-00000C010000}"/>
    <cellStyle name="60% - Énfasis3 2" xfId="274" xr:uid="{00000000-0005-0000-0000-00000D010000}"/>
    <cellStyle name="60% - Énfasis4 2" xfId="275" xr:uid="{00000000-0005-0000-0000-00000E010000}"/>
    <cellStyle name="60% - Énfasis5 2" xfId="276" xr:uid="{00000000-0005-0000-0000-00000F010000}"/>
    <cellStyle name="60% - Énfasis6 2" xfId="277" xr:uid="{00000000-0005-0000-0000-000010010000}"/>
    <cellStyle name="Accent1" xfId="278" xr:uid="{00000000-0005-0000-0000-000011010000}"/>
    <cellStyle name="Accent2" xfId="279" xr:uid="{00000000-0005-0000-0000-000012010000}"/>
    <cellStyle name="Accent3" xfId="280" xr:uid="{00000000-0005-0000-0000-000013010000}"/>
    <cellStyle name="Accent4" xfId="281" xr:uid="{00000000-0005-0000-0000-000014010000}"/>
    <cellStyle name="Accent5" xfId="282" xr:uid="{00000000-0005-0000-0000-000015010000}"/>
    <cellStyle name="Accent6" xfId="283" xr:uid="{00000000-0005-0000-0000-000016010000}"/>
    <cellStyle name="Bad" xfId="284" xr:uid="{00000000-0005-0000-0000-000017010000}"/>
    <cellStyle name="Buena 2" xfId="285" xr:uid="{00000000-0005-0000-0000-000018010000}"/>
    <cellStyle name="Buena 3" xfId="286" xr:uid="{00000000-0005-0000-0000-000019010000}"/>
    <cellStyle name="Calculation" xfId="287" xr:uid="{00000000-0005-0000-0000-00001A010000}"/>
    <cellStyle name="Cálculo 2" xfId="288" xr:uid="{00000000-0005-0000-0000-00001B010000}"/>
    <cellStyle name="Celda de comprobación 2" xfId="289" xr:uid="{00000000-0005-0000-0000-00001C010000}"/>
    <cellStyle name="Celda vinculada 2" xfId="290" xr:uid="{00000000-0005-0000-0000-00001D010000}"/>
    <cellStyle name="Check Cell" xfId="291" xr:uid="{00000000-0005-0000-0000-00001E010000}"/>
    <cellStyle name="Encabezado 4 2" xfId="292" xr:uid="{00000000-0005-0000-0000-00001F010000}"/>
    <cellStyle name="Énfasis1 2" xfId="293" xr:uid="{00000000-0005-0000-0000-000020010000}"/>
    <cellStyle name="Énfasis2 2" xfId="294" xr:uid="{00000000-0005-0000-0000-000021010000}"/>
    <cellStyle name="Énfasis3 2" xfId="295" xr:uid="{00000000-0005-0000-0000-000022010000}"/>
    <cellStyle name="Énfasis3 3" xfId="296" xr:uid="{00000000-0005-0000-0000-000023010000}"/>
    <cellStyle name="Énfasis3 4" xfId="297" xr:uid="{00000000-0005-0000-0000-000024010000}"/>
    <cellStyle name="Énfasis4 2" xfId="298" xr:uid="{00000000-0005-0000-0000-000025010000}"/>
    <cellStyle name="Énfasis5 2" xfId="299" xr:uid="{00000000-0005-0000-0000-000026010000}"/>
    <cellStyle name="Énfasis6 2" xfId="300" xr:uid="{00000000-0005-0000-0000-000027010000}"/>
    <cellStyle name="Énfasis6 3" xfId="301" xr:uid="{00000000-0005-0000-0000-000028010000}"/>
    <cellStyle name="Entrada 2" xfId="302" xr:uid="{00000000-0005-0000-0000-000029010000}"/>
    <cellStyle name="Euro" xfId="303" xr:uid="{00000000-0005-0000-0000-00002A010000}"/>
    <cellStyle name="Excel Built-in Normal" xfId="304" xr:uid="{00000000-0005-0000-0000-00002B010000}"/>
    <cellStyle name="Excel Built-in Normal 1" xfId="305" xr:uid="{00000000-0005-0000-0000-00002C010000}"/>
    <cellStyle name="Excel Built-in Normal 1 2" xfId="306" xr:uid="{00000000-0005-0000-0000-00002D010000}"/>
    <cellStyle name="Excel Built-in Normal 2" xfId="307" xr:uid="{00000000-0005-0000-0000-00002E010000}"/>
    <cellStyle name="Explanatory Text" xfId="308" xr:uid="{00000000-0005-0000-0000-00002F010000}"/>
    <cellStyle name="Good" xfId="309" xr:uid="{00000000-0005-0000-0000-000030010000}"/>
    <cellStyle name="Heading 1" xfId="310" xr:uid="{00000000-0005-0000-0000-000031010000}"/>
    <cellStyle name="Heading 2" xfId="311" xr:uid="{00000000-0005-0000-0000-000032010000}"/>
    <cellStyle name="Heading 3" xfId="312" xr:uid="{00000000-0005-0000-0000-000033010000}"/>
    <cellStyle name="Heading 4" xfId="313" xr:uid="{00000000-0005-0000-0000-000034010000}"/>
    <cellStyle name="Incorrecto 2" xfId="314" xr:uid="{00000000-0005-0000-0000-000035010000}"/>
    <cellStyle name="Incorrecto 3" xfId="315" xr:uid="{00000000-0005-0000-0000-000036010000}"/>
    <cellStyle name="Input" xfId="316" xr:uid="{00000000-0005-0000-0000-000037010000}"/>
    <cellStyle name="Linked Cell" xfId="317" xr:uid="{00000000-0005-0000-0000-000038010000}"/>
    <cellStyle name="Millares 2" xfId="318" xr:uid="{00000000-0005-0000-0000-000039010000}"/>
    <cellStyle name="Millares 2 2" xfId="319" xr:uid="{00000000-0005-0000-0000-00003A010000}"/>
    <cellStyle name="Millares 2 3" xfId="320" xr:uid="{00000000-0005-0000-0000-00003B010000}"/>
    <cellStyle name="Millares 3" xfId="321" xr:uid="{00000000-0005-0000-0000-00003C010000}"/>
    <cellStyle name="Millares 3 2" xfId="322" xr:uid="{00000000-0005-0000-0000-00003D010000}"/>
    <cellStyle name="Millares 4" xfId="323" xr:uid="{00000000-0005-0000-0000-00003E010000}"/>
    <cellStyle name="Millares 4 2" xfId="324" xr:uid="{00000000-0005-0000-0000-00003F010000}"/>
    <cellStyle name="Millares 5" xfId="325" xr:uid="{00000000-0005-0000-0000-000040010000}"/>
    <cellStyle name="Millares 6" xfId="326" xr:uid="{00000000-0005-0000-0000-000041010000}"/>
    <cellStyle name="Moneda" xfId="376" builtinId="4"/>
    <cellStyle name="Moneda 10" xfId="327" xr:uid="{00000000-0005-0000-0000-000043010000}"/>
    <cellStyle name="Moneda 11" xfId="328" xr:uid="{00000000-0005-0000-0000-000044010000}"/>
    <cellStyle name="Moneda 12" xfId="329" xr:uid="{00000000-0005-0000-0000-000045010000}"/>
    <cellStyle name="Moneda 13" xfId="330" xr:uid="{00000000-0005-0000-0000-000046010000}"/>
    <cellStyle name="Moneda 2" xfId="331" xr:uid="{00000000-0005-0000-0000-000047010000}"/>
    <cellStyle name="Moneda 2 2" xfId="332" xr:uid="{00000000-0005-0000-0000-000048010000}"/>
    <cellStyle name="Moneda 2 3" xfId="3" xr:uid="{00000000-0005-0000-0000-000049010000}"/>
    <cellStyle name="Moneda 3" xfId="333" xr:uid="{00000000-0005-0000-0000-00004A010000}"/>
    <cellStyle name="Moneda 3 2" xfId="334" xr:uid="{00000000-0005-0000-0000-00004B010000}"/>
    <cellStyle name="Moneda 4" xfId="335" xr:uid="{00000000-0005-0000-0000-00004C010000}"/>
    <cellStyle name="Moneda 5" xfId="336" xr:uid="{00000000-0005-0000-0000-00004D010000}"/>
    <cellStyle name="Moneda 6" xfId="337" xr:uid="{00000000-0005-0000-0000-00004E010000}"/>
    <cellStyle name="Moneda 7" xfId="338" xr:uid="{00000000-0005-0000-0000-00004F010000}"/>
    <cellStyle name="Moneda 8" xfId="339" xr:uid="{00000000-0005-0000-0000-000050010000}"/>
    <cellStyle name="Moneda 9" xfId="340" xr:uid="{00000000-0005-0000-0000-000051010000}"/>
    <cellStyle name="Neutral 2" xfId="341" xr:uid="{00000000-0005-0000-0000-000052010000}"/>
    <cellStyle name="Normal" xfId="0" builtinId="0"/>
    <cellStyle name="Normal 101" xfId="342" xr:uid="{00000000-0005-0000-0000-000054010000}"/>
    <cellStyle name="Normal 2" xfId="343" xr:uid="{00000000-0005-0000-0000-000055010000}"/>
    <cellStyle name="Normal 2 2" xfId="344" xr:uid="{00000000-0005-0000-0000-000056010000}"/>
    <cellStyle name="Normal 2 2 2" xfId="345" xr:uid="{00000000-0005-0000-0000-000057010000}"/>
    <cellStyle name="Normal 2 3" xfId="346" xr:uid="{00000000-0005-0000-0000-000058010000}"/>
    <cellStyle name="Normal 2 4" xfId="347" xr:uid="{00000000-0005-0000-0000-000059010000}"/>
    <cellStyle name="Normal 3" xfId="348" xr:uid="{00000000-0005-0000-0000-00005A010000}"/>
    <cellStyle name="Normal 3 2" xfId="349" xr:uid="{00000000-0005-0000-0000-00005B010000}"/>
    <cellStyle name="Normal 3 2 2" xfId="350" xr:uid="{00000000-0005-0000-0000-00005C010000}"/>
    <cellStyle name="Normal 3 2 4" xfId="4" xr:uid="{00000000-0005-0000-0000-00005D010000}"/>
    <cellStyle name="Normal 4" xfId="351" xr:uid="{00000000-0005-0000-0000-00005E010000}"/>
    <cellStyle name="Normal 4 2" xfId="352" xr:uid="{00000000-0005-0000-0000-00005F010000}"/>
    <cellStyle name="Normal 5" xfId="353" xr:uid="{00000000-0005-0000-0000-000060010000}"/>
    <cellStyle name="Normal 6" xfId="354" xr:uid="{00000000-0005-0000-0000-000061010000}"/>
    <cellStyle name="Normal 6 2" xfId="355" xr:uid="{00000000-0005-0000-0000-000062010000}"/>
    <cellStyle name="Normal 7" xfId="356" xr:uid="{00000000-0005-0000-0000-000063010000}"/>
    <cellStyle name="Normal 7 2" xfId="357" xr:uid="{00000000-0005-0000-0000-000064010000}"/>
    <cellStyle name="Normal_alcatel basica 2" xfId="2" xr:uid="{00000000-0005-0000-0000-000065010000}"/>
    <cellStyle name="Notas 2" xfId="358" xr:uid="{00000000-0005-0000-0000-000066010000}"/>
    <cellStyle name="Notas 3" xfId="359" xr:uid="{00000000-0005-0000-0000-000067010000}"/>
    <cellStyle name="Note" xfId="360" xr:uid="{00000000-0005-0000-0000-000068010000}"/>
    <cellStyle name="Note 2" xfId="361" xr:uid="{00000000-0005-0000-0000-000069010000}"/>
    <cellStyle name="Output" xfId="362" xr:uid="{00000000-0005-0000-0000-00006A010000}"/>
    <cellStyle name="Porcentaje" xfId="1" builtinId="5"/>
    <cellStyle name="Porcentaje 2" xfId="363" xr:uid="{00000000-0005-0000-0000-00006C010000}"/>
    <cellStyle name="Porcentaje 3" xfId="364" xr:uid="{00000000-0005-0000-0000-00006D010000}"/>
    <cellStyle name="Porcentaje 3 2" xfId="365" xr:uid="{00000000-0005-0000-0000-00006E010000}"/>
    <cellStyle name="Salida 2" xfId="366" xr:uid="{00000000-0005-0000-0000-00006F010000}"/>
    <cellStyle name="Texto de advertencia 2" xfId="367" xr:uid="{00000000-0005-0000-0000-000070010000}"/>
    <cellStyle name="Texto explicativo 2" xfId="368" xr:uid="{00000000-0005-0000-0000-000071010000}"/>
    <cellStyle name="Title" xfId="369" xr:uid="{00000000-0005-0000-0000-000072010000}"/>
    <cellStyle name="Título 1 2" xfId="370" xr:uid="{00000000-0005-0000-0000-000073010000}"/>
    <cellStyle name="Título 2 2" xfId="371" xr:uid="{00000000-0005-0000-0000-000074010000}"/>
    <cellStyle name="Título 3 2" xfId="372" xr:uid="{00000000-0005-0000-0000-000075010000}"/>
    <cellStyle name="Título 4" xfId="373" xr:uid="{00000000-0005-0000-0000-000076010000}"/>
    <cellStyle name="Total 2" xfId="374" xr:uid="{00000000-0005-0000-0000-000077010000}"/>
    <cellStyle name="Warning Text" xfId="375" xr:uid="{00000000-0005-0000-0000-00007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0"/>
  <sheetViews>
    <sheetView tabSelected="1" workbookViewId="0"/>
  </sheetViews>
  <sheetFormatPr baseColWidth="10" defaultRowHeight="15"/>
  <cols>
    <col min="1" max="1" width="4.42578125" customWidth="1"/>
    <col min="2" max="2" width="6.7109375" customWidth="1"/>
    <col min="3" max="3" width="45.85546875" customWidth="1"/>
    <col min="4" max="4" width="7" customWidth="1"/>
    <col min="5" max="5" width="6.7109375" customWidth="1"/>
    <col min="6" max="6" width="15" customWidth="1"/>
    <col min="7" max="7" width="15.140625" customWidth="1"/>
  </cols>
  <sheetData>
    <row r="2" spans="2:7" ht="27.75" customHeight="1">
      <c r="B2" s="46" t="s">
        <v>49</v>
      </c>
      <c r="C2" s="47"/>
      <c r="D2" s="47"/>
      <c r="E2" s="47"/>
      <c r="F2" s="47"/>
      <c r="G2" s="48"/>
    </row>
    <row r="4" spans="2:7" ht="42" customHeight="1">
      <c r="B4" s="46" t="s">
        <v>62</v>
      </c>
      <c r="C4" s="47"/>
      <c r="D4" s="47"/>
      <c r="E4" s="47"/>
      <c r="F4" s="47"/>
      <c r="G4" s="48"/>
    </row>
    <row r="5" spans="2:7">
      <c r="B5" s="1"/>
      <c r="C5" s="1"/>
      <c r="D5" s="1"/>
      <c r="E5" s="1"/>
      <c r="F5" s="1"/>
      <c r="G5" s="1"/>
    </row>
    <row r="6" spans="2:7">
      <c r="B6" s="2" t="s">
        <v>0</v>
      </c>
      <c r="C6" s="2" t="s">
        <v>1</v>
      </c>
      <c r="D6" s="3" t="s">
        <v>2</v>
      </c>
      <c r="E6" s="3" t="s">
        <v>3</v>
      </c>
      <c r="F6" s="4" t="s">
        <v>45</v>
      </c>
      <c r="G6" s="4" t="s">
        <v>46</v>
      </c>
    </row>
    <row r="7" spans="2:7">
      <c r="B7" s="38" t="s">
        <v>4</v>
      </c>
      <c r="C7" s="39"/>
      <c r="D7" s="39"/>
      <c r="E7" s="39"/>
      <c r="F7" s="40"/>
      <c r="G7" s="5"/>
    </row>
    <row r="8" spans="2:7" ht="29.25" customHeight="1">
      <c r="B8" s="6">
        <v>1</v>
      </c>
      <c r="C8" s="7" t="s">
        <v>5</v>
      </c>
      <c r="D8" s="6" t="s">
        <v>63</v>
      </c>
      <c r="E8" s="6">
        <v>2</v>
      </c>
      <c r="F8" s="8"/>
      <c r="G8" s="8">
        <f>F8*E8</f>
        <v>0</v>
      </c>
    </row>
    <row r="9" spans="2:7" ht="38.25" customHeight="1">
      <c r="B9" s="6">
        <v>2</v>
      </c>
      <c r="C9" s="7" t="s">
        <v>31</v>
      </c>
      <c r="D9" s="6" t="s">
        <v>64</v>
      </c>
      <c r="E9" s="6">
        <v>8</v>
      </c>
      <c r="F9" s="8"/>
      <c r="G9" s="8">
        <f t="shared" ref="G9" si="0">F9*E9</f>
        <v>0</v>
      </c>
    </row>
    <row r="10" spans="2:7">
      <c r="B10" s="30" t="s">
        <v>6</v>
      </c>
      <c r="C10" s="31"/>
      <c r="D10" s="31"/>
      <c r="E10" s="31"/>
      <c r="F10" s="32"/>
      <c r="G10" s="9">
        <f>SUM(G8:G9)</f>
        <v>0</v>
      </c>
    </row>
    <row r="11" spans="2:7">
      <c r="B11" s="30" t="s">
        <v>7</v>
      </c>
      <c r="C11" s="31"/>
      <c r="D11" s="31"/>
      <c r="E11" s="32"/>
      <c r="F11" s="10"/>
      <c r="G11" s="9">
        <f>G10*F11</f>
        <v>0</v>
      </c>
    </row>
    <row r="12" spans="2:7">
      <c r="B12" s="30" t="s">
        <v>8</v>
      </c>
      <c r="C12" s="31"/>
      <c r="D12" s="31"/>
      <c r="E12" s="32"/>
      <c r="F12" s="11"/>
      <c r="G12" s="9">
        <f>G10*F12</f>
        <v>0</v>
      </c>
    </row>
    <row r="13" spans="2:7">
      <c r="B13" s="30" t="s">
        <v>9</v>
      </c>
      <c r="C13" s="31"/>
      <c r="D13" s="31"/>
      <c r="E13" s="31"/>
      <c r="F13" s="32"/>
      <c r="G13" s="9">
        <f>G10+G11+G12</f>
        <v>0</v>
      </c>
    </row>
    <row r="14" spans="2:7">
      <c r="B14" s="6"/>
      <c r="C14" s="7"/>
      <c r="D14" s="6"/>
      <c r="E14" s="6"/>
      <c r="F14" s="8"/>
      <c r="G14" s="8"/>
    </row>
    <row r="15" spans="2:7">
      <c r="B15" s="38" t="s">
        <v>30</v>
      </c>
      <c r="C15" s="39"/>
      <c r="D15" s="39"/>
      <c r="E15" s="39"/>
      <c r="F15" s="40"/>
      <c r="G15" s="5"/>
    </row>
    <row r="16" spans="2:7" ht="27.75" customHeight="1">
      <c r="B16" s="6">
        <v>1</v>
      </c>
      <c r="C16" s="7" t="s">
        <v>10</v>
      </c>
      <c r="D16" s="6" t="s">
        <v>63</v>
      </c>
      <c r="E16" s="6">
        <v>2</v>
      </c>
      <c r="F16" s="8"/>
      <c r="G16" s="12">
        <f t="shared" ref="G16:G73" si="1">E16*F16</f>
        <v>0</v>
      </c>
    </row>
    <row r="17" spans="2:7" ht="41.25" customHeight="1">
      <c r="B17" s="6">
        <v>2</v>
      </c>
      <c r="C17" s="7" t="s">
        <v>36</v>
      </c>
      <c r="D17" s="6" t="s">
        <v>64</v>
      </c>
      <c r="E17" s="6">
        <v>8</v>
      </c>
      <c r="F17" s="8"/>
      <c r="G17" s="12">
        <f t="shared" si="1"/>
        <v>0</v>
      </c>
    </row>
    <row r="18" spans="2:7">
      <c r="B18" s="30" t="s">
        <v>6</v>
      </c>
      <c r="C18" s="31"/>
      <c r="D18" s="31"/>
      <c r="E18" s="31"/>
      <c r="F18" s="32"/>
      <c r="G18" s="9">
        <f>SUM(G16:G17)</f>
        <v>0</v>
      </c>
    </row>
    <row r="19" spans="2:7">
      <c r="B19" s="30" t="s">
        <v>7</v>
      </c>
      <c r="C19" s="31"/>
      <c r="D19" s="31"/>
      <c r="E19" s="32"/>
      <c r="F19" s="10"/>
      <c r="G19" s="9">
        <f>G18*F19</f>
        <v>0</v>
      </c>
    </row>
    <row r="20" spans="2:7">
      <c r="B20" s="30" t="s">
        <v>8</v>
      </c>
      <c r="C20" s="31"/>
      <c r="D20" s="31"/>
      <c r="E20" s="32"/>
      <c r="F20" s="11"/>
      <c r="G20" s="9">
        <f>G18*F20</f>
        <v>0</v>
      </c>
    </row>
    <row r="21" spans="2:7">
      <c r="B21" s="30" t="s">
        <v>9</v>
      </c>
      <c r="C21" s="31"/>
      <c r="D21" s="31"/>
      <c r="E21" s="31"/>
      <c r="F21" s="32"/>
      <c r="G21" s="9">
        <f>G18+G19+G20</f>
        <v>0</v>
      </c>
    </row>
    <row r="22" spans="2:7">
      <c r="B22" s="6"/>
      <c r="C22" s="7"/>
      <c r="D22" s="6"/>
      <c r="E22" s="6"/>
      <c r="F22" s="8"/>
      <c r="G22" s="8"/>
    </row>
    <row r="23" spans="2:7">
      <c r="B23" s="38" t="s">
        <v>11</v>
      </c>
      <c r="C23" s="39"/>
      <c r="D23" s="39"/>
      <c r="E23" s="39"/>
      <c r="F23" s="40"/>
      <c r="G23" s="5"/>
    </row>
    <row r="24" spans="2:7" ht="51.75" customHeight="1">
      <c r="B24" s="6">
        <v>1</v>
      </c>
      <c r="C24" s="7" t="s">
        <v>48</v>
      </c>
      <c r="D24" s="6" t="s">
        <v>63</v>
      </c>
      <c r="E24" s="6">
        <v>2</v>
      </c>
      <c r="F24" s="8"/>
      <c r="G24" s="8">
        <f t="shared" si="1"/>
        <v>0</v>
      </c>
    </row>
    <row r="25" spans="2:7" ht="52.5" customHeight="1">
      <c r="B25" s="6">
        <v>2</v>
      </c>
      <c r="C25" s="7" t="s">
        <v>47</v>
      </c>
      <c r="D25" s="6" t="s">
        <v>64</v>
      </c>
      <c r="E25" s="6">
        <v>8</v>
      </c>
      <c r="F25" s="8"/>
      <c r="G25" s="8">
        <f t="shared" si="1"/>
        <v>0</v>
      </c>
    </row>
    <row r="26" spans="2:7">
      <c r="B26" s="30" t="s">
        <v>6</v>
      </c>
      <c r="C26" s="31"/>
      <c r="D26" s="31"/>
      <c r="E26" s="31"/>
      <c r="F26" s="32"/>
      <c r="G26" s="9">
        <f>SUM(G24:G25)</f>
        <v>0</v>
      </c>
    </row>
    <row r="27" spans="2:7">
      <c r="B27" s="30" t="s">
        <v>7</v>
      </c>
      <c r="C27" s="31"/>
      <c r="D27" s="31"/>
      <c r="E27" s="32"/>
      <c r="F27" s="10"/>
      <c r="G27" s="9">
        <f>G26*F27</f>
        <v>0</v>
      </c>
    </row>
    <row r="28" spans="2:7">
      <c r="B28" s="30" t="s">
        <v>8</v>
      </c>
      <c r="C28" s="31"/>
      <c r="D28" s="31"/>
      <c r="E28" s="32"/>
      <c r="F28" s="11"/>
      <c r="G28" s="9">
        <f>G26*F28</f>
        <v>0</v>
      </c>
    </row>
    <row r="29" spans="2:7">
      <c r="B29" s="30" t="s">
        <v>9</v>
      </c>
      <c r="C29" s="31"/>
      <c r="D29" s="31"/>
      <c r="E29" s="31"/>
      <c r="F29" s="32"/>
      <c r="G29" s="9">
        <f>G26+G27+G28</f>
        <v>0</v>
      </c>
    </row>
    <row r="30" spans="2:7">
      <c r="B30" s="6"/>
      <c r="C30" s="7"/>
      <c r="D30" s="6"/>
      <c r="E30" s="6"/>
      <c r="F30" s="8"/>
      <c r="G30" s="8"/>
    </row>
    <row r="31" spans="2:7">
      <c r="B31" s="45" t="s">
        <v>12</v>
      </c>
      <c r="C31" s="45"/>
      <c r="D31" s="45"/>
      <c r="E31" s="45"/>
      <c r="F31" s="45"/>
      <c r="G31" s="13"/>
    </row>
    <row r="32" spans="2:7" ht="37.5" customHeight="1">
      <c r="B32" s="6">
        <v>1</v>
      </c>
      <c r="C32" s="7" t="s">
        <v>13</v>
      </c>
      <c r="D32" s="6" t="s">
        <v>63</v>
      </c>
      <c r="E32" s="6">
        <v>2</v>
      </c>
      <c r="F32" s="8"/>
      <c r="G32" s="8">
        <f t="shared" ref="G32:G33" si="2">E32*F32</f>
        <v>0</v>
      </c>
    </row>
    <row r="33" spans="2:7" ht="39.75" customHeight="1">
      <c r="B33" s="6">
        <v>2</v>
      </c>
      <c r="C33" s="7" t="s">
        <v>14</v>
      </c>
      <c r="D33" s="6" t="s">
        <v>64</v>
      </c>
      <c r="E33" s="6">
        <v>8</v>
      </c>
      <c r="F33" s="8"/>
      <c r="G33" s="8">
        <f t="shared" si="2"/>
        <v>0</v>
      </c>
    </row>
    <row r="34" spans="2:7">
      <c r="B34" s="44" t="s">
        <v>6</v>
      </c>
      <c r="C34" s="44"/>
      <c r="D34" s="44"/>
      <c r="E34" s="44"/>
      <c r="F34" s="44"/>
      <c r="G34" s="9">
        <f>SUM(G32:G33)</f>
        <v>0</v>
      </c>
    </row>
    <row r="35" spans="2:7">
      <c r="B35" s="44" t="s">
        <v>7</v>
      </c>
      <c r="C35" s="44"/>
      <c r="D35" s="44"/>
      <c r="E35" s="44"/>
      <c r="F35" s="10"/>
      <c r="G35" s="9">
        <f>G34*F35</f>
        <v>0</v>
      </c>
    </row>
    <row r="36" spans="2:7">
      <c r="B36" s="44" t="s">
        <v>8</v>
      </c>
      <c r="C36" s="44"/>
      <c r="D36" s="44"/>
      <c r="E36" s="44"/>
      <c r="F36" s="10"/>
      <c r="G36" s="9">
        <f>G34*F36</f>
        <v>0</v>
      </c>
    </row>
    <row r="37" spans="2:7">
      <c r="B37" s="44" t="s">
        <v>9</v>
      </c>
      <c r="C37" s="44"/>
      <c r="D37" s="44"/>
      <c r="E37" s="44"/>
      <c r="F37" s="44"/>
      <c r="G37" s="9">
        <f>G34+G35+G36</f>
        <v>0</v>
      </c>
    </row>
    <row r="38" spans="2:7">
      <c r="B38" s="14"/>
      <c r="C38" s="15"/>
      <c r="D38" s="14"/>
      <c r="E38" s="14"/>
      <c r="F38" s="16"/>
      <c r="G38" s="17"/>
    </row>
    <row r="39" spans="2:7">
      <c r="B39" s="45" t="s">
        <v>15</v>
      </c>
      <c r="C39" s="45"/>
      <c r="D39" s="45"/>
      <c r="E39" s="45"/>
      <c r="F39" s="45"/>
      <c r="G39" s="5"/>
    </row>
    <row r="40" spans="2:7" ht="31.5" customHeight="1">
      <c r="B40" s="18">
        <v>1</v>
      </c>
      <c r="C40" s="19" t="s">
        <v>16</v>
      </c>
      <c r="D40" s="6" t="s">
        <v>63</v>
      </c>
      <c r="E40" s="18">
        <v>2</v>
      </c>
      <c r="F40" s="8"/>
      <c r="G40" s="8">
        <f>E40*F40</f>
        <v>0</v>
      </c>
    </row>
    <row r="41" spans="2:7" ht="29.25" customHeight="1">
      <c r="B41" s="18">
        <v>2</v>
      </c>
      <c r="C41" s="19" t="s">
        <v>17</v>
      </c>
      <c r="D41" s="6" t="s">
        <v>64</v>
      </c>
      <c r="E41" s="18">
        <v>8</v>
      </c>
      <c r="F41" s="8"/>
      <c r="G41" s="8">
        <f>E41*F41</f>
        <v>0</v>
      </c>
    </row>
    <row r="42" spans="2:7">
      <c r="B42" s="44" t="s">
        <v>6</v>
      </c>
      <c r="C42" s="44"/>
      <c r="D42" s="44"/>
      <c r="E42" s="44"/>
      <c r="F42" s="44"/>
      <c r="G42" s="9">
        <f>SUM(G40:G41)</f>
        <v>0</v>
      </c>
    </row>
    <row r="43" spans="2:7">
      <c r="B43" s="44" t="s">
        <v>7</v>
      </c>
      <c r="C43" s="44"/>
      <c r="D43" s="44"/>
      <c r="E43" s="44"/>
      <c r="F43" s="10"/>
      <c r="G43" s="9">
        <f>G42*F43</f>
        <v>0</v>
      </c>
    </row>
    <row r="44" spans="2:7">
      <c r="B44" s="44" t="s">
        <v>8</v>
      </c>
      <c r="C44" s="44"/>
      <c r="D44" s="44"/>
      <c r="E44" s="44"/>
      <c r="F44" s="10"/>
      <c r="G44" s="9">
        <f>G42*F44</f>
        <v>0</v>
      </c>
    </row>
    <row r="45" spans="2:7">
      <c r="B45" s="44" t="s">
        <v>9</v>
      </c>
      <c r="C45" s="44"/>
      <c r="D45" s="44"/>
      <c r="E45" s="44"/>
      <c r="F45" s="44"/>
      <c r="G45" s="9">
        <f>G42+G43+G44</f>
        <v>0</v>
      </c>
    </row>
    <row r="46" spans="2:7">
      <c r="B46" s="14"/>
      <c r="C46" s="15"/>
      <c r="D46" s="14"/>
      <c r="E46" s="14"/>
      <c r="F46" s="16"/>
      <c r="G46" s="17"/>
    </row>
    <row r="47" spans="2:7">
      <c r="B47" s="38" t="s">
        <v>18</v>
      </c>
      <c r="C47" s="39"/>
      <c r="D47" s="39"/>
      <c r="E47" s="39"/>
      <c r="F47" s="40"/>
      <c r="G47" s="5"/>
    </row>
    <row r="48" spans="2:7" ht="27" customHeight="1">
      <c r="B48" s="6">
        <v>1</v>
      </c>
      <c r="C48" s="7" t="s">
        <v>19</v>
      </c>
      <c r="D48" s="6" t="s">
        <v>63</v>
      </c>
      <c r="E48" s="6">
        <v>2</v>
      </c>
      <c r="F48" s="8"/>
      <c r="G48" s="8">
        <f t="shared" si="1"/>
        <v>0</v>
      </c>
    </row>
    <row r="49" spans="2:7" ht="24" customHeight="1">
      <c r="B49" s="6">
        <v>2</v>
      </c>
      <c r="C49" s="7" t="s">
        <v>42</v>
      </c>
      <c r="D49" s="6" t="s">
        <v>64</v>
      </c>
      <c r="E49" s="6">
        <v>8</v>
      </c>
      <c r="F49" s="8"/>
      <c r="G49" s="8">
        <f t="shared" si="1"/>
        <v>0</v>
      </c>
    </row>
    <row r="50" spans="2:7">
      <c r="B50" s="30" t="s">
        <v>6</v>
      </c>
      <c r="C50" s="31"/>
      <c r="D50" s="31"/>
      <c r="E50" s="31"/>
      <c r="F50" s="32"/>
      <c r="G50" s="9">
        <f>SUM(G48:G49)</f>
        <v>0</v>
      </c>
    </row>
    <row r="51" spans="2:7">
      <c r="B51" s="30" t="s">
        <v>7</v>
      </c>
      <c r="C51" s="31"/>
      <c r="D51" s="31"/>
      <c r="E51" s="32"/>
      <c r="F51" s="10"/>
      <c r="G51" s="9">
        <f>G50*F51</f>
        <v>0</v>
      </c>
    </row>
    <row r="52" spans="2:7">
      <c r="B52" s="30" t="s">
        <v>8</v>
      </c>
      <c r="C52" s="31"/>
      <c r="D52" s="31"/>
      <c r="E52" s="32"/>
      <c r="F52" s="11"/>
      <c r="G52" s="9">
        <f>G50*F52</f>
        <v>0</v>
      </c>
    </row>
    <row r="53" spans="2:7">
      <c r="B53" s="30" t="s">
        <v>9</v>
      </c>
      <c r="C53" s="31"/>
      <c r="D53" s="31"/>
      <c r="E53" s="31"/>
      <c r="F53" s="32"/>
      <c r="G53" s="9">
        <f>G50+G51+G52</f>
        <v>0</v>
      </c>
    </row>
    <row r="54" spans="2:7">
      <c r="B54" s="6"/>
      <c r="C54" s="7"/>
      <c r="D54" s="6"/>
      <c r="E54" s="6"/>
      <c r="F54" s="8"/>
      <c r="G54" s="8"/>
    </row>
    <row r="55" spans="2:7">
      <c r="B55" s="38" t="s">
        <v>20</v>
      </c>
      <c r="C55" s="39"/>
      <c r="D55" s="39"/>
      <c r="E55" s="39"/>
      <c r="F55" s="40"/>
      <c r="G55" s="5"/>
    </row>
    <row r="56" spans="2:7" ht="27" customHeight="1">
      <c r="B56" s="6">
        <v>1</v>
      </c>
      <c r="C56" s="7" t="s">
        <v>21</v>
      </c>
      <c r="D56" s="6" t="s">
        <v>63</v>
      </c>
      <c r="E56" s="6">
        <v>2</v>
      </c>
      <c r="F56" s="8"/>
      <c r="G56" s="8">
        <f t="shared" si="1"/>
        <v>0</v>
      </c>
    </row>
    <row r="57" spans="2:7" ht="26.25" customHeight="1">
      <c r="B57" s="6">
        <v>2</v>
      </c>
      <c r="C57" s="7" t="s">
        <v>41</v>
      </c>
      <c r="D57" s="6" t="s">
        <v>64</v>
      </c>
      <c r="E57" s="6">
        <v>8</v>
      </c>
      <c r="F57" s="8"/>
      <c r="G57" s="8">
        <f t="shared" si="1"/>
        <v>0</v>
      </c>
    </row>
    <row r="58" spans="2:7">
      <c r="B58" s="30" t="s">
        <v>6</v>
      </c>
      <c r="C58" s="31"/>
      <c r="D58" s="31"/>
      <c r="E58" s="31"/>
      <c r="F58" s="32"/>
      <c r="G58" s="9">
        <f>SUM(G56:G57)</f>
        <v>0</v>
      </c>
    </row>
    <row r="59" spans="2:7">
      <c r="B59" s="30" t="s">
        <v>7</v>
      </c>
      <c r="C59" s="31"/>
      <c r="D59" s="31"/>
      <c r="E59" s="32"/>
      <c r="F59" s="10"/>
      <c r="G59" s="9">
        <f>G58*F59</f>
        <v>0</v>
      </c>
    </row>
    <row r="60" spans="2:7">
      <c r="B60" s="30" t="s">
        <v>8</v>
      </c>
      <c r="C60" s="31"/>
      <c r="D60" s="31"/>
      <c r="E60" s="32"/>
      <c r="F60" s="11"/>
      <c r="G60" s="9">
        <f>G58*F60</f>
        <v>0</v>
      </c>
    </row>
    <row r="61" spans="2:7">
      <c r="B61" s="30" t="s">
        <v>9</v>
      </c>
      <c r="C61" s="31"/>
      <c r="D61" s="31"/>
      <c r="E61" s="31"/>
      <c r="F61" s="32"/>
      <c r="G61" s="9">
        <f>G58+G59+G60</f>
        <v>0</v>
      </c>
    </row>
    <row r="62" spans="2:7">
      <c r="B62" s="6"/>
      <c r="C62" s="7"/>
      <c r="D62" s="6"/>
      <c r="E62" s="6"/>
      <c r="F62" s="8"/>
      <c r="G62" s="8"/>
    </row>
    <row r="63" spans="2:7">
      <c r="B63" s="38" t="s">
        <v>22</v>
      </c>
      <c r="C63" s="39"/>
      <c r="D63" s="39"/>
      <c r="E63" s="39"/>
      <c r="F63" s="40"/>
      <c r="G63" s="5"/>
    </row>
    <row r="64" spans="2:7" ht="27.75" customHeight="1">
      <c r="B64" s="6">
        <v>1</v>
      </c>
      <c r="C64" s="7" t="s">
        <v>23</v>
      </c>
      <c r="D64" s="6" t="s">
        <v>63</v>
      </c>
      <c r="E64" s="6">
        <v>2</v>
      </c>
      <c r="F64" s="8"/>
      <c r="G64" s="8">
        <f t="shared" si="1"/>
        <v>0</v>
      </c>
    </row>
    <row r="65" spans="2:7" ht="26.25" customHeight="1">
      <c r="B65" s="6">
        <v>2</v>
      </c>
      <c r="C65" s="7" t="s">
        <v>40</v>
      </c>
      <c r="D65" s="6" t="s">
        <v>64</v>
      </c>
      <c r="E65" s="6">
        <v>8</v>
      </c>
      <c r="F65" s="8"/>
      <c r="G65" s="8">
        <f t="shared" si="1"/>
        <v>0</v>
      </c>
    </row>
    <row r="66" spans="2:7">
      <c r="B66" s="30" t="s">
        <v>6</v>
      </c>
      <c r="C66" s="31"/>
      <c r="D66" s="31"/>
      <c r="E66" s="31"/>
      <c r="F66" s="32"/>
      <c r="G66" s="9">
        <f>SUM(G64:G65)</f>
        <v>0</v>
      </c>
    </row>
    <row r="67" spans="2:7">
      <c r="B67" s="30" t="s">
        <v>7</v>
      </c>
      <c r="C67" s="31"/>
      <c r="D67" s="31"/>
      <c r="E67" s="32"/>
      <c r="F67" s="10"/>
      <c r="G67" s="9">
        <f>G66*F67</f>
        <v>0</v>
      </c>
    </row>
    <row r="68" spans="2:7">
      <c r="B68" s="30" t="s">
        <v>8</v>
      </c>
      <c r="C68" s="31"/>
      <c r="D68" s="31"/>
      <c r="E68" s="32"/>
      <c r="F68" s="11"/>
      <c r="G68" s="9">
        <f>G66*F68</f>
        <v>0</v>
      </c>
    </row>
    <row r="69" spans="2:7">
      <c r="B69" s="30" t="s">
        <v>9</v>
      </c>
      <c r="C69" s="31"/>
      <c r="D69" s="31"/>
      <c r="E69" s="31"/>
      <c r="F69" s="32"/>
      <c r="G69" s="9">
        <f>G66+G67+G68</f>
        <v>0</v>
      </c>
    </row>
    <row r="70" spans="2:7">
      <c r="B70" s="6"/>
      <c r="C70" s="7"/>
      <c r="D70" s="6"/>
      <c r="E70" s="6"/>
      <c r="F70" s="8"/>
      <c r="G70" s="8"/>
    </row>
    <row r="71" spans="2:7">
      <c r="B71" s="38" t="s">
        <v>24</v>
      </c>
      <c r="C71" s="39"/>
      <c r="D71" s="39"/>
      <c r="E71" s="39"/>
      <c r="F71" s="40"/>
      <c r="G71" s="5"/>
    </row>
    <row r="72" spans="2:7" ht="25.5" customHeight="1">
      <c r="B72" s="6">
        <v>1</v>
      </c>
      <c r="C72" s="7" t="s">
        <v>25</v>
      </c>
      <c r="D72" s="6" t="s">
        <v>63</v>
      </c>
      <c r="E72" s="6">
        <v>2</v>
      </c>
      <c r="F72" s="8"/>
      <c r="G72" s="8">
        <f t="shared" si="1"/>
        <v>0</v>
      </c>
    </row>
    <row r="73" spans="2:7" ht="29.25" customHeight="1">
      <c r="B73" s="6">
        <v>2</v>
      </c>
      <c r="C73" s="7" t="s">
        <v>39</v>
      </c>
      <c r="D73" s="6" t="s">
        <v>64</v>
      </c>
      <c r="E73" s="6">
        <v>8</v>
      </c>
      <c r="F73" s="8"/>
      <c r="G73" s="8">
        <f t="shared" si="1"/>
        <v>0</v>
      </c>
    </row>
    <row r="74" spans="2:7">
      <c r="B74" s="30" t="s">
        <v>6</v>
      </c>
      <c r="C74" s="31"/>
      <c r="D74" s="31"/>
      <c r="E74" s="31"/>
      <c r="F74" s="32"/>
      <c r="G74" s="9">
        <f>SUM(G72:G73)</f>
        <v>0</v>
      </c>
    </row>
    <row r="75" spans="2:7">
      <c r="B75" s="30" t="s">
        <v>7</v>
      </c>
      <c r="C75" s="31"/>
      <c r="D75" s="31"/>
      <c r="E75" s="32"/>
      <c r="F75" s="10"/>
      <c r="G75" s="9">
        <f>G74*F75</f>
        <v>0</v>
      </c>
    </row>
    <row r="76" spans="2:7">
      <c r="B76" s="30" t="s">
        <v>8</v>
      </c>
      <c r="C76" s="31"/>
      <c r="D76" s="31"/>
      <c r="E76" s="32"/>
      <c r="F76" s="11"/>
      <c r="G76" s="9">
        <f>G74*F76</f>
        <v>0</v>
      </c>
    </row>
    <row r="77" spans="2:7">
      <c r="B77" s="30" t="s">
        <v>9</v>
      </c>
      <c r="C77" s="31"/>
      <c r="D77" s="31"/>
      <c r="E77" s="31"/>
      <c r="F77" s="32"/>
      <c r="G77" s="9">
        <f>G74+G75+G76</f>
        <v>0</v>
      </c>
    </row>
    <row r="79" spans="2:7">
      <c r="B79" s="38" t="s">
        <v>33</v>
      </c>
      <c r="C79" s="39"/>
      <c r="D79" s="39"/>
      <c r="E79" s="39"/>
      <c r="F79" s="40"/>
      <c r="G79" s="5"/>
    </row>
    <row r="80" spans="2:7" ht="28.5" customHeight="1">
      <c r="B80" s="6">
        <v>1</v>
      </c>
      <c r="C80" s="7" t="s">
        <v>26</v>
      </c>
      <c r="D80" s="6" t="s">
        <v>63</v>
      </c>
      <c r="E80" s="6">
        <v>2</v>
      </c>
      <c r="F80" s="8"/>
      <c r="G80" s="8">
        <f>F80*E80</f>
        <v>0</v>
      </c>
    </row>
    <row r="81" spans="2:7" ht="27" customHeight="1">
      <c r="B81" s="6">
        <v>2</v>
      </c>
      <c r="C81" s="7" t="s">
        <v>38</v>
      </c>
      <c r="D81" s="6" t="s">
        <v>64</v>
      </c>
      <c r="E81" s="6">
        <v>8</v>
      </c>
      <c r="F81" s="8"/>
      <c r="G81" s="8">
        <f t="shared" ref="G81" si="3">F81*E81</f>
        <v>0</v>
      </c>
    </row>
    <row r="82" spans="2:7">
      <c r="B82" s="30" t="s">
        <v>6</v>
      </c>
      <c r="C82" s="31"/>
      <c r="D82" s="31"/>
      <c r="E82" s="31"/>
      <c r="F82" s="32"/>
      <c r="G82" s="9">
        <f>SUM(G80:G81)</f>
        <v>0</v>
      </c>
    </row>
    <row r="83" spans="2:7">
      <c r="B83" s="30" t="s">
        <v>7</v>
      </c>
      <c r="C83" s="31"/>
      <c r="D83" s="31"/>
      <c r="E83" s="32"/>
      <c r="F83" s="10"/>
      <c r="G83" s="9">
        <f>G82*F83</f>
        <v>0</v>
      </c>
    </row>
    <row r="84" spans="2:7">
      <c r="B84" s="30" t="s">
        <v>8</v>
      </c>
      <c r="C84" s="31"/>
      <c r="D84" s="31"/>
      <c r="E84" s="32"/>
      <c r="F84" s="11"/>
      <c r="G84" s="9">
        <f>G82*F84</f>
        <v>0</v>
      </c>
    </row>
    <row r="85" spans="2:7">
      <c r="B85" s="30" t="s">
        <v>9</v>
      </c>
      <c r="C85" s="31"/>
      <c r="D85" s="31"/>
      <c r="E85" s="31"/>
      <c r="F85" s="32"/>
      <c r="G85" s="9">
        <f>G82+G83+G84</f>
        <v>0</v>
      </c>
    </row>
    <row r="87" spans="2:7">
      <c r="B87" s="38" t="s">
        <v>34</v>
      </c>
      <c r="C87" s="39"/>
      <c r="D87" s="39"/>
      <c r="E87" s="39"/>
      <c r="F87" s="40"/>
      <c r="G87" s="5"/>
    </row>
    <row r="88" spans="2:7" ht="26.25" customHeight="1">
      <c r="B88" s="6">
        <v>1</v>
      </c>
      <c r="C88" s="7" t="s">
        <v>27</v>
      </c>
      <c r="D88" s="6" t="s">
        <v>63</v>
      </c>
      <c r="E88" s="6">
        <v>2</v>
      </c>
      <c r="F88" s="8"/>
      <c r="G88" s="8">
        <f>F88*E88</f>
        <v>0</v>
      </c>
    </row>
    <row r="89" spans="2:7" ht="27" customHeight="1">
      <c r="B89" s="6">
        <v>2</v>
      </c>
      <c r="C89" s="7" t="s">
        <v>37</v>
      </c>
      <c r="D89" s="6" t="s">
        <v>64</v>
      </c>
      <c r="E89" s="6">
        <v>8</v>
      </c>
      <c r="F89" s="8"/>
      <c r="G89" s="8">
        <f t="shared" ref="G89" si="4">F89*E89</f>
        <v>0</v>
      </c>
    </row>
    <row r="90" spans="2:7">
      <c r="B90" s="30" t="s">
        <v>6</v>
      </c>
      <c r="C90" s="31"/>
      <c r="D90" s="31"/>
      <c r="E90" s="31"/>
      <c r="F90" s="32"/>
      <c r="G90" s="9">
        <f>SUM(G88:G89)</f>
        <v>0</v>
      </c>
    </row>
    <row r="91" spans="2:7">
      <c r="B91" s="30" t="s">
        <v>7</v>
      </c>
      <c r="C91" s="31"/>
      <c r="D91" s="31"/>
      <c r="E91" s="32"/>
      <c r="F91" s="10"/>
      <c r="G91" s="9">
        <f>G90*F91</f>
        <v>0</v>
      </c>
    </row>
    <row r="92" spans="2:7">
      <c r="B92" s="30" t="s">
        <v>8</v>
      </c>
      <c r="C92" s="31"/>
      <c r="D92" s="31"/>
      <c r="E92" s="32"/>
      <c r="F92" s="11"/>
      <c r="G92" s="9">
        <f>G90*F92</f>
        <v>0</v>
      </c>
    </row>
    <row r="93" spans="2:7">
      <c r="B93" s="30" t="s">
        <v>9</v>
      </c>
      <c r="C93" s="31"/>
      <c r="D93" s="31"/>
      <c r="E93" s="31"/>
      <c r="F93" s="32"/>
      <c r="G93" s="9">
        <f>G90+G91+G92</f>
        <v>0</v>
      </c>
    </row>
    <row r="95" spans="2:7">
      <c r="B95" s="41" t="s">
        <v>32</v>
      </c>
      <c r="C95" s="42"/>
      <c r="D95" s="42"/>
      <c r="E95" s="42"/>
      <c r="F95" s="42"/>
      <c r="G95" s="43"/>
    </row>
    <row r="96" spans="2:7">
      <c r="B96" s="35" t="str">
        <f>B7</f>
        <v>A. CCTV IP TAQUILLAS UNICAS (ALCALDIA DE MEDELLIN)</v>
      </c>
      <c r="C96" s="36"/>
      <c r="D96" s="36"/>
      <c r="E96" s="36"/>
      <c r="F96" s="37"/>
      <c r="G96" s="20">
        <f>G10</f>
        <v>0</v>
      </c>
    </row>
    <row r="97" spans="2:7">
      <c r="B97" s="35" t="str">
        <f>B15</f>
        <v>B. CCTV ANALOGO E IP PELCO (ALCALDIA DE MEDELLIN)</v>
      </c>
      <c r="C97" s="36"/>
      <c r="D97" s="36"/>
      <c r="E97" s="36"/>
      <c r="F97" s="37"/>
      <c r="G97" s="20">
        <f>G18</f>
        <v>0</v>
      </c>
    </row>
    <row r="98" spans="2:7">
      <c r="B98" s="35" t="str">
        <f>B23</f>
        <v>C. CCTV IP PARA RECONOCIMIENTO FACIAL (ALCALDIA DE MEDELLIN)</v>
      </c>
      <c r="C98" s="36"/>
      <c r="D98" s="36"/>
      <c r="E98" s="36"/>
      <c r="F98" s="37"/>
      <c r="G98" s="20">
        <f>G26</f>
        <v>0</v>
      </c>
    </row>
    <row r="99" spans="2:7">
      <c r="B99" s="35" t="str">
        <f>B31</f>
        <v>D. CCTV SEDE ARCHIVO HISTORICO</v>
      </c>
      <c r="C99" s="36"/>
      <c r="D99" s="36"/>
      <c r="E99" s="36"/>
      <c r="F99" s="37"/>
      <c r="G99" s="20">
        <f>G34</f>
        <v>0</v>
      </c>
    </row>
    <row r="100" spans="2:7">
      <c r="B100" s="35" t="str">
        <f>B39</f>
        <v>E. CCTV SEDE IGUANA</v>
      </c>
      <c r="C100" s="36"/>
      <c r="D100" s="36"/>
      <c r="E100" s="36"/>
      <c r="F100" s="37"/>
      <c r="G100" s="20">
        <f>G42</f>
        <v>0</v>
      </c>
    </row>
    <row r="101" spans="2:7">
      <c r="B101" s="35" t="str">
        <f>B47</f>
        <v>F. CCTV IP CONCEJO DE MEDELLIN (ALCALDIA DE MEDELLIN)</v>
      </c>
      <c r="C101" s="36"/>
      <c r="D101" s="36"/>
      <c r="E101" s="36"/>
      <c r="F101" s="37"/>
      <c r="G101" s="20">
        <f>G50</f>
        <v>0</v>
      </c>
    </row>
    <row r="102" spans="2:7">
      <c r="B102" s="35" t="str">
        <f>B55</f>
        <v>G. CCTV ANALOGO DESPACHO DEL ALCALDE (ALCALDIA DE MEDELLIN)</v>
      </c>
      <c r="C102" s="36"/>
      <c r="D102" s="36"/>
      <c r="E102" s="36"/>
      <c r="F102" s="37"/>
      <c r="G102" s="20">
        <f>G58</f>
        <v>0</v>
      </c>
    </row>
    <row r="103" spans="2:7">
      <c r="B103" s="35" t="str">
        <f>B63</f>
        <v>H. CCTV EDIFICIO CARRE</v>
      </c>
      <c r="C103" s="36"/>
      <c r="D103" s="36"/>
      <c r="E103" s="36"/>
      <c r="F103" s="37"/>
      <c r="G103" s="20">
        <f>G66</f>
        <v>0</v>
      </c>
    </row>
    <row r="104" spans="2:7">
      <c r="B104" s="35" t="str">
        <f>B71</f>
        <v>I. CÁMARA ESTACION 300 (ubicada en Barrio Triste)</v>
      </c>
      <c r="C104" s="36"/>
      <c r="D104" s="36"/>
      <c r="E104" s="36"/>
      <c r="F104" s="37"/>
      <c r="G104" s="20">
        <f>G74</f>
        <v>0</v>
      </c>
    </row>
    <row r="105" spans="2:7">
      <c r="B105" s="35" t="str">
        <f>B79</f>
        <v xml:space="preserve">J.  CENTRO DE INTEGRACION AFRODESCENDIENTE </v>
      </c>
      <c r="C105" s="36"/>
      <c r="D105" s="36"/>
      <c r="E105" s="36"/>
      <c r="F105" s="37"/>
      <c r="G105" s="20">
        <f>G82</f>
        <v>0</v>
      </c>
    </row>
    <row r="106" spans="2:7">
      <c r="B106" s="35" t="str">
        <f>B87</f>
        <v>K. MEDIO AMBIENTE</v>
      </c>
      <c r="C106" s="36"/>
      <c r="D106" s="36"/>
      <c r="E106" s="36"/>
      <c r="F106" s="37"/>
      <c r="G106" s="20">
        <f>G90</f>
        <v>0</v>
      </c>
    </row>
    <row r="107" spans="2:7">
      <c r="B107" s="30" t="s">
        <v>6</v>
      </c>
      <c r="C107" s="31"/>
      <c r="D107" s="31"/>
      <c r="E107" s="31"/>
      <c r="F107" s="32"/>
      <c r="G107" s="9">
        <f>SUM(G96:G106)</f>
        <v>0</v>
      </c>
    </row>
    <row r="108" spans="2:7">
      <c r="B108" s="30" t="s">
        <v>7</v>
      </c>
      <c r="C108" s="31"/>
      <c r="D108" s="31"/>
      <c r="E108" s="32"/>
      <c r="F108" s="10"/>
      <c r="G108" s="9">
        <f>G107*F108</f>
        <v>0</v>
      </c>
    </row>
    <row r="109" spans="2:7">
      <c r="B109" s="30" t="s">
        <v>8</v>
      </c>
      <c r="C109" s="31"/>
      <c r="D109" s="31"/>
      <c r="E109" s="32"/>
      <c r="F109" s="11"/>
      <c r="G109" s="9">
        <f>G107*F109</f>
        <v>0</v>
      </c>
    </row>
    <row r="110" spans="2:7">
      <c r="B110" s="30" t="s">
        <v>44</v>
      </c>
      <c r="C110" s="31"/>
      <c r="D110" s="31"/>
      <c r="E110" s="31"/>
      <c r="F110" s="32"/>
      <c r="G110" s="9">
        <f>G107+G108+G109</f>
        <v>0</v>
      </c>
    </row>
    <row r="112" spans="2:7" ht="36.75" customHeight="1">
      <c r="B112" s="30" t="s">
        <v>61</v>
      </c>
      <c r="C112" s="31"/>
      <c r="D112" s="31"/>
      <c r="E112" s="31"/>
      <c r="F112" s="31"/>
      <c r="G112" s="32"/>
    </row>
    <row r="113" spans="2:7">
      <c r="B113" s="2" t="s">
        <v>0</v>
      </c>
      <c r="C113" s="2" t="s">
        <v>1</v>
      </c>
      <c r="D113" s="3" t="s">
        <v>2</v>
      </c>
      <c r="E113" s="3" t="s">
        <v>3</v>
      </c>
      <c r="F113" s="4" t="s">
        <v>45</v>
      </c>
      <c r="G113" s="4" t="s">
        <v>46</v>
      </c>
    </row>
    <row r="114" spans="2:7">
      <c r="B114" s="6">
        <v>1</v>
      </c>
      <c r="C114" s="7" t="s">
        <v>35</v>
      </c>
      <c r="D114" s="6" t="s">
        <v>28</v>
      </c>
      <c r="E114" s="6">
        <v>1</v>
      </c>
      <c r="F114" s="8">
        <v>56750000</v>
      </c>
      <c r="G114" s="8"/>
    </row>
    <row r="115" spans="2:7">
      <c r="B115" s="30" t="s">
        <v>6</v>
      </c>
      <c r="C115" s="31"/>
      <c r="D115" s="31"/>
      <c r="E115" s="31"/>
      <c r="F115" s="32"/>
      <c r="G115" s="9">
        <f>SUM(G114:G114)</f>
        <v>0</v>
      </c>
    </row>
    <row r="116" spans="2:7">
      <c r="B116" s="30" t="s">
        <v>29</v>
      </c>
      <c r="C116" s="31"/>
      <c r="D116" s="31"/>
      <c r="E116" s="32"/>
      <c r="F116" s="21">
        <v>0.19</v>
      </c>
      <c r="G116" s="9">
        <f>G115*F116</f>
        <v>0</v>
      </c>
    </row>
    <row r="117" spans="2:7">
      <c r="B117" s="30" t="s">
        <v>43</v>
      </c>
      <c r="C117" s="31"/>
      <c r="D117" s="31"/>
      <c r="E117" s="31"/>
      <c r="F117" s="32"/>
      <c r="G117" s="9">
        <f>G115+G116</f>
        <v>0</v>
      </c>
    </row>
    <row r="119" spans="2:7">
      <c r="B119" s="34" t="s">
        <v>59</v>
      </c>
      <c r="C119" s="34"/>
      <c r="D119" s="34"/>
      <c r="E119" s="34"/>
      <c r="F119" s="34"/>
      <c r="G119" s="34"/>
    </row>
    <row r="120" spans="2:7">
      <c r="B120" s="23" t="s">
        <v>0</v>
      </c>
      <c r="C120" s="23" t="s">
        <v>51</v>
      </c>
      <c r="D120" s="23" t="s">
        <v>2</v>
      </c>
      <c r="E120" s="23" t="s">
        <v>50</v>
      </c>
      <c r="F120" s="23" t="s">
        <v>52</v>
      </c>
      <c r="G120" s="23" t="s">
        <v>53</v>
      </c>
    </row>
    <row r="121" spans="2:7">
      <c r="B121" s="22">
        <v>1</v>
      </c>
      <c r="C121" s="24" t="s">
        <v>54</v>
      </c>
      <c r="D121" s="25" t="s">
        <v>58</v>
      </c>
      <c r="E121" s="26">
        <v>1</v>
      </c>
      <c r="F121" s="27"/>
      <c r="G121" s="27">
        <f>F121*E121</f>
        <v>0</v>
      </c>
    </row>
    <row r="122" spans="2:7">
      <c r="B122" s="22">
        <v>2</v>
      </c>
      <c r="C122" s="24" t="s">
        <v>65</v>
      </c>
      <c r="D122" s="25" t="s">
        <v>58</v>
      </c>
      <c r="E122" s="26">
        <v>1</v>
      </c>
      <c r="F122" s="27"/>
      <c r="G122" s="27">
        <f t="shared" ref="G122:G128" si="5">F122*E122</f>
        <v>0</v>
      </c>
    </row>
    <row r="123" spans="2:7">
      <c r="B123" s="22">
        <v>3</v>
      </c>
      <c r="C123" s="24" t="s">
        <v>66</v>
      </c>
      <c r="D123" s="25" t="s">
        <v>58</v>
      </c>
      <c r="E123" s="26">
        <v>1</v>
      </c>
      <c r="F123" s="27"/>
      <c r="G123" s="27">
        <f t="shared" si="5"/>
        <v>0</v>
      </c>
    </row>
    <row r="124" spans="2:7">
      <c r="B124" s="22">
        <v>4</v>
      </c>
      <c r="C124" s="24" t="s">
        <v>67</v>
      </c>
      <c r="D124" s="25" t="s">
        <v>58</v>
      </c>
      <c r="E124" s="26">
        <v>1</v>
      </c>
      <c r="F124" s="27"/>
      <c r="G124" s="27">
        <f t="shared" si="5"/>
        <v>0</v>
      </c>
    </row>
    <row r="125" spans="2:7">
      <c r="B125" s="22">
        <v>5</v>
      </c>
      <c r="C125" s="24" t="s">
        <v>55</v>
      </c>
      <c r="D125" s="25" t="s">
        <v>58</v>
      </c>
      <c r="E125" s="26">
        <v>1</v>
      </c>
      <c r="F125" s="27"/>
      <c r="G125" s="27">
        <f t="shared" si="5"/>
        <v>0</v>
      </c>
    </row>
    <row r="126" spans="2:7">
      <c r="B126" s="22">
        <v>6</v>
      </c>
      <c r="C126" s="24" t="s">
        <v>56</v>
      </c>
      <c r="D126" s="25" t="s">
        <v>58</v>
      </c>
      <c r="E126" s="26">
        <v>1</v>
      </c>
      <c r="F126" s="27"/>
      <c r="G126" s="27">
        <f t="shared" si="5"/>
        <v>0</v>
      </c>
    </row>
    <row r="127" spans="2:7">
      <c r="B127" s="22">
        <v>7</v>
      </c>
      <c r="C127" s="24" t="s">
        <v>57</v>
      </c>
      <c r="D127" s="25" t="s">
        <v>58</v>
      </c>
      <c r="E127" s="26">
        <v>1</v>
      </c>
      <c r="F127" s="27"/>
      <c r="G127" s="27">
        <f t="shared" si="5"/>
        <v>0</v>
      </c>
    </row>
    <row r="128" spans="2:7">
      <c r="B128" s="22">
        <v>8</v>
      </c>
      <c r="C128" s="24" t="s">
        <v>68</v>
      </c>
      <c r="D128" s="25" t="s">
        <v>58</v>
      </c>
      <c r="E128" s="26">
        <v>1</v>
      </c>
      <c r="F128" s="27"/>
      <c r="G128" s="27">
        <f t="shared" si="5"/>
        <v>0</v>
      </c>
    </row>
    <row r="130" spans="2:7">
      <c r="B130" s="33" t="s">
        <v>60</v>
      </c>
      <c r="C130" s="33"/>
      <c r="D130" s="33"/>
      <c r="E130" s="33"/>
      <c r="F130" s="33"/>
      <c r="G130" s="9">
        <f>G110+G117</f>
        <v>0</v>
      </c>
    </row>
    <row r="132" spans="2:7">
      <c r="B132" s="28" t="s">
        <v>69</v>
      </c>
    </row>
    <row r="133" spans="2:7">
      <c r="B133" s="28" t="s">
        <v>70</v>
      </c>
    </row>
    <row r="134" spans="2:7">
      <c r="B134" s="28" t="s">
        <v>71</v>
      </c>
    </row>
    <row r="135" spans="2:7">
      <c r="B135" s="28" t="s">
        <v>72</v>
      </c>
    </row>
    <row r="136" spans="2:7">
      <c r="B136" s="28" t="s">
        <v>73</v>
      </c>
    </row>
    <row r="137" spans="2:7">
      <c r="B137" s="29"/>
    </row>
    <row r="138" spans="2:7">
      <c r="B138" s="29"/>
    </row>
    <row r="139" spans="2:7">
      <c r="B139" s="28" t="s">
        <v>74</v>
      </c>
    </row>
    <row r="140" spans="2:7">
      <c r="B140" s="28" t="s">
        <v>75</v>
      </c>
    </row>
  </sheetData>
  <mergeCells count="79">
    <mergeCell ref="B43:E43"/>
    <mergeCell ref="B26:F26"/>
    <mergeCell ref="B2:G2"/>
    <mergeCell ref="B23:F23"/>
    <mergeCell ref="B4:G4"/>
    <mergeCell ref="B7:F7"/>
    <mergeCell ref="B10:F10"/>
    <mergeCell ref="B11:E11"/>
    <mergeCell ref="B12:E12"/>
    <mergeCell ref="B13:F13"/>
    <mergeCell ref="B15:F15"/>
    <mergeCell ref="B18:F18"/>
    <mergeCell ref="B19:E19"/>
    <mergeCell ref="B20:E20"/>
    <mergeCell ref="B21:F21"/>
    <mergeCell ref="B27:E27"/>
    <mergeCell ref="B28:E28"/>
    <mergeCell ref="B29:F29"/>
    <mergeCell ref="B31:F31"/>
    <mergeCell ref="B34:F34"/>
    <mergeCell ref="B35:E35"/>
    <mergeCell ref="B36:E36"/>
    <mergeCell ref="B37:F37"/>
    <mergeCell ref="B39:F39"/>
    <mergeCell ref="B42:F42"/>
    <mergeCell ref="B61:F61"/>
    <mergeCell ref="B44:E44"/>
    <mergeCell ref="B45:F45"/>
    <mergeCell ref="B47:F47"/>
    <mergeCell ref="B50:F50"/>
    <mergeCell ref="B51:E51"/>
    <mergeCell ref="B52:E52"/>
    <mergeCell ref="B53:F53"/>
    <mergeCell ref="B55:F55"/>
    <mergeCell ref="B58:F58"/>
    <mergeCell ref="B59:E59"/>
    <mergeCell ref="B60:E60"/>
    <mergeCell ref="B82:F82"/>
    <mergeCell ref="B63:F63"/>
    <mergeCell ref="B66:F66"/>
    <mergeCell ref="B67:E67"/>
    <mergeCell ref="B68:E68"/>
    <mergeCell ref="B69:F69"/>
    <mergeCell ref="B71:F71"/>
    <mergeCell ref="B74:F74"/>
    <mergeCell ref="B75:E75"/>
    <mergeCell ref="B76:E76"/>
    <mergeCell ref="B77:F77"/>
    <mergeCell ref="B79:F79"/>
    <mergeCell ref="B98:F98"/>
    <mergeCell ref="B83:E83"/>
    <mergeCell ref="B84:E84"/>
    <mergeCell ref="B85:F85"/>
    <mergeCell ref="B87:F87"/>
    <mergeCell ref="B90:F90"/>
    <mergeCell ref="B91:E91"/>
    <mergeCell ref="B92:E92"/>
    <mergeCell ref="B93:F93"/>
    <mergeCell ref="B95:G95"/>
    <mergeCell ref="B96:F96"/>
    <mergeCell ref="B97:F97"/>
    <mergeCell ref="B110:F110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E108"/>
    <mergeCell ref="B109:E109"/>
    <mergeCell ref="B115:F115"/>
    <mergeCell ref="B116:E116"/>
    <mergeCell ref="B117:F117"/>
    <mergeCell ref="B130:F130"/>
    <mergeCell ref="B112:G112"/>
    <mergeCell ref="B119:G1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2 - Formulario Precios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Orlando Antonio Navarro Moncada</cp:lastModifiedBy>
  <dcterms:created xsi:type="dcterms:W3CDTF">2019-03-29T16:02:29Z</dcterms:created>
  <dcterms:modified xsi:type="dcterms:W3CDTF">2019-05-13T20:48:15Z</dcterms:modified>
</cp:coreProperties>
</file>