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6960"/>
  </bookViews>
  <sheets>
    <sheet name="Anexo No 2 - Formulario Precios" sheetId="1" r:id="rId1"/>
  </sheets>
  <calcPr calcId="145621"/>
</workbook>
</file>

<file path=xl/calcChain.xml><?xml version="1.0" encoding="utf-8"?>
<calcChain xmlns="http://schemas.openxmlformats.org/spreadsheetml/2006/main">
  <c r="G128" i="1" l="1"/>
  <c r="G127" i="1"/>
  <c r="G126" i="1"/>
  <c r="G125" i="1"/>
  <c r="G124" i="1"/>
  <c r="G123" i="1"/>
  <c r="G122" i="1"/>
  <c r="G121" i="1"/>
  <c r="B104" i="1" l="1"/>
  <c r="G115" i="1" l="1"/>
  <c r="B106" i="1"/>
  <c r="B105" i="1"/>
  <c r="B103" i="1"/>
  <c r="B102" i="1"/>
  <c r="B101" i="1"/>
  <c r="B100" i="1"/>
  <c r="B99" i="1"/>
  <c r="B98" i="1"/>
  <c r="B97" i="1"/>
  <c r="B96" i="1"/>
  <c r="G89" i="1"/>
  <c r="G88" i="1"/>
  <c r="G81" i="1"/>
  <c r="G80" i="1"/>
  <c r="G73" i="1"/>
  <c r="G72" i="1"/>
  <c r="G65" i="1"/>
  <c r="G64" i="1"/>
  <c r="G57" i="1"/>
  <c r="G56" i="1"/>
  <c r="G49" i="1"/>
  <c r="G48" i="1"/>
  <c r="G41" i="1"/>
  <c r="G40" i="1"/>
  <c r="G33" i="1"/>
  <c r="G32" i="1"/>
  <c r="G25" i="1"/>
  <c r="G24" i="1"/>
  <c r="G17" i="1"/>
  <c r="G16" i="1"/>
  <c r="G9" i="1"/>
  <c r="G8" i="1"/>
  <c r="G58" i="1" l="1"/>
  <c r="G102" i="1" s="1"/>
  <c r="G50" i="1"/>
  <c r="G101" i="1" s="1"/>
  <c r="G42" i="1"/>
  <c r="G100" i="1" s="1"/>
  <c r="G26" i="1"/>
  <c r="G98" i="1" s="1"/>
  <c r="G10" i="1"/>
  <c r="G11" i="1" s="1"/>
  <c r="G82" i="1"/>
  <c r="G83" i="1" s="1"/>
  <c r="G90" i="1"/>
  <c r="G92" i="1" s="1"/>
  <c r="G34" i="1"/>
  <c r="G99" i="1" s="1"/>
  <c r="G18" i="1"/>
  <c r="G97" i="1" s="1"/>
  <c r="G66" i="1"/>
  <c r="G103" i="1" s="1"/>
  <c r="G74" i="1"/>
  <c r="G76" i="1" s="1"/>
  <c r="G116" i="1"/>
  <c r="G117" i="1" s="1"/>
  <c r="G27" i="1" l="1"/>
  <c r="G28" i="1"/>
  <c r="G29" i="1" s="1"/>
  <c r="G106" i="1"/>
  <c r="G91" i="1"/>
  <c r="G93" i="1" s="1"/>
  <c r="G84" i="1"/>
  <c r="G85" i="1" s="1"/>
  <c r="G104" i="1"/>
  <c r="G75" i="1"/>
  <c r="G77" i="1" s="1"/>
  <c r="G67" i="1"/>
  <c r="G59" i="1"/>
  <c r="G60" i="1"/>
  <c r="G51" i="1"/>
  <c r="G52" i="1"/>
  <c r="G43" i="1"/>
  <c r="G44" i="1"/>
  <c r="G35" i="1"/>
  <c r="G19" i="1"/>
  <c r="G20" i="1"/>
  <c r="G12" i="1"/>
  <c r="G13" i="1" s="1"/>
  <c r="G96" i="1"/>
  <c r="G36" i="1"/>
  <c r="G105" i="1"/>
  <c r="G68" i="1"/>
  <c r="G37" i="1" l="1"/>
  <c r="G45" i="1"/>
  <c r="G107" i="1"/>
  <c r="G108" i="1" s="1"/>
  <c r="G69" i="1"/>
  <c r="G61" i="1"/>
  <c r="G53" i="1"/>
  <c r="G21" i="1"/>
  <c r="G109" i="1" l="1"/>
  <c r="G110" i="1" s="1"/>
  <c r="G130" i="1" s="1"/>
</calcChain>
</file>

<file path=xl/sharedStrings.xml><?xml version="1.0" encoding="utf-8"?>
<sst xmlns="http://schemas.openxmlformats.org/spreadsheetml/2006/main" count="148" uniqueCount="69">
  <si>
    <t>ITEM</t>
  </si>
  <si>
    <t>DESCRIPCION</t>
  </si>
  <si>
    <t>UND</t>
  </si>
  <si>
    <t>CANT.</t>
  </si>
  <si>
    <t>A. CCTV IP TAQUILLAS UNICAS (ALCALDIA DE MEDELLIN)</t>
  </si>
  <si>
    <t>Mantenimiento preventiva para el CCTV y componentes asociados de Taquillas Únicas municipio de Medellin.</t>
  </si>
  <si>
    <t xml:space="preserve">SUBTOTAL </t>
  </si>
  <si>
    <t>A</t>
  </si>
  <si>
    <t>U</t>
  </si>
  <si>
    <t xml:space="preserve">TOTAL </t>
  </si>
  <si>
    <t>Mantenimiento preventiva para el CCTV PELCO análogo y componentes asociados de la Alcaldía Medellin.</t>
  </si>
  <si>
    <t>C. CCTV IP PARA RECONOCIMIENTO FACIAL (ALCALDIA DE MEDELLIN)</t>
  </si>
  <si>
    <t>D. CCTV SEDE ARCHIVO HISTORICO</t>
  </si>
  <si>
    <t>Ronda de mantenimiento preventiva para el CCTV y componentes asociados del Archivo histórico municipio de Medellin.</t>
  </si>
  <si>
    <t>Mes de mantenimiento correctivo a que  haya lugar para el CCTV y componentes asociados del Archivo histórico municipio de Medellin.</t>
  </si>
  <si>
    <t>E. CCTV SEDE IGUANA</t>
  </si>
  <si>
    <t>Ronda de mantenimiento preventiva para el CCTV de la sede Iguana municipio de Medellin.</t>
  </si>
  <si>
    <t>Mes de mantenimiento correctivo a que haya lugar para el CCTV de la sede Iguana municipio de Medellin.</t>
  </si>
  <si>
    <t>F. CCTV IP CONCEJO DE MEDELLIN (ALCALDIA DE MEDELLIN)</t>
  </si>
  <si>
    <t>Mantenimiento preventiva para el CCTV y componentes asociados del Consejo de Medellin.</t>
  </si>
  <si>
    <t>G. CCTV ANALOGO DESPACHO DEL ALCALDE (ALCALDIA DE MEDELLIN)</t>
  </si>
  <si>
    <t>Mantenimiento preventiva para el CCTV del despacho del Alcalde municipio de Medellin.</t>
  </si>
  <si>
    <t>H. CCTV EDIFICIO CARRE</t>
  </si>
  <si>
    <t>Mantenimiento preventiva para el CCTV del Edificio Carre municipio de Medellin.</t>
  </si>
  <si>
    <t>I. CÁMARA ESTACION 300 (ubicada en Barrio Triste)</t>
  </si>
  <si>
    <t>Mantenimiento preventiva para el CCTV de la sede Estación 300 municipio de Medellin.</t>
  </si>
  <si>
    <t>Mantenimiento preventiva para el CCTV de la sede del centro de integración afrodescendiente</t>
  </si>
  <si>
    <t xml:space="preserve">Mantenimiento preventiva para el CCTV de la sede de medio ambiente </t>
  </si>
  <si>
    <t>Gl</t>
  </si>
  <si>
    <t xml:space="preserve">IVA </t>
  </si>
  <si>
    <t>B. CCTV ANALOGO E IP PELCO (ALCALDIA DE MEDELLIN)</t>
  </si>
  <si>
    <t xml:space="preserve">Mantenimiento correctivo a que haya lugar para el CCTV y componentes asociados  de Taquillas Únicas municipio de Medellin. </t>
  </si>
  <si>
    <t>TOTAL MANTENIMIENTO POR SEDE</t>
  </si>
  <si>
    <t xml:space="preserve">J.  CENTRO DE INTEGRACION AFRODESCENDIENTE </t>
  </si>
  <si>
    <t>K. MEDIO AMBIENTE</t>
  </si>
  <si>
    <t>Bolsa de Repuestos para reparaciones mayores</t>
  </si>
  <si>
    <t>Mantenimiento correctivo a que haya lugar para el CCTV PELCO análogo y componentes asociados de la Alcaldía Medellin.</t>
  </si>
  <si>
    <t>Mantenimiento correctivo a que haya lugar para el CCTV de la sede de medio ambiente</t>
  </si>
  <si>
    <t>Mantenimiento correctivo a que haya lugar para el CCTV de la sede del centro de integración afrodescendiente</t>
  </si>
  <si>
    <t>Mantenimiento correctivo a que haya lugar para el CCTV de la sede Estación 300 municipio de Medellin.</t>
  </si>
  <si>
    <t>Mantenimiento correctivo a que haya lugar para el CCTV del Edificio Carre municipio de Medellin.</t>
  </si>
  <si>
    <t>Mantenimiento correctivo a que haya lugar para el CCTV del despacho del Alcalde municipio de Medellin.</t>
  </si>
  <si>
    <t>Mantenimiento correctivo a que haya lugar para el CCTV y componentes asociados del Consejo de Medellin.</t>
  </si>
  <si>
    <t>TOTAL BOLSA DE REPUESTOS</t>
  </si>
  <si>
    <t xml:space="preserve">TOTAL MANTENIMIENTO PREVENTIVO Y CORRECTIVO CCTV </t>
  </si>
  <si>
    <t>V. UNITARIO</t>
  </si>
  <si>
    <t>V. PARCIAL</t>
  </si>
  <si>
    <t>Mantenimiento correctivo a que haya lugar para el CCTV y componentes asociados  del Sistema de Reconocimiento Facial municipio de Medellin. No incluye soporte al aplicativo Herta.</t>
  </si>
  <si>
    <t>Mantenimiento preventiva para el CCTV y componentes asociados del Sistema de Reconocimiento Facial municipio de Medellin. No incluye soporte al aplicativo Herta.</t>
  </si>
  <si>
    <t>ANEXO No 2 - FORMULARIO DE PRECIOS
MANTENIMIENTO SISTEMA CCTV ALCALDIA DE MEDELLÍN Y SEDES</t>
  </si>
  <si>
    <t>CANT</t>
  </si>
  <si>
    <t>ELEMENTO</t>
  </si>
  <si>
    <t>V UNITARIO</t>
  </si>
  <si>
    <t>V PARCIAL</t>
  </si>
  <si>
    <t>Cámara IP PTZ</t>
  </si>
  <si>
    <t xml:space="preserve">Disco Duro 6TB </t>
  </si>
  <si>
    <t>Monitor Industrial 49"</t>
  </si>
  <si>
    <t>Fuente 12V a 2 Amp</t>
  </si>
  <si>
    <t xml:space="preserve">Un </t>
  </si>
  <si>
    <t>ELEMENTOS BASE DE LA BOLSA DE REPUESTOS PARA REPARACIONES MAYORES</t>
  </si>
  <si>
    <t xml:space="preserve">TOTAL MANT PREVENTIVO-CORRECTIVO Y BOLSA REPUESTOS SISTEMA CCTV ALCADÍA MEDELLIN-SEDES </t>
  </si>
  <si>
    <t>ALCANCE 2:
SUMINISTRO DE BOLSA DE REPUESTOS PARA REPARACIONES MAYORES 
DEL SISTEMA CCTV DE LA ALCALDÍA DE MEDELLÍN Y SUS SEDES</t>
  </si>
  <si>
    <t>ALCANCE 1:
SERVICIO DE MANTENIMIENTO PREVENTIVO Y CORRECTIVO AL 
SISTEMA DE SEGURIDAD CCTV DE LA ALCALDÍA DE MEDELLÍN Y SEDES</t>
  </si>
  <si>
    <t>Ronda</t>
  </si>
  <si>
    <t>Mes</t>
  </si>
  <si>
    <t>Cámara IP Fija tipo bala</t>
  </si>
  <si>
    <t>Cámara IP Fija tipo minidomo</t>
  </si>
  <si>
    <t xml:space="preserve">DVR Hibrida 32 Canales </t>
  </si>
  <si>
    <t>Adaptador PoE de 48 voltios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</si>
</sst>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Pts&quot;_-;\-* #,##0.00\ &quot;Pts&quot;_-;_-* &quot;-&quot;??\ &quot;Pts&quot;_-;_-@_-"/>
    <numFmt numFmtId="165" formatCode="_-[$$-240A]* #,##0_-;\-[$$-240A]* #,##0_-;_-[$$-240A]* &quot;-&quot;??_-;_-@_-"/>
    <numFmt numFmtId="166" formatCode="_-[$$-240A]\ * #,##0_-;\-[$$-240A]\ * #,##0_-;_-[$$-240A]\ * &quot;-&quot;??_-;_-@_-"/>
    <numFmt numFmtId="167" formatCode="_-* #,##0.00\ [$€]_-;\-* #,##0.00\ [$€]_-;_-* &quot;-&quot;??\ [$€]_-;_-@_-"/>
    <numFmt numFmtId="168" formatCode="_-* #,##0.00\ _€_-;\-* #,##0.00\ _€_-;_-* &quot;-&quot;??\ _€_-;_-@_-"/>
    <numFmt numFmtId="169" formatCode="_(* #,##0.00_);_(* \(#,##0.00\);_(* &quot;-&quot;??_);_(@_)"/>
    <numFmt numFmtId="170" formatCode="_(&quot;$&quot;* #,##0.00_);_(&quot;$&quot;* \(#,##0.00\);_(&quot;$&quot;* &quot;-&quot;??_);_(@_)"/>
    <numFmt numFmtId="171" formatCode="_(&quot;$&quot;\ * #,##0.00_);_(&quot;$&quot;\ * \(#,##0.00\);_(&quot;$&quot;\ * &quot;-&quot;??_);_(@_)"/>
    <numFmt numFmtId="172" formatCode="_-&quot;$&quot;* #,##0_-;\-&quot;$&quot;* #,##0_-;_-&quot;$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3"/>
      <name val="Calibri"/>
      <family val="2"/>
    </font>
    <font>
      <b/>
      <sz val="13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0"/>
      <color indexed="8"/>
      <name val="匠牥晩††††††††††"/>
    </font>
    <font>
      <sz val="11"/>
      <color rgb="FF000000"/>
      <name val="Calibri"/>
      <family val="2"/>
    </font>
    <font>
      <sz val="11"/>
      <color indexed="10"/>
      <name val="Calibri"/>
      <family val="2"/>
    </font>
    <font>
      <b/>
      <sz val="18"/>
      <color indexed="63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7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0" applyNumberFormat="0" applyBorder="0" applyAlignment="0" applyProtection="0"/>
    <xf numFmtId="0" fontId="13" fillId="17" borderId="0" applyNumberFormat="0" applyBorder="0" applyAlignment="0" applyProtection="0"/>
    <xf numFmtId="0" fontId="13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1" borderId="0" applyNumberFormat="0" applyBorder="0" applyAlignment="0" applyProtection="0"/>
    <xf numFmtId="0" fontId="13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0" applyNumberFormat="0" applyBorder="0" applyAlignment="0" applyProtection="0"/>
    <xf numFmtId="0" fontId="16" fillId="16" borderId="0" applyNumberFormat="0" applyBorder="0" applyAlignment="0" applyProtection="0"/>
    <xf numFmtId="0" fontId="2" fillId="2" borderId="0" applyNumberFormat="0" applyBorder="0" applyAlignment="0" applyProtection="0"/>
    <xf numFmtId="0" fontId="17" fillId="11" borderId="5" applyNumberFormat="0" applyAlignment="0" applyProtection="0"/>
    <xf numFmtId="0" fontId="17" fillId="35" borderId="5" applyNumberFormat="0" applyAlignment="0" applyProtection="0"/>
    <xf numFmtId="0" fontId="18" fillId="36" borderId="6" applyNumberFormat="0" applyAlignment="0" applyProtection="0"/>
    <xf numFmtId="0" fontId="19" fillId="0" borderId="7" applyNumberFormat="0" applyFill="0" applyAlignment="0" applyProtection="0"/>
    <xf numFmtId="0" fontId="18" fillId="37" borderId="6" applyNumberFormat="0" applyAlignment="0" applyProtection="0"/>
    <xf numFmtId="0" fontId="20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4" fillId="4" borderId="0" applyNumberFormat="0" applyBorder="0" applyAlignment="0" applyProtection="0"/>
    <xf numFmtId="0" fontId="14" fillId="41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42" borderId="0" applyNumberFormat="0" applyBorder="0" applyAlignment="0" applyProtection="0"/>
    <xf numFmtId="0" fontId="4" fillId="5" borderId="0" applyNumberFormat="0" applyBorder="0" applyAlignment="0" applyProtection="0"/>
    <xf numFmtId="0" fontId="21" fillId="19" borderId="5" applyNumberFormat="0" applyAlignment="0" applyProtection="0"/>
    <xf numFmtId="167" fontId="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 applyNumberFormat="0" applyFill="0" applyBorder="0" applyAlignment="0" applyProtection="0"/>
    <xf numFmtId="0" fontId="16" fillId="43" borderId="0" applyNumberFormat="0" applyBorder="0" applyAlignment="0" applyProtection="0"/>
    <xf numFmtId="0" fontId="23" fillId="0" borderId="8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3" fillId="3" borderId="0" applyNumberFormat="0" applyBorder="0" applyAlignment="0" applyProtection="0"/>
    <xf numFmtId="0" fontId="21" fillId="9" borderId="5" applyNumberFormat="0" applyAlignment="0" applyProtection="0"/>
    <xf numFmtId="0" fontId="19" fillId="0" borderId="7" applyNumberFormat="0" applyFill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ont="0" applyFill="0" applyBorder="0" applyAlignment="0" applyProtection="0"/>
    <xf numFmtId="16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6" fillId="44" borderId="0" applyNumberFormat="0" applyBorder="0" applyAlignment="0" applyProtection="0"/>
    <xf numFmtId="0" fontId="8" fillId="0" borderId="0"/>
    <xf numFmtId="0" fontId="8" fillId="0" borderId="0"/>
    <xf numFmtId="0" fontId="13" fillId="0" borderId="0"/>
    <xf numFmtId="0" fontId="13" fillId="0" borderId="0"/>
    <xf numFmtId="0" fontId="27" fillId="0" borderId="0"/>
    <xf numFmtId="0" fontId="9" fillId="0" borderId="0">
      <alignment vertical="top"/>
    </xf>
    <xf numFmtId="0" fontId="6" fillId="0" borderId="0"/>
    <xf numFmtId="0" fontId="9" fillId="0" borderId="0">
      <alignment vertical="top"/>
    </xf>
    <xf numFmtId="0" fontId="9" fillId="0" borderId="0">
      <alignment vertical="top"/>
    </xf>
    <xf numFmtId="0" fontId="28" fillId="0" borderId="0"/>
    <xf numFmtId="0" fontId="8" fillId="0" borderId="0"/>
    <xf numFmtId="0" fontId="9" fillId="0" borderId="0">
      <alignment vertical="top"/>
    </xf>
    <xf numFmtId="0" fontId="8" fillId="0" borderId="0"/>
    <xf numFmtId="0" fontId="8" fillId="0" borderId="0"/>
    <xf numFmtId="0" fontId="13" fillId="0" borderId="0"/>
    <xf numFmtId="0" fontId="29" fillId="0" borderId="0"/>
    <xf numFmtId="0" fontId="8" fillId="15" borderId="10" applyNumberFormat="0" applyFont="0" applyAlignment="0" applyProtection="0"/>
    <xf numFmtId="0" fontId="8" fillId="45" borderId="10" applyNumberFormat="0" applyAlignment="0" applyProtection="0"/>
    <xf numFmtId="0" fontId="8" fillId="15" borderId="10" applyNumberFormat="0" applyFont="0" applyAlignment="0" applyProtection="0"/>
    <xf numFmtId="0" fontId="8" fillId="15" borderId="10" applyNumberFormat="0" applyFont="0" applyAlignment="0" applyProtection="0"/>
    <xf numFmtId="0" fontId="25" fillId="11" borderId="11" applyNumberFormat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35" borderId="11" applyNumberFormat="0" applyAlignment="0" applyProtection="0"/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20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0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Fill="1" applyBorder="1" applyAlignment="1">
      <alignment horizontal="center"/>
    </xf>
    <xf numFmtId="3" fontId="7" fillId="6" borderId="4" xfId="2" applyNumberFormat="1" applyFont="1" applyFill="1" applyBorder="1" applyAlignment="1" applyProtection="1">
      <alignment horizontal="center" vertical="center" wrapText="1"/>
    </xf>
    <xf numFmtId="3" fontId="7" fillId="6" borderId="4" xfId="2" applyNumberFormat="1" applyFont="1" applyFill="1" applyBorder="1" applyAlignment="1" applyProtection="1">
      <alignment horizontal="center" vertical="center" wrapText="1"/>
      <protection locked="0"/>
    </xf>
    <xf numFmtId="165" fontId="7" fillId="6" borderId="4" xfId="3" applyNumberFormat="1" applyFont="1" applyFill="1" applyBorder="1" applyAlignment="1" applyProtection="1">
      <alignment horizontal="center" vertical="center" wrapText="1"/>
      <protection locked="0"/>
    </xf>
    <xf numFmtId="165" fontId="10" fillId="6" borderId="4" xfId="3" applyNumberFormat="1" applyFont="1" applyFill="1" applyBorder="1" applyAlignment="1" applyProtection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left" vertical="center" wrapText="1"/>
    </xf>
    <xf numFmtId="165" fontId="10" fillId="0" borderId="4" xfId="3" applyNumberFormat="1" applyFont="1" applyFill="1" applyBorder="1" applyAlignment="1" applyProtection="1">
      <alignment horizontal="center" vertical="center" wrapText="1"/>
    </xf>
    <xf numFmtId="165" fontId="12" fillId="6" borderId="4" xfId="3" applyNumberFormat="1" applyFont="1" applyFill="1" applyBorder="1" applyAlignment="1" applyProtection="1">
      <alignment horizontal="center" vertical="center" wrapText="1"/>
    </xf>
    <xf numFmtId="9" fontId="12" fillId="6" borderId="4" xfId="1" applyFont="1" applyFill="1" applyBorder="1" applyAlignment="1" applyProtection="1">
      <alignment horizontal="center" vertical="center" wrapText="1"/>
    </xf>
    <xf numFmtId="9" fontId="12" fillId="6" borderId="3" xfId="1" applyFont="1" applyFill="1" applyBorder="1" applyAlignment="1" applyProtection="1">
      <alignment horizontal="center" vertical="center" wrapText="1"/>
    </xf>
    <xf numFmtId="166" fontId="10" fillId="0" borderId="4" xfId="3" applyNumberFormat="1" applyFont="1" applyFill="1" applyBorder="1" applyAlignment="1" applyProtection="1">
      <alignment horizontal="center" vertical="center" wrapText="1"/>
    </xf>
    <xf numFmtId="165" fontId="5" fillId="6" borderId="4" xfId="4" applyNumberFormat="1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left" vertical="center" wrapText="1"/>
    </xf>
    <xf numFmtId="165" fontId="10" fillId="0" borderId="3" xfId="3" applyNumberFormat="1" applyFont="1" applyFill="1" applyBorder="1" applyAlignment="1" applyProtection="1">
      <alignment horizontal="center" vertical="center" wrapText="1"/>
    </xf>
    <xf numFmtId="165" fontId="10" fillId="0" borderId="1" xfId="3" applyNumberFormat="1" applyFont="1" applyFill="1" applyBorder="1" applyAlignment="1" applyProtection="1">
      <alignment horizontal="center" vertical="center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4" applyFont="1" applyFill="1" applyBorder="1" applyAlignment="1">
      <alignment horizontal="left" vertical="center" wrapText="1"/>
    </xf>
    <xf numFmtId="165" fontId="11" fillId="0" borderId="4" xfId="0" applyNumberFormat="1" applyFont="1" applyBorder="1" applyAlignment="1">
      <alignment vertical="center"/>
    </xf>
    <xf numFmtId="9" fontId="12" fillId="6" borderId="4" xfId="3" applyNumberFormat="1" applyFont="1" applyFill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72" fontId="11" fillId="0" borderId="4" xfId="376" applyNumberFormat="1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1" xfId="4" applyFont="1" applyFill="1" applyBorder="1" applyAlignment="1">
      <alignment horizontal="left" vertical="center" wrapText="1"/>
    </xf>
    <xf numFmtId="0" fontId="5" fillId="6" borderId="2" xfId="4" applyFont="1" applyFill="1" applyBorder="1" applyAlignment="1">
      <alignment horizontal="left" vertical="center" wrapText="1"/>
    </xf>
    <xf numFmtId="0" fontId="5" fillId="6" borderId="3" xfId="4" applyFont="1" applyFill="1" applyBorder="1" applyAlignment="1">
      <alignment horizontal="left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</cellXfs>
  <cellStyles count="377">
    <cellStyle name="%" xfId="5"/>
    <cellStyle name="%_CALCULAR HORAS DE BUQUES(1)" xfId="6"/>
    <cellStyle name="%_CAMBIOS" xfId="7"/>
    <cellStyle name="%_CAMBIOS 2" xfId="8"/>
    <cellStyle name="%_CC" xfId="9"/>
    <cellStyle name="%_CC 2" xfId="10"/>
    <cellStyle name="%_Copia de NOMINA URABA - SEPTIEMBRE -  P-18 - 2008" xfId="11"/>
    <cellStyle name="%_Copia de NOMINA URABA - SEPTIEMBRE -  P-18 - 2008 2" xfId="12"/>
    <cellStyle name="%_Copia de NOMINA URABA - SEPTIEMBRE -  P-18 - 2008_NUEVO NOVED NOMINA GENERAL" xfId="13"/>
    <cellStyle name="%_Copia de NOMINA URABA - SEPTIEMBRE -  P-18 - 2008_NUEVO NOVED NOMINA GENERAL 2" xfId="14"/>
    <cellStyle name="%_Copia de NOMINA URABA - SEPTIEMBRE -  P-18 - 2008_PAGOS" xfId="15"/>
    <cellStyle name="%_Copia de NOMINA URABA - SEPTIEMBRE -  P-18 - 2008_PAGOS 2" xfId="16"/>
    <cellStyle name="%_Copia de NOMINA URABA - SEPTIEMBRE -  P-18 - 2008_PLANILLA DE RECLAMOS" xfId="17"/>
    <cellStyle name="%_Copia de NOMINA URABA - SEPTIEMBRE -  P-18 - 2008_PLANILLA DE RECLAMOS 2" xfId="18"/>
    <cellStyle name="%_Copia de NOMINA URABA - SEPTIEMBRE -  P-18 - 2008_PLANILLA DE RECLAMOS ONEY" xfId="19"/>
    <cellStyle name="%_Copia de NOMINA URABA - SEPTIEMBRE -  P-18 - 2008_PLANILLA DE RECLAMOS ONEY 2" xfId="20"/>
    <cellStyle name="%_Copia de NOMINA URABA - SEPTIEMBRE -  P-18 - 2008_programaciones 2010" xfId="21"/>
    <cellStyle name="%_Copia de NOMINA URABA - SEPTIEMBRE -  P-18 - 2008_programaciones 2010 2" xfId="22"/>
    <cellStyle name="%_Copia de NOMINA URABA - SEPTIEMBRE -  P-18 - 2008_RECLAMOS" xfId="23"/>
    <cellStyle name="%_Copia de NOMINA URABA - SEPTIEMBRE -  P-18 - 2008_RECLAMOS 2" xfId="24"/>
    <cellStyle name="%_Copia de seguridad de PLANILLA DE RECLAMOS" xfId="25"/>
    <cellStyle name="%_Copia de seguridad de PLANILLA DE RECLAMOS 2" xfId="26"/>
    <cellStyle name="%_CREAR CATEGORIAS ONEY" xfId="27"/>
    <cellStyle name="%_CREAR CATEGORIAS ONEY 2" xfId="28"/>
    <cellStyle name="%_descuentos Feiro" xfId="29"/>
    <cellStyle name="%_descuentos Feiro 2" xfId="30"/>
    <cellStyle name="%_EJERCICIO NOMINA URABA OK 100 X 100 -   - 2008" xfId="31"/>
    <cellStyle name="%_EJERCICIO NOMINA URABA OK 100 X 100 -   - 2008_CC" xfId="32"/>
    <cellStyle name="%_EJERCICIO NOMINA URABA OK 100 X 100 -   - 2008_CC 2" xfId="33"/>
    <cellStyle name="%_EJERCICIO NOMINA URABA OK 100 X 100 -   - 2008_descuentos Feiro" xfId="34"/>
    <cellStyle name="%_EJERCICIO NOMINA URABA OK 100 X 100 -   - 2008_HE" xfId="35"/>
    <cellStyle name="%_EJERCICIO NOMINA URABA OK 100 X 100 -   - 2008_HE 2" xfId="36"/>
    <cellStyle name="%_EJERCICIO NOMINA URABA OK 100 X 100 -   - 2008_INC Y VAC" xfId="37"/>
    <cellStyle name="%_EJERCICIO NOMINA URABA OK 100 X 100 -   - 2008_INC Y VAC 2" xfId="38"/>
    <cellStyle name="%_EJERCICIO NOMINA URABA OK 100 X 100 -   - 2008_ING" xfId="39"/>
    <cellStyle name="%_EJERCICIO NOMINA URABA OK 100 X 100 -   - 2008_ING 2" xfId="40"/>
    <cellStyle name="%_EJERCICIO NOMINA URABA OK 100 X 100 -   - 2008_MED. DE TRANSP" xfId="41"/>
    <cellStyle name="%_EJERCICIO NOMINA URABA OK 100 X 100 -   - 2008_MED. DE TRANSP 2" xfId="42"/>
    <cellStyle name="%_EJERCICIO NOMINA URABA OK 100 X 100 -   - 2008_NOVED NOMINA GENERAL" xfId="43"/>
    <cellStyle name="%_EJERCICIO NOMINA URABA OK 100 X 100 -   - 2008_NOVED NOMINA GENERAL 2" xfId="44"/>
    <cellStyle name="%_EJERCICIO NOMINA URABA OK 100 X 100 -   - 2008_NOVED NOMINA GENERAL APADO JUNIO" xfId="45"/>
    <cellStyle name="%_EJERCICIO NOMINA URABA OK 100 X 100 -   - 2008_NOVED NOMINA GENERAL APADO JUNIO 2" xfId="46"/>
    <cellStyle name="%_EJERCICIO NOMINA URABA OK 100 X 100 -   - 2008_PLANILLA DE RECLAMOS" xfId="47"/>
    <cellStyle name="%_EJERCICIO NOMINA URABA OK 100 X 100 -   - 2008_PLANILLA DE RECLAMOS 2" xfId="48"/>
    <cellStyle name="%_EJERCICIO NOMINA URABA OK 100 X 100 -   - 2008_PNR" xfId="49"/>
    <cellStyle name="%_EJERCICIO NOMINA URABA OK 100 X 100 -   - 2008_PNR 2" xfId="50"/>
    <cellStyle name="%_EJERCICIO NOMINA URABA OK 100 X 100 -   - 2008_RECORD" xfId="51"/>
    <cellStyle name="%_EJERCICIO NOMINA URABA OK 100 X 100 -   - 2008_RECORD 2" xfId="52"/>
    <cellStyle name="%_EJERCICIO NOMINA URABA OK 100 X 100 -   - 2008_RET" xfId="53"/>
    <cellStyle name="%_EJERCICIO NOMINA URABA OK 100 X 100 -   - 2008_RET 2" xfId="54"/>
    <cellStyle name="%_EJERCICIO NOMINA URABA OK 100 X 100 -   - 2008_SUS" xfId="55"/>
    <cellStyle name="%_EJERCICIO NOMINA URABA OK 100 X 100 -   - 2008_SUS 2" xfId="56"/>
    <cellStyle name="%_HE" xfId="57"/>
    <cellStyle name="%_HE 2" xfId="58"/>
    <cellStyle name="%_INC Y VAC" xfId="59"/>
    <cellStyle name="%_INC Y VAC 2" xfId="60"/>
    <cellStyle name="%_ING" xfId="61"/>
    <cellStyle name="%_ING 2" xfId="62"/>
    <cellStyle name="%_ING_1" xfId="63"/>
    <cellStyle name="%_ING_1 2" xfId="64"/>
    <cellStyle name="%_ING_CC" xfId="65"/>
    <cellStyle name="%_ING_CC 2" xfId="66"/>
    <cellStyle name="%_ING_HE" xfId="67"/>
    <cellStyle name="%_ING_HE 2" xfId="68"/>
    <cellStyle name="%_ING_INC Y VAC" xfId="69"/>
    <cellStyle name="%_ING_INC Y VAC 2" xfId="70"/>
    <cellStyle name="%_ING_ING" xfId="71"/>
    <cellStyle name="%_ING_ING 2" xfId="72"/>
    <cellStyle name="%_ING_MED. DE TRANSP" xfId="73"/>
    <cellStyle name="%_ING_MED. DE TRANSP 2" xfId="74"/>
    <cellStyle name="%_ING_NOVED NOMINA GENERAL" xfId="75"/>
    <cellStyle name="%_ING_NOVED NOMINA GENERAL 2" xfId="76"/>
    <cellStyle name="%_ING_PLANILLA DE RECLAMOS" xfId="77"/>
    <cellStyle name="%_ING_PLANILLA DE RECLAMOS 2" xfId="78"/>
    <cellStyle name="%_ING_PNR" xfId="79"/>
    <cellStyle name="%_ING_PNR 2" xfId="80"/>
    <cellStyle name="%_ING_RET" xfId="81"/>
    <cellStyle name="%_ING_RET 2" xfId="82"/>
    <cellStyle name="%_ING_SUS" xfId="83"/>
    <cellStyle name="%_ING_SUS 2" xfId="84"/>
    <cellStyle name="%_Libro2(2)" xfId="85"/>
    <cellStyle name="%_MED. DE TRANSP" xfId="86"/>
    <cellStyle name="%_MED. DE TRANSP 2" xfId="87"/>
    <cellStyle name="%_NOMINA UNIDADES ANA MARIA - 2008" xfId="88"/>
    <cellStyle name="%_NOMINA UNIDADES ANA MARIA - 2008 2" xfId="89"/>
    <cellStyle name="%_NOMINA UNIDADES ANA MARIA - 2008_NUEVO NOVED NOMINA GENERAL" xfId="90"/>
    <cellStyle name="%_NOMINA UNIDADES ANA MARIA - 2008_NUEVO NOVED NOMINA GENERAL 2" xfId="91"/>
    <cellStyle name="%_NOMINA UNIDADES ANA MARIA - 2008_PAGOS" xfId="92"/>
    <cellStyle name="%_NOMINA UNIDADES ANA MARIA - 2008_PAGOS 2" xfId="93"/>
    <cellStyle name="%_NOMINA UNIDADES ANA MARIA - 2008_PLANILLA DE RECLAMOS" xfId="94"/>
    <cellStyle name="%_NOMINA UNIDADES ANA MARIA - 2008_PLANILLA DE RECLAMOS 2" xfId="95"/>
    <cellStyle name="%_NOMINA UNIDADES ANA MARIA - 2008_PLANILLA DE RECLAMOS ONEY" xfId="96"/>
    <cellStyle name="%_NOMINA UNIDADES ANA MARIA - 2008_PLANILLA DE RECLAMOS ONEY 2" xfId="97"/>
    <cellStyle name="%_NOMINA UNIDADES ANA MARIA - 2008_programaciones 2010" xfId="98"/>
    <cellStyle name="%_NOMINA UNIDADES ANA MARIA - 2008_programaciones 2010 2" xfId="99"/>
    <cellStyle name="%_NOMINA UNIDADES ANA MARIA - 2008_RECLAMOS" xfId="100"/>
    <cellStyle name="%_NOMINA UNIDADES ANA MARIA - 2008_RECLAMOS 2" xfId="101"/>
    <cellStyle name="%_NOMINA UNIDADES ANA MARIA - OCTUBRE - 2008" xfId="102"/>
    <cellStyle name="%_NOMINA UNIDADES ANA MARIA - OCTUBRE - 2008_NUEVO NOVED NOMINA GENERAL" xfId="103"/>
    <cellStyle name="%_NOMINA UNIDADES ANA MARIA - OCTUBRE - 2008_NUEVO NOVED NOMINA GENERAL 2" xfId="104"/>
    <cellStyle name="%_NOMINA UNIDADES ANA MARIA - OCTUBRE - 2008_PAGOS" xfId="105"/>
    <cellStyle name="%_NOMINA UNIDADES ANA MARIA - OCTUBRE - 2008_PAGOS 2" xfId="106"/>
    <cellStyle name="%_NOMINA UNIDADES ANA MARIA - OCTUBRE - 2008_PLANILLA DE RECLAMOS" xfId="107"/>
    <cellStyle name="%_NOMINA UNIDADES ANA MARIA - OCTUBRE - 2008_PLANILLA DE RECLAMOS 2" xfId="108"/>
    <cellStyle name="%_NOMINA UNIDADES ANA MARIA - OCTUBRE - 2008_PLANILLA DE RECLAMOS ONEY" xfId="109"/>
    <cellStyle name="%_NOMINA UNIDADES ANA MARIA - OCTUBRE - 2008_PLANILLA DE RECLAMOS ONEY 2" xfId="110"/>
    <cellStyle name="%_NOMINA UNIDADES ANA MARIA - OCTUBRE - 2008_programaciones 2010" xfId="111"/>
    <cellStyle name="%_NOMINA UNIDADES ANA MARIA - OCTUBRE - 2008_programaciones 2010 2" xfId="112"/>
    <cellStyle name="%_NOMINA UNIDADES ANA MARIA - OCTUBRE - 2008_RECLAMOS" xfId="113"/>
    <cellStyle name="%_NOMINA UNIDADES ANA MARIA - OCTUBRE - 2008_RECLAMOS 2" xfId="114"/>
    <cellStyle name="%_NOMINA UNIDADES ANA MARIA - OCTUBRE - 2008_RECORD" xfId="115"/>
    <cellStyle name="%_NOMINA UNIDADES ANA MARIA - OCTUBRE - 2008_RECORD 2" xfId="116"/>
    <cellStyle name="%_NOMINA URABA - ABRIL   P-8 -  16-30-2008" xfId="117"/>
    <cellStyle name="%_NOMINA URABA - ABRIL   P-8 -  16-30-2008_CAMBIOS" xfId="118"/>
    <cellStyle name="%_NOMINA URABA - ABRIL   P-8 -  16-30-2008_CAMBIOS 2" xfId="119"/>
    <cellStyle name="%_NOMINA URABA - ABRIL   P-8 -  16-30-2008_CC" xfId="120"/>
    <cellStyle name="%_NOMINA URABA - ABRIL   P-8 -  16-30-2008_CC 2" xfId="121"/>
    <cellStyle name="%_NOMINA URABA - ABRIL   P-8 -  16-30-2008_HE" xfId="122"/>
    <cellStyle name="%_NOMINA URABA - ABRIL   P-8 -  16-30-2008_HE 2" xfId="123"/>
    <cellStyle name="%_NOMINA URABA - ABRIL   P-8 -  16-30-2008_INC Y VAC" xfId="124"/>
    <cellStyle name="%_NOMINA URABA - ABRIL   P-8 -  16-30-2008_INC Y VAC 2" xfId="125"/>
    <cellStyle name="%_NOMINA URABA - ABRIL   P-8 -  16-30-2008_ING" xfId="126"/>
    <cellStyle name="%_NOMINA URABA - ABRIL   P-8 -  16-30-2008_ING 2" xfId="127"/>
    <cellStyle name="%_NOMINA URABA - ABRIL   P-8 -  16-30-2008_MED. DE TRANSP" xfId="128"/>
    <cellStyle name="%_NOMINA URABA - ABRIL   P-8 -  16-30-2008_MED. DE TRANSP 2" xfId="129"/>
    <cellStyle name="%_NOMINA URABA - ABRIL   P-8 -  16-30-2008_NOVED NOMINA GENERAL" xfId="130"/>
    <cellStyle name="%_NOMINA URABA - ABRIL   P-8 -  16-30-2008_NOVED NOMINA GENERAL 2" xfId="131"/>
    <cellStyle name="%_NOMINA URABA - ABRIL   P-8 -  16-30-2008_NUEVO NOVED NOMINA GENERAL" xfId="132"/>
    <cellStyle name="%_NOMINA URABA - ABRIL   P-8 -  16-30-2008_NUEVO NOVED NOMINA GENERAL 2" xfId="133"/>
    <cellStyle name="%_NOMINA URABA - ABRIL   P-8 -  16-30-2008_PAGOS" xfId="134"/>
    <cellStyle name="%_NOMINA URABA - ABRIL   P-8 -  16-30-2008_PAGOS 2" xfId="135"/>
    <cellStyle name="%_NOMINA URABA - ABRIL   P-8 -  16-30-2008_PLANILLA DE RECLAMOS" xfId="136"/>
    <cellStyle name="%_NOMINA URABA - ABRIL   P-8 -  16-30-2008_PLANILLA DE RECLAMOS 2" xfId="137"/>
    <cellStyle name="%_NOMINA URABA - ABRIL   P-8 -  16-30-2008_PLANILLA DE RECLAMOS ONEY" xfId="138"/>
    <cellStyle name="%_NOMINA URABA - ABRIL   P-8 -  16-30-2008_PLANILLA DE RECLAMOS ONEY 2" xfId="139"/>
    <cellStyle name="%_NOMINA URABA - ABRIL   P-8 -  16-30-2008_PNR" xfId="140"/>
    <cellStyle name="%_NOMINA URABA - ABRIL   P-8 -  16-30-2008_PNR 2" xfId="141"/>
    <cellStyle name="%_NOMINA URABA - ABRIL   P-8 -  16-30-2008_programaciones 2010" xfId="142"/>
    <cellStyle name="%_NOMINA URABA - ABRIL   P-8 -  16-30-2008_programaciones 2010 2" xfId="143"/>
    <cellStyle name="%_NOMINA URABA - ABRIL   P-8 -  16-30-2008_RECLAMOS" xfId="144"/>
    <cellStyle name="%_NOMINA URABA - ABRIL   P-8 -  16-30-2008_RECLAMOS 2" xfId="145"/>
    <cellStyle name="%_NOMINA URABA - ABRIL   P-8 -  16-30-2008_RECORD" xfId="146"/>
    <cellStyle name="%_NOMINA URABA - ABRIL   P-8 -  16-30-2008_RECORD 2" xfId="147"/>
    <cellStyle name="%_NOMINA URABA - ABRIL   P-8 -  16-30-2008_RET" xfId="148"/>
    <cellStyle name="%_NOMINA URABA - ABRIL   P-8 -  16-30-2008_RET 2" xfId="149"/>
    <cellStyle name="%_NOMINA URABA - ABRIL   P-8 -  16-30-2008_SUS" xfId="150"/>
    <cellStyle name="%_NOMINA URABA - ABRIL   P-8 -  16-30-2008_SUS 2" xfId="151"/>
    <cellStyle name="%_NOVED NOMINA GENERAL" xfId="152"/>
    <cellStyle name="%_NOVED NOMINA GENERAL 2" xfId="153"/>
    <cellStyle name="%_NOVED NOMINA GENERAL APADO JUNIO" xfId="154"/>
    <cellStyle name="%_NOVED NOMINA GENERAL APADO JUNIO 2" xfId="155"/>
    <cellStyle name="%_NUEVO NOVED NOMINA GENERAL" xfId="156"/>
    <cellStyle name="%_NUEVO NOVED NOMINA GENERAL 2" xfId="157"/>
    <cellStyle name="%_PAGOS" xfId="158"/>
    <cellStyle name="%_PAGOS 2" xfId="159"/>
    <cellStyle name="%_PLANILLA DE DESCANSOS JR" xfId="160"/>
    <cellStyle name="%_PLANILLA DE DESCANSOS JR 2" xfId="161"/>
    <cellStyle name="%_PLANILLA DE RECLAMOS" xfId="162"/>
    <cellStyle name="%_PLANILLA DE RECLAMOS - 2008" xfId="163"/>
    <cellStyle name="%_PLANILLA DE RECLAMOS - 2008 2" xfId="164"/>
    <cellStyle name="%_PLANILLA DE RECLAMOS 10" xfId="165"/>
    <cellStyle name="%_PLANILLA DE RECLAMOS 11" xfId="166"/>
    <cellStyle name="%_PLANILLA DE RECLAMOS 2" xfId="167"/>
    <cellStyle name="%_PLANILLA DE RECLAMOS 3" xfId="168"/>
    <cellStyle name="%_PLANILLA DE RECLAMOS 4" xfId="169"/>
    <cellStyle name="%_PLANILLA DE RECLAMOS 5" xfId="170"/>
    <cellStyle name="%_PLANILLA DE RECLAMOS 6" xfId="171"/>
    <cellStyle name="%_PLANILLA DE RECLAMOS 7" xfId="172"/>
    <cellStyle name="%_PLANILLA DE RECLAMOS 8" xfId="173"/>
    <cellStyle name="%_PLANILLA DE RECLAMOS 9" xfId="174"/>
    <cellStyle name="%_PLANILLA DE RECLAMOS ONEY" xfId="175"/>
    <cellStyle name="%_PLANILLA DE RECLAMOS ONEY 2" xfId="176"/>
    <cellStyle name="%_PNR" xfId="177"/>
    <cellStyle name="%_PNR 2" xfId="178"/>
    <cellStyle name="%_PROGRACION FEBRERO 1-15 PARTICULARES" xfId="179"/>
    <cellStyle name="%_PROGRACION FEBRERO 1-15 PARTICULARES_NUEVO NOVED NOMINA GENERAL" xfId="180"/>
    <cellStyle name="%_PROGRACION FEBRERO 1-15 PARTICULARES_NUEVO NOVED NOMINA GENERAL 2" xfId="181"/>
    <cellStyle name="%_PROGRACION FEBRERO 1-15 PARTICULARES_PAGOS" xfId="182"/>
    <cellStyle name="%_PROGRACION FEBRERO 1-15 PARTICULARES_PAGOS 2" xfId="183"/>
    <cellStyle name="%_PROGRACION FEBRERO 1-15 PARTICULARES_PLANILLA DE RECLAMOS" xfId="184"/>
    <cellStyle name="%_PROGRACION FEBRERO 1-15 PARTICULARES_PLANILLA DE RECLAMOS 2" xfId="185"/>
    <cellStyle name="%_PROGRACION FEBRERO 1-15 PARTICULARES_PLANILLA DE RECLAMOS ONEY" xfId="186"/>
    <cellStyle name="%_PROGRACION FEBRERO 1-15 PARTICULARES_PLANILLA DE RECLAMOS ONEY 2" xfId="187"/>
    <cellStyle name="%_PROGRACION FEBRERO 1-15 PARTICULARES_programaciones 2010" xfId="188"/>
    <cellStyle name="%_PROGRACION FEBRERO 1-15 PARTICULARES_programaciones 2010 2" xfId="189"/>
    <cellStyle name="%_PROGRACION FEBRERO 1-15 PARTICULARES_RECLAMOS" xfId="190"/>
    <cellStyle name="%_PROGRACION FEBRERO 1-15 PARTICULARES_RECLAMOS 2" xfId="191"/>
    <cellStyle name="%_PROGRACION FEBRERO 1-15 PARTICULARES_RECORD" xfId="192"/>
    <cellStyle name="%_PROGRACION FEBRERO 1-15 PARTICULARES_RECORD 2" xfId="193"/>
    <cellStyle name="%_PROGRACION PARTICULARES.xls1" xfId="194"/>
    <cellStyle name="%_PROGRAMACION BUQUE FEBRERO 1-15 -2008" xfId="195"/>
    <cellStyle name="%_PROGRAMACION BUQUE FEBRERO 1-15 -2008 2" xfId="196"/>
    <cellStyle name="%_PROGRAMACION NOMINA 207 -2008" xfId="197"/>
    <cellStyle name="%_PROGRAMACION NOVIEMBRE 1-15 - TODAS " xfId="198"/>
    <cellStyle name="%_PROGRAMACION NOVIEMBRE 1-15 - TODAS  2" xfId="199"/>
    <cellStyle name="%_programaciones 2010" xfId="200"/>
    <cellStyle name="%_programaciones 2010 2" xfId="201"/>
    <cellStyle name="%_RECLAMOS" xfId="202"/>
    <cellStyle name="%_RECLAMOS 2" xfId="203"/>
    <cellStyle name="%_RECORD" xfId="204"/>
    <cellStyle name="%_RECORD 2" xfId="205"/>
    <cellStyle name="%_RECORD DE TURNOS 2008" xfId="206"/>
    <cellStyle name="%_RECORD DE TURNOS 2008 2" xfId="207"/>
    <cellStyle name="%_RET" xfId="208"/>
    <cellStyle name="%_RET 2" xfId="209"/>
    <cellStyle name="%_SUS" xfId="210"/>
    <cellStyle name="%_SUS 2" xfId="211"/>
    <cellStyle name="%_TODAS ABRIL 1-15-2008" xfId="212"/>
    <cellStyle name="%_TODAS ABRIL 1-15-2008 2" xfId="213"/>
    <cellStyle name="%_todas marzo 1-15-2008 - buques" xfId="214"/>
    <cellStyle name="%_todas marzo 1-15-2008 - buques 2" xfId="215"/>
    <cellStyle name="%_Xl0000000" xfId="216"/>
    <cellStyle name="%_Xl0000000 2" xfId="217"/>
    <cellStyle name="20% - Accent1" xfId="218"/>
    <cellStyle name="20% - Accent1 2" xfId="219"/>
    <cellStyle name="20% - Accent2" xfId="220"/>
    <cellStyle name="20% - Accent2 2" xfId="221"/>
    <cellStyle name="20% - Accent3" xfId="222"/>
    <cellStyle name="20% - Accent3 2" xfId="223"/>
    <cellStyle name="20% - Accent4" xfId="224"/>
    <cellStyle name="20% - Accent4 2" xfId="225"/>
    <cellStyle name="20% - Accent5" xfId="226"/>
    <cellStyle name="20% - Accent5 2" xfId="227"/>
    <cellStyle name="20% - Accent6" xfId="228"/>
    <cellStyle name="20% - Accent6 2" xfId="229"/>
    <cellStyle name="20% - Énfasis1 2" xfId="230"/>
    <cellStyle name="20% - Énfasis1 3" xfId="231"/>
    <cellStyle name="20% - Énfasis2 2" xfId="232"/>
    <cellStyle name="20% - Énfasis2 3" xfId="233"/>
    <cellStyle name="20% - Énfasis3 2" xfId="234"/>
    <cellStyle name="20% - Énfasis3 3" xfId="235"/>
    <cellStyle name="20% - Énfasis4 2" xfId="236"/>
    <cellStyle name="20% - Énfasis4 3" xfId="237"/>
    <cellStyle name="20% - Énfasis5 2" xfId="238"/>
    <cellStyle name="20% - Énfasis5 3" xfId="239"/>
    <cellStyle name="20% - Énfasis6 2" xfId="240"/>
    <cellStyle name="20% - Énfasis6 3" xfId="241"/>
    <cellStyle name="40% - Accent1" xfId="242"/>
    <cellStyle name="40% - Accent1 2" xfId="243"/>
    <cellStyle name="40% - Accent2" xfId="244"/>
    <cellStyle name="40% - Accent2 2" xfId="245"/>
    <cellStyle name="40% - Accent3" xfId="246"/>
    <cellStyle name="40% - Accent3 2" xfId="247"/>
    <cellStyle name="40% - Accent4" xfId="248"/>
    <cellStyle name="40% - Accent4 2" xfId="249"/>
    <cellStyle name="40% - Accent5" xfId="250"/>
    <cellStyle name="40% - Accent5 2" xfId="251"/>
    <cellStyle name="40% - Accent6" xfId="252"/>
    <cellStyle name="40% - Accent6 2" xfId="253"/>
    <cellStyle name="40% - Énfasis1 2" xfId="254"/>
    <cellStyle name="40% - Énfasis1 3" xfId="255"/>
    <cellStyle name="40% - Énfasis2 2" xfId="256"/>
    <cellStyle name="40% - Énfasis2 3" xfId="257"/>
    <cellStyle name="40% - Énfasis3 2" xfId="258"/>
    <cellStyle name="40% - Énfasis3 3" xfId="259"/>
    <cellStyle name="40% - Énfasis4 2" xfId="260"/>
    <cellStyle name="40% - Énfasis4 3" xfId="261"/>
    <cellStyle name="40% - Énfasis5 2" xfId="262"/>
    <cellStyle name="40% - Énfasis5 3" xfId="263"/>
    <cellStyle name="40% - Énfasis6 2" xfId="264"/>
    <cellStyle name="40% - Énfasis6 3" xfId="265"/>
    <cellStyle name="60% - Accent1" xfId="266"/>
    <cellStyle name="60% - Accent2" xfId="267"/>
    <cellStyle name="60% - Accent3" xfId="268"/>
    <cellStyle name="60% - Accent4" xfId="269"/>
    <cellStyle name="60% - Accent5" xfId="270"/>
    <cellStyle name="60% - Accent6" xfId="271"/>
    <cellStyle name="60% - Énfasis1 2" xfId="272"/>
    <cellStyle name="60% - Énfasis2 2" xfId="273"/>
    <cellStyle name="60% - Énfasis3 2" xfId="274"/>
    <cellStyle name="60% - Énfasis4 2" xfId="275"/>
    <cellStyle name="60% - Énfasis5 2" xfId="276"/>
    <cellStyle name="60% - Énfasis6 2" xfId="277"/>
    <cellStyle name="Accent1" xfId="278"/>
    <cellStyle name="Accent2" xfId="279"/>
    <cellStyle name="Accent3" xfId="280"/>
    <cellStyle name="Accent4" xfId="281"/>
    <cellStyle name="Accent5" xfId="282"/>
    <cellStyle name="Accent6" xfId="283"/>
    <cellStyle name="Bad" xfId="284"/>
    <cellStyle name="Buena 2" xfId="285"/>
    <cellStyle name="Buena 3" xfId="286"/>
    <cellStyle name="Calculation" xfId="287"/>
    <cellStyle name="Cálculo 2" xfId="288"/>
    <cellStyle name="Celda de comprobación 2" xfId="289"/>
    <cellStyle name="Celda vinculada 2" xfId="290"/>
    <cellStyle name="Check Cell" xfId="291"/>
    <cellStyle name="Encabezado 4 2" xfId="292"/>
    <cellStyle name="Énfasis1 2" xfId="293"/>
    <cellStyle name="Énfasis2 2" xfId="294"/>
    <cellStyle name="Énfasis3 2" xfId="295"/>
    <cellStyle name="Énfasis3 3" xfId="296"/>
    <cellStyle name="Énfasis3 4" xfId="297"/>
    <cellStyle name="Énfasis4 2" xfId="298"/>
    <cellStyle name="Énfasis5 2" xfId="299"/>
    <cellStyle name="Énfasis6 2" xfId="300"/>
    <cellStyle name="Énfasis6 3" xfId="301"/>
    <cellStyle name="Entrada 2" xfId="302"/>
    <cellStyle name="Euro" xfId="303"/>
    <cellStyle name="Excel Built-in Normal" xfId="304"/>
    <cellStyle name="Excel Built-in Normal 1" xfId="305"/>
    <cellStyle name="Excel Built-in Normal 1 2" xfId="306"/>
    <cellStyle name="Excel Built-in Normal 2" xfId="307"/>
    <cellStyle name="Explanatory Text" xfId="308"/>
    <cellStyle name="Good" xfId="309"/>
    <cellStyle name="Heading 1" xfId="310"/>
    <cellStyle name="Heading 2" xfId="311"/>
    <cellStyle name="Heading 3" xfId="312"/>
    <cellStyle name="Heading 4" xfId="313"/>
    <cellStyle name="Incorrecto 2" xfId="314"/>
    <cellStyle name="Incorrecto 3" xfId="315"/>
    <cellStyle name="Input" xfId="316"/>
    <cellStyle name="Linked Cell" xfId="317"/>
    <cellStyle name="Millares 2" xfId="318"/>
    <cellStyle name="Millares 2 2" xfId="319"/>
    <cellStyle name="Millares 2 3" xfId="320"/>
    <cellStyle name="Millares 3" xfId="321"/>
    <cellStyle name="Millares 3 2" xfId="322"/>
    <cellStyle name="Millares 4" xfId="323"/>
    <cellStyle name="Millares 4 2" xfId="324"/>
    <cellStyle name="Millares 5" xfId="325"/>
    <cellStyle name="Millares 6" xfId="326"/>
    <cellStyle name="Moneda" xfId="376" builtinId="4"/>
    <cellStyle name="Moneda 10" xfId="327"/>
    <cellStyle name="Moneda 11" xfId="328"/>
    <cellStyle name="Moneda 12" xfId="329"/>
    <cellStyle name="Moneda 13" xfId="330"/>
    <cellStyle name="Moneda 2" xfId="331"/>
    <cellStyle name="Moneda 2 2" xfId="332"/>
    <cellStyle name="Moneda 2 3" xfId="3"/>
    <cellStyle name="Moneda 3" xfId="333"/>
    <cellStyle name="Moneda 3 2" xfId="334"/>
    <cellStyle name="Moneda 4" xfId="335"/>
    <cellStyle name="Moneda 5" xfId="336"/>
    <cellStyle name="Moneda 6" xfId="337"/>
    <cellStyle name="Moneda 7" xfId="338"/>
    <cellStyle name="Moneda 8" xfId="339"/>
    <cellStyle name="Moneda 9" xfId="340"/>
    <cellStyle name="Neutral 2" xfId="341"/>
    <cellStyle name="Normal" xfId="0" builtinId="0"/>
    <cellStyle name="Normal 101" xfId="342"/>
    <cellStyle name="Normal 2" xfId="343"/>
    <cellStyle name="Normal 2 2" xfId="344"/>
    <cellStyle name="Normal 2 2 2" xfId="345"/>
    <cellStyle name="Normal 2 3" xfId="346"/>
    <cellStyle name="Normal 2 4" xfId="347"/>
    <cellStyle name="Normal 3" xfId="348"/>
    <cellStyle name="Normal 3 2" xfId="349"/>
    <cellStyle name="Normal 3 2 2" xfId="350"/>
    <cellStyle name="Normal 3 2 4" xfId="4"/>
    <cellStyle name="Normal 4" xfId="351"/>
    <cellStyle name="Normal 4 2" xfId="352"/>
    <cellStyle name="Normal 5" xfId="353"/>
    <cellStyle name="Normal 6" xfId="354"/>
    <cellStyle name="Normal 6 2" xfId="355"/>
    <cellStyle name="Normal 7" xfId="356"/>
    <cellStyle name="Normal 7 2" xfId="357"/>
    <cellStyle name="Normal_alcatel basica 2" xfId="2"/>
    <cellStyle name="Notas 2" xfId="358"/>
    <cellStyle name="Notas 3" xfId="359"/>
    <cellStyle name="Note" xfId="360"/>
    <cellStyle name="Note 2" xfId="361"/>
    <cellStyle name="Output" xfId="362"/>
    <cellStyle name="Porcentaje" xfId="1" builtinId="5"/>
    <cellStyle name="Porcentaje 2" xfId="363"/>
    <cellStyle name="Porcentaje 3" xfId="364"/>
    <cellStyle name="Porcentaje 3 2" xfId="365"/>
    <cellStyle name="Salida 2" xfId="366"/>
    <cellStyle name="Texto de advertencia 2" xfId="367"/>
    <cellStyle name="Texto explicativo 2" xfId="368"/>
    <cellStyle name="Title" xfId="369"/>
    <cellStyle name="Título 1 2" xfId="370"/>
    <cellStyle name="Título 2 2" xfId="371"/>
    <cellStyle name="Título 3 2" xfId="372"/>
    <cellStyle name="Título 4" xfId="373"/>
    <cellStyle name="Total 2" xfId="374"/>
    <cellStyle name="Warning Text" xfId="3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0"/>
  <sheetViews>
    <sheetView tabSelected="1" topLeftCell="A97" workbookViewId="0">
      <selection activeCell="I122" sqref="I122"/>
    </sheetView>
  </sheetViews>
  <sheetFormatPr baseColWidth="10" defaultRowHeight="15"/>
  <cols>
    <col min="1" max="1" width="4.42578125" customWidth="1"/>
    <col min="2" max="2" width="6.7109375" customWidth="1"/>
    <col min="3" max="3" width="45.85546875" customWidth="1"/>
    <col min="4" max="4" width="7" customWidth="1"/>
    <col min="5" max="5" width="6.7109375" customWidth="1"/>
    <col min="6" max="6" width="15" customWidth="1"/>
    <col min="7" max="7" width="15.140625" customWidth="1"/>
  </cols>
  <sheetData>
    <row r="2" spans="2:7" ht="27.75" customHeight="1">
      <c r="B2" s="29" t="s">
        <v>49</v>
      </c>
      <c r="C2" s="30"/>
      <c r="D2" s="30"/>
      <c r="E2" s="30"/>
      <c r="F2" s="30"/>
      <c r="G2" s="31"/>
    </row>
    <row r="4" spans="2:7" ht="42" customHeight="1">
      <c r="B4" s="29" t="s">
        <v>62</v>
      </c>
      <c r="C4" s="30"/>
      <c r="D4" s="30"/>
      <c r="E4" s="30"/>
      <c r="F4" s="30"/>
      <c r="G4" s="31"/>
    </row>
    <row r="5" spans="2:7">
      <c r="B5" s="1"/>
      <c r="C5" s="1"/>
      <c r="D5" s="1"/>
      <c r="E5" s="1"/>
      <c r="F5" s="1"/>
      <c r="G5" s="1"/>
    </row>
    <row r="6" spans="2:7">
      <c r="B6" s="2" t="s">
        <v>0</v>
      </c>
      <c r="C6" s="2" t="s">
        <v>1</v>
      </c>
      <c r="D6" s="3" t="s">
        <v>2</v>
      </c>
      <c r="E6" s="3" t="s">
        <v>3</v>
      </c>
      <c r="F6" s="4" t="s">
        <v>45</v>
      </c>
      <c r="G6" s="4" t="s">
        <v>46</v>
      </c>
    </row>
    <row r="7" spans="2:7">
      <c r="B7" s="32" t="s">
        <v>4</v>
      </c>
      <c r="C7" s="33"/>
      <c r="D7" s="33"/>
      <c r="E7" s="33"/>
      <c r="F7" s="34"/>
      <c r="G7" s="5"/>
    </row>
    <row r="8" spans="2:7" ht="29.25" customHeight="1">
      <c r="B8" s="6">
        <v>1</v>
      </c>
      <c r="C8" s="7" t="s">
        <v>5</v>
      </c>
      <c r="D8" s="6" t="s">
        <v>63</v>
      </c>
      <c r="E8" s="6">
        <v>2</v>
      </c>
      <c r="F8" s="8"/>
      <c r="G8" s="8">
        <f>F8*E8</f>
        <v>0</v>
      </c>
    </row>
    <row r="9" spans="2:7" ht="38.25" customHeight="1">
      <c r="B9" s="6">
        <v>2</v>
      </c>
      <c r="C9" s="7" t="s">
        <v>31</v>
      </c>
      <c r="D9" s="6" t="s">
        <v>64</v>
      </c>
      <c r="E9" s="6">
        <v>8</v>
      </c>
      <c r="F9" s="8"/>
      <c r="G9" s="8">
        <f t="shared" ref="G9" si="0">F9*E9</f>
        <v>0</v>
      </c>
    </row>
    <row r="10" spans="2:7">
      <c r="B10" s="35" t="s">
        <v>6</v>
      </c>
      <c r="C10" s="36"/>
      <c r="D10" s="36"/>
      <c r="E10" s="36"/>
      <c r="F10" s="37"/>
      <c r="G10" s="9">
        <f>SUM(G8:G9)</f>
        <v>0</v>
      </c>
    </row>
    <row r="11" spans="2:7">
      <c r="B11" s="35" t="s">
        <v>7</v>
      </c>
      <c r="C11" s="36"/>
      <c r="D11" s="36"/>
      <c r="E11" s="37"/>
      <c r="F11" s="10"/>
      <c r="G11" s="9">
        <f>G10*F11</f>
        <v>0</v>
      </c>
    </row>
    <row r="12" spans="2:7">
      <c r="B12" s="35" t="s">
        <v>8</v>
      </c>
      <c r="C12" s="36"/>
      <c r="D12" s="36"/>
      <c r="E12" s="37"/>
      <c r="F12" s="11"/>
      <c r="G12" s="9">
        <f>G10*F12</f>
        <v>0</v>
      </c>
    </row>
    <row r="13" spans="2:7">
      <c r="B13" s="35" t="s">
        <v>9</v>
      </c>
      <c r="C13" s="36"/>
      <c r="D13" s="36"/>
      <c r="E13" s="36"/>
      <c r="F13" s="37"/>
      <c r="G13" s="9">
        <f>G10+G11+G12</f>
        <v>0</v>
      </c>
    </row>
    <row r="14" spans="2:7">
      <c r="B14" s="6"/>
      <c r="C14" s="7"/>
      <c r="D14" s="6"/>
      <c r="E14" s="6"/>
      <c r="F14" s="8"/>
      <c r="G14" s="8"/>
    </row>
    <row r="15" spans="2:7">
      <c r="B15" s="32" t="s">
        <v>30</v>
      </c>
      <c r="C15" s="33"/>
      <c r="D15" s="33"/>
      <c r="E15" s="33"/>
      <c r="F15" s="34"/>
      <c r="G15" s="5"/>
    </row>
    <row r="16" spans="2:7" ht="27.75" customHeight="1">
      <c r="B16" s="6">
        <v>1</v>
      </c>
      <c r="C16" s="7" t="s">
        <v>10</v>
      </c>
      <c r="D16" s="6" t="s">
        <v>63</v>
      </c>
      <c r="E16" s="6">
        <v>2</v>
      </c>
      <c r="F16" s="8"/>
      <c r="G16" s="12">
        <f t="shared" ref="G16:G73" si="1">E16*F16</f>
        <v>0</v>
      </c>
    </row>
    <row r="17" spans="2:7" ht="41.25" customHeight="1">
      <c r="B17" s="6">
        <v>2</v>
      </c>
      <c r="C17" s="7" t="s">
        <v>36</v>
      </c>
      <c r="D17" s="6" t="s">
        <v>64</v>
      </c>
      <c r="E17" s="6">
        <v>8</v>
      </c>
      <c r="F17" s="8"/>
      <c r="G17" s="12">
        <f t="shared" si="1"/>
        <v>0</v>
      </c>
    </row>
    <row r="18" spans="2:7">
      <c r="B18" s="35" t="s">
        <v>6</v>
      </c>
      <c r="C18" s="36"/>
      <c r="D18" s="36"/>
      <c r="E18" s="36"/>
      <c r="F18" s="37"/>
      <c r="G18" s="9">
        <f>SUM(G16:G17)</f>
        <v>0</v>
      </c>
    </row>
    <row r="19" spans="2:7">
      <c r="B19" s="35" t="s">
        <v>7</v>
      </c>
      <c r="C19" s="36"/>
      <c r="D19" s="36"/>
      <c r="E19" s="37"/>
      <c r="F19" s="10"/>
      <c r="G19" s="9">
        <f>G18*F19</f>
        <v>0</v>
      </c>
    </row>
    <row r="20" spans="2:7">
      <c r="B20" s="35" t="s">
        <v>8</v>
      </c>
      <c r="C20" s="36"/>
      <c r="D20" s="36"/>
      <c r="E20" s="37"/>
      <c r="F20" s="11"/>
      <c r="G20" s="9">
        <f>G18*F20</f>
        <v>0</v>
      </c>
    </row>
    <row r="21" spans="2:7">
      <c r="B21" s="35" t="s">
        <v>9</v>
      </c>
      <c r="C21" s="36"/>
      <c r="D21" s="36"/>
      <c r="E21" s="36"/>
      <c r="F21" s="37"/>
      <c r="G21" s="9">
        <f>G18+G19+G20</f>
        <v>0</v>
      </c>
    </row>
    <row r="22" spans="2:7">
      <c r="B22" s="6"/>
      <c r="C22" s="7"/>
      <c r="D22" s="6"/>
      <c r="E22" s="6"/>
      <c r="F22" s="8"/>
      <c r="G22" s="8"/>
    </row>
    <row r="23" spans="2:7">
      <c r="B23" s="32" t="s">
        <v>11</v>
      </c>
      <c r="C23" s="33"/>
      <c r="D23" s="33"/>
      <c r="E23" s="33"/>
      <c r="F23" s="34"/>
      <c r="G23" s="5"/>
    </row>
    <row r="24" spans="2:7" ht="51.75" customHeight="1">
      <c r="B24" s="6">
        <v>1</v>
      </c>
      <c r="C24" s="7" t="s">
        <v>48</v>
      </c>
      <c r="D24" s="6" t="s">
        <v>63</v>
      </c>
      <c r="E24" s="6">
        <v>2</v>
      </c>
      <c r="F24" s="8"/>
      <c r="G24" s="8">
        <f t="shared" si="1"/>
        <v>0</v>
      </c>
    </row>
    <row r="25" spans="2:7" ht="52.5" customHeight="1">
      <c r="B25" s="6">
        <v>2</v>
      </c>
      <c r="C25" s="7" t="s">
        <v>47</v>
      </c>
      <c r="D25" s="6" t="s">
        <v>64</v>
      </c>
      <c r="E25" s="6">
        <v>8</v>
      </c>
      <c r="F25" s="8"/>
      <c r="G25" s="8">
        <f t="shared" si="1"/>
        <v>0</v>
      </c>
    </row>
    <row r="26" spans="2:7">
      <c r="B26" s="35" t="s">
        <v>6</v>
      </c>
      <c r="C26" s="36"/>
      <c r="D26" s="36"/>
      <c r="E26" s="36"/>
      <c r="F26" s="37"/>
      <c r="G26" s="9">
        <f>SUM(G24:G25)</f>
        <v>0</v>
      </c>
    </row>
    <row r="27" spans="2:7">
      <c r="B27" s="35" t="s">
        <v>7</v>
      </c>
      <c r="C27" s="36"/>
      <c r="D27" s="36"/>
      <c r="E27" s="37"/>
      <c r="F27" s="10"/>
      <c r="G27" s="9">
        <f>G26*F27</f>
        <v>0</v>
      </c>
    </row>
    <row r="28" spans="2:7">
      <c r="B28" s="35" t="s">
        <v>8</v>
      </c>
      <c r="C28" s="36"/>
      <c r="D28" s="36"/>
      <c r="E28" s="37"/>
      <c r="F28" s="11"/>
      <c r="G28" s="9">
        <f>G26*F28</f>
        <v>0</v>
      </c>
    </row>
    <row r="29" spans="2:7">
      <c r="B29" s="35" t="s">
        <v>9</v>
      </c>
      <c r="C29" s="36"/>
      <c r="D29" s="36"/>
      <c r="E29" s="36"/>
      <c r="F29" s="37"/>
      <c r="G29" s="9">
        <f>G26+G27+G28</f>
        <v>0</v>
      </c>
    </row>
    <row r="30" spans="2:7">
      <c r="B30" s="6"/>
      <c r="C30" s="7"/>
      <c r="D30" s="6"/>
      <c r="E30" s="6"/>
      <c r="F30" s="8"/>
      <c r="G30" s="8"/>
    </row>
    <row r="31" spans="2:7">
      <c r="B31" s="39" t="s">
        <v>12</v>
      </c>
      <c r="C31" s="39"/>
      <c r="D31" s="39"/>
      <c r="E31" s="39"/>
      <c r="F31" s="39"/>
      <c r="G31" s="13"/>
    </row>
    <row r="32" spans="2:7" ht="37.5" customHeight="1">
      <c r="B32" s="6">
        <v>1</v>
      </c>
      <c r="C32" s="7" t="s">
        <v>13</v>
      </c>
      <c r="D32" s="6" t="s">
        <v>63</v>
      </c>
      <c r="E32" s="6">
        <v>2</v>
      </c>
      <c r="F32" s="8"/>
      <c r="G32" s="8">
        <f t="shared" ref="G32:G33" si="2">E32*F32</f>
        <v>0</v>
      </c>
    </row>
    <row r="33" spans="2:7" ht="39.75" customHeight="1">
      <c r="B33" s="6">
        <v>2</v>
      </c>
      <c r="C33" s="7" t="s">
        <v>14</v>
      </c>
      <c r="D33" s="6" t="s">
        <v>64</v>
      </c>
      <c r="E33" s="6">
        <v>8</v>
      </c>
      <c r="F33" s="8"/>
      <c r="G33" s="8">
        <f t="shared" si="2"/>
        <v>0</v>
      </c>
    </row>
    <row r="34" spans="2:7">
      <c r="B34" s="38" t="s">
        <v>6</v>
      </c>
      <c r="C34" s="38"/>
      <c r="D34" s="38"/>
      <c r="E34" s="38"/>
      <c r="F34" s="38"/>
      <c r="G34" s="9">
        <f>SUM(G32:G33)</f>
        <v>0</v>
      </c>
    </row>
    <row r="35" spans="2:7">
      <c r="B35" s="38" t="s">
        <v>7</v>
      </c>
      <c r="C35" s="38"/>
      <c r="D35" s="38"/>
      <c r="E35" s="38"/>
      <c r="F35" s="10"/>
      <c r="G35" s="9">
        <f>G34*F35</f>
        <v>0</v>
      </c>
    </row>
    <row r="36" spans="2:7">
      <c r="B36" s="38" t="s">
        <v>8</v>
      </c>
      <c r="C36" s="38"/>
      <c r="D36" s="38"/>
      <c r="E36" s="38"/>
      <c r="F36" s="10"/>
      <c r="G36" s="9">
        <f>G34*F36</f>
        <v>0</v>
      </c>
    </row>
    <row r="37" spans="2:7">
      <c r="B37" s="38" t="s">
        <v>9</v>
      </c>
      <c r="C37" s="38"/>
      <c r="D37" s="38"/>
      <c r="E37" s="38"/>
      <c r="F37" s="38"/>
      <c r="G37" s="9">
        <f>G34+G35+G36</f>
        <v>0</v>
      </c>
    </row>
    <row r="38" spans="2:7">
      <c r="B38" s="14"/>
      <c r="C38" s="15"/>
      <c r="D38" s="14"/>
      <c r="E38" s="14"/>
      <c r="F38" s="16"/>
      <c r="G38" s="17"/>
    </row>
    <row r="39" spans="2:7">
      <c r="B39" s="39" t="s">
        <v>15</v>
      </c>
      <c r="C39" s="39"/>
      <c r="D39" s="39"/>
      <c r="E39" s="39"/>
      <c r="F39" s="39"/>
      <c r="G39" s="5"/>
    </row>
    <row r="40" spans="2:7" ht="31.5" customHeight="1">
      <c r="B40" s="18">
        <v>1</v>
      </c>
      <c r="C40" s="19" t="s">
        <v>16</v>
      </c>
      <c r="D40" s="6" t="s">
        <v>63</v>
      </c>
      <c r="E40" s="18">
        <v>2</v>
      </c>
      <c r="F40" s="8"/>
      <c r="G40" s="8">
        <f>E40*F40</f>
        <v>0</v>
      </c>
    </row>
    <row r="41" spans="2:7" ht="29.25" customHeight="1">
      <c r="B41" s="18">
        <v>2</v>
      </c>
      <c r="C41" s="19" t="s">
        <v>17</v>
      </c>
      <c r="D41" s="6" t="s">
        <v>64</v>
      </c>
      <c r="E41" s="18">
        <v>8</v>
      </c>
      <c r="F41" s="8"/>
      <c r="G41" s="8">
        <f>E41*F41</f>
        <v>0</v>
      </c>
    </row>
    <row r="42" spans="2:7">
      <c r="B42" s="38" t="s">
        <v>6</v>
      </c>
      <c r="C42" s="38"/>
      <c r="D42" s="38"/>
      <c r="E42" s="38"/>
      <c r="F42" s="38"/>
      <c r="G42" s="9">
        <f>SUM(G40:G41)</f>
        <v>0</v>
      </c>
    </row>
    <row r="43" spans="2:7">
      <c r="B43" s="38" t="s">
        <v>7</v>
      </c>
      <c r="C43" s="38"/>
      <c r="D43" s="38"/>
      <c r="E43" s="38"/>
      <c r="F43" s="10"/>
      <c r="G43" s="9">
        <f>G42*F43</f>
        <v>0</v>
      </c>
    </row>
    <row r="44" spans="2:7">
      <c r="B44" s="38" t="s">
        <v>8</v>
      </c>
      <c r="C44" s="38"/>
      <c r="D44" s="38"/>
      <c r="E44" s="38"/>
      <c r="F44" s="10"/>
      <c r="G44" s="9">
        <f>G42*F44</f>
        <v>0</v>
      </c>
    </row>
    <row r="45" spans="2:7">
      <c r="B45" s="38" t="s">
        <v>9</v>
      </c>
      <c r="C45" s="38"/>
      <c r="D45" s="38"/>
      <c r="E45" s="38"/>
      <c r="F45" s="38"/>
      <c r="G45" s="9">
        <f>G42+G43+G44</f>
        <v>0</v>
      </c>
    </row>
    <row r="46" spans="2:7">
      <c r="B46" s="14"/>
      <c r="C46" s="15"/>
      <c r="D46" s="14"/>
      <c r="E46" s="14"/>
      <c r="F46" s="16"/>
      <c r="G46" s="17"/>
    </row>
    <row r="47" spans="2:7">
      <c r="B47" s="32" t="s">
        <v>18</v>
      </c>
      <c r="C47" s="33"/>
      <c r="D47" s="33"/>
      <c r="E47" s="33"/>
      <c r="F47" s="34"/>
      <c r="G47" s="5"/>
    </row>
    <row r="48" spans="2:7" ht="27" customHeight="1">
      <c r="B48" s="6">
        <v>1</v>
      </c>
      <c r="C48" s="7" t="s">
        <v>19</v>
      </c>
      <c r="D48" s="6" t="s">
        <v>63</v>
      </c>
      <c r="E48" s="6">
        <v>2</v>
      </c>
      <c r="F48" s="8"/>
      <c r="G48" s="8">
        <f t="shared" si="1"/>
        <v>0</v>
      </c>
    </row>
    <row r="49" spans="2:7" ht="24" customHeight="1">
      <c r="B49" s="6">
        <v>2</v>
      </c>
      <c r="C49" s="7" t="s">
        <v>42</v>
      </c>
      <c r="D49" s="6" t="s">
        <v>64</v>
      </c>
      <c r="E49" s="6">
        <v>8</v>
      </c>
      <c r="F49" s="8"/>
      <c r="G49" s="8">
        <f t="shared" si="1"/>
        <v>0</v>
      </c>
    </row>
    <row r="50" spans="2:7">
      <c r="B50" s="35" t="s">
        <v>6</v>
      </c>
      <c r="C50" s="36"/>
      <c r="D50" s="36"/>
      <c r="E50" s="36"/>
      <c r="F50" s="37"/>
      <c r="G50" s="9">
        <f>SUM(G48:G49)</f>
        <v>0</v>
      </c>
    </row>
    <row r="51" spans="2:7">
      <c r="B51" s="35" t="s">
        <v>7</v>
      </c>
      <c r="C51" s="36"/>
      <c r="D51" s="36"/>
      <c r="E51" s="37"/>
      <c r="F51" s="10"/>
      <c r="G51" s="9">
        <f>G50*F51</f>
        <v>0</v>
      </c>
    </row>
    <row r="52" spans="2:7">
      <c r="B52" s="35" t="s">
        <v>8</v>
      </c>
      <c r="C52" s="36"/>
      <c r="D52" s="36"/>
      <c r="E52" s="37"/>
      <c r="F52" s="11"/>
      <c r="G52" s="9">
        <f>G50*F52</f>
        <v>0</v>
      </c>
    </row>
    <row r="53" spans="2:7">
      <c r="B53" s="35" t="s">
        <v>9</v>
      </c>
      <c r="C53" s="36"/>
      <c r="D53" s="36"/>
      <c r="E53" s="36"/>
      <c r="F53" s="37"/>
      <c r="G53" s="9">
        <f>G50+G51+G52</f>
        <v>0</v>
      </c>
    </row>
    <row r="54" spans="2:7">
      <c r="B54" s="6"/>
      <c r="C54" s="7"/>
      <c r="D54" s="6"/>
      <c r="E54" s="6"/>
      <c r="F54" s="8"/>
      <c r="G54" s="8"/>
    </row>
    <row r="55" spans="2:7">
      <c r="B55" s="32" t="s">
        <v>20</v>
      </c>
      <c r="C55" s="33"/>
      <c r="D55" s="33"/>
      <c r="E55" s="33"/>
      <c r="F55" s="34"/>
      <c r="G55" s="5"/>
    </row>
    <row r="56" spans="2:7" ht="27" customHeight="1">
      <c r="B56" s="6">
        <v>1</v>
      </c>
      <c r="C56" s="7" t="s">
        <v>21</v>
      </c>
      <c r="D56" s="6" t="s">
        <v>63</v>
      </c>
      <c r="E56" s="6">
        <v>2</v>
      </c>
      <c r="F56" s="8"/>
      <c r="G56" s="8">
        <f t="shared" si="1"/>
        <v>0</v>
      </c>
    </row>
    <row r="57" spans="2:7" ht="26.25" customHeight="1">
      <c r="B57" s="6">
        <v>2</v>
      </c>
      <c r="C57" s="7" t="s">
        <v>41</v>
      </c>
      <c r="D57" s="6" t="s">
        <v>64</v>
      </c>
      <c r="E57" s="6">
        <v>8</v>
      </c>
      <c r="F57" s="8"/>
      <c r="G57" s="8">
        <f t="shared" si="1"/>
        <v>0</v>
      </c>
    </row>
    <row r="58" spans="2:7">
      <c r="B58" s="35" t="s">
        <v>6</v>
      </c>
      <c r="C58" s="36"/>
      <c r="D58" s="36"/>
      <c r="E58" s="36"/>
      <c r="F58" s="37"/>
      <c r="G58" s="9">
        <f>SUM(G56:G57)</f>
        <v>0</v>
      </c>
    </row>
    <row r="59" spans="2:7">
      <c r="B59" s="35" t="s">
        <v>7</v>
      </c>
      <c r="C59" s="36"/>
      <c r="D59" s="36"/>
      <c r="E59" s="37"/>
      <c r="F59" s="10"/>
      <c r="G59" s="9">
        <f>G58*F59</f>
        <v>0</v>
      </c>
    </row>
    <row r="60" spans="2:7">
      <c r="B60" s="35" t="s">
        <v>8</v>
      </c>
      <c r="C60" s="36"/>
      <c r="D60" s="36"/>
      <c r="E60" s="37"/>
      <c r="F60" s="11"/>
      <c r="G60" s="9">
        <f>G58*F60</f>
        <v>0</v>
      </c>
    </row>
    <row r="61" spans="2:7">
      <c r="B61" s="35" t="s">
        <v>9</v>
      </c>
      <c r="C61" s="36"/>
      <c r="D61" s="36"/>
      <c r="E61" s="36"/>
      <c r="F61" s="37"/>
      <c r="G61" s="9">
        <f>G58+G59+G60</f>
        <v>0</v>
      </c>
    </row>
    <row r="62" spans="2:7">
      <c r="B62" s="6"/>
      <c r="C62" s="7"/>
      <c r="D62" s="6"/>
      <c r="E62" s="6"/>
      <c r="F62" s="8"/>
      <c r="G62" s="8"/>
    </row>
    <row r="63" spans="2:7">
      <c r="B63" s="32" t="s">
        <v>22</v>
      </c>
      <c r="C63" s="33"/>
      <c r="D63" s="33"/>
      <c r="E63" s="33"/>
      <c r="F63" s="34"/>
      <c r="G63" s="5"/>
    </row>
    <row r="64" spans="2:7" ht="27.75" customHeight="1">
      <c r="B64" s="6">
        <v>1</v>
      </c>
      <c r="C64" s="7" t="s">
        <v>23</v>
      </c>
      <c r="D64" s="6" t="s">
        <v>63</v>
      </c>
      <c r="E64" s="6">
        <v>2</v>
      </c>
      <c r="F64" s="8"/>
      <c r="G64" s="8">
        <f t="shared" si="1"/>
        <v>0</v>
      </c>
    </row>
    <row r="65" spans="2:7" ht="26.25" customHeight="1">
      <c r="B65" s="6">
        <v>2</v>
      </c>
      <c r="C65" s="7" t="s">
        <v>40</v>
      </c>
      <c r="D65" s="6" t="s">
        <v>64</v>
      </c>
      <c r="E65" s="6">
        <v>8</v>
      </c>
      <c r="F65" s="8"/>
      <c r="G65" s="8">
        <f t="shared" si="1"/>
        <v>0</v>
      </c>
    </row>
    <row r="66" spans="2:7">
      <c r="B66" s="35" t="s">
        <v>6</v>
      </c>
      <c r="C66" s="36"/>
      <c r="D66" s="36"/>
      <c r="E66" s="36"/>
      <c r="F66" s="37"/>
      <c r="G66" s="9">
        <f>SUM(G64:G65)</f>
        <v>0</v>
      </c>
    </row>
    <row r="67" spans="2:7">
      <c r="B67" s="35" t="s">
        <v>7</v>
      </c>
      <c r="C67" s="36"/>
      <c r="D67" s="36"/>
      <c r="E67" s="37"/>
      <c r="F67" s="10"/>
      <c r="G67" s="9">
        <f>G66*F67</f>
        <v>0</v>
      </c>
    </row>
    <row r="68" spans="2:7">
      <c r="B68" s="35" t="s">
        <v>8</v>
      </c>
      <c r="C68" s="36"/>
      <c r="D68" s="36"/>
      <c r="E68" s="37"/>
      <c r="F68" s="11"/>
      <c r="G68" s="9">
        <f>G66*F68</f>
        <v>0</v>
      </c>
    </row>
    <row r="69" spans="2:7">
      <c r="B69" s="35" t="s">
        <v>9</v>
      </c>
      <c r="C69" s="36"/>
      <c r="D69" s="36"/>
      <c r="E69" s="36"/>
      <c r="F69" s="37"/>
      <c r="G69" s="9">
        <f>G66+G67+G68</f>
        <v>0</v>
      </c>
    </row>
    <row r="70" spans="2:7">
      <c r="B70" s="6"/>
      <c r="C70" s="7"/>
      <c r="D70" s="6"/>
      <c r="E70" s="6"/>
      <c r="F70" s="8"/>
      <c r="G70" s="8"/>
    </row>
    <row r="71" spans="2:7">
      <c r="B71" s="32" t="s">
        <v>24</v>
      </c>
      <c r="C71" s="33"/>
      <c r="D71" s="33"/>
      <c r="E71" s="33"/>
      <c r="F71" s="34"/>
      <c r="G71" s="5"/>
    </row>
    <row r="72" spans="2:7" ht="25.5" customHeight="1">
      <c r="B72" s="6">
        <v>1</v>
      </c>
      <c r="C72" s="7" t="s">
        <v>25</v>
      </c>
      <c r="D72" s="6" t="s">
        <v>63</v>
      </c>
      <c r="E72" s="6">
        <v>2</v>
      </c>
      <c r="F72" s="8"/>
      <c r="G72" s="8">
        <f t="shared" si="1"/>
        <v>0</v>
      </c>
    </row>
    <row r="73" spans="2:7" ht="29.25" customHeight="1">
      <c r="B73" s="6">
        <v>2</v>
      </c>
      <c r="C73" s="7" t="s">
        <v>39</v>
      </c>
      <c r="D73" s="6" t="s">
        <v>64</v>
      </c>
      <c r="E73" s="6">
        <v>8</v>
      </c>
      <c r="F73" s="8"/>
      <c r="G73" s="8">
        <f t="shared" si="1"/>
        <v>0</v>
      </c>
    </row>
    <row r="74" spans="2:7">
      <c r="B74" s="35" t="s">
        <v>6</v>
      </c>
      <c r="C74" s="36"/>
      <c r="D74" s="36"/>
      <c r="E74" s="36"/>
      <c r="F74" s="37"/>
      <c r="G74" s="9">
        <f>SUM(G72:G73)</f>
        <v>0</v>
      </c>
    </row>
    <row r="75" spans="2:7">
      <c r="B75" s="35" t="s">
        <v>7</v>
      </c>
      <c r="C75" s="36"/>
      <c r="D75" s="36"/>
      <c r="E75" s="37"/>
      <c r="F75" s="10"/>
      <c r="G75" s="9">
        <f>G74*F75</f>
        <v>0</v>
      </c>
    </row>
    <row r="76" spans="2:7">
      <c r="B76" s="35" t="s">
        <v>8</v>
      </c>
      <c r="C76" s="36"/>
      <c r="D76" s="36"/>
      <c r="E76" s="37"/>
      <c r="F76" s="11"/>
      <c r="G76" s="9">
        <f>G74*F76</f>
        <v>0</v>
      </c>
    </row>
    <row r="77" spans="2:7">
      <c r="B77" s="35" t="s">
        <v>9</v>
      </c>
      <c r="C77" s="36"/>
      <c r="D77" s="36"/>
      <c r="E77" s="36"/>
      <c r="F77" s="37"/>
      <c r="G77" s="9">
        <f>G74+G75+G76</f>
        <v>0</v>
      </c>
    </row>
    <row r="79" spans="2:7">
      <c r="B79" s="32" t="s">
        <v>33</v>
      </c>
      <c r="C79" s="33"/>
      <c r="D79" s="33"/>
      <c r="E79" s="33"/>
      <c r="F79" s="34"/>
      <c r="G79" s="5"/>
    </row>
    <row r="80" spans="2:7" ht="28.5" customHeight="1">
      <c r="B80" s="6">
        <v>1</v>
      </c>
      <c r="C80" s="7" t="s">
        <v>26</v>
      </c>
      <c r="D80" s="6" t="s">
        <v>63</v>
      </c>
      <c r="E80" s="6">
        <v>2</v>
      </c>
      <c r="F80" s="8"/>
      <c r="G80" s="8">
        <f>F80*E80</f>
        <v>0</v>
      </c>
    </row>
    <row r="81" spans="2:7" ht="27" customHeight="1">
      <c r="B81" s="6">
        <v>2</v>
      </c>
      <c r="C81" s="7" t="s">
        <v>38</v>
      </c>
      <c r="D81" s="6" t="s">
        <v>64</v>
      </c>
      <c r="E81" s="6">
        <v>8</v>
      </c>
      <c r="F81" s="8"/>
      <c r="G81" s="8">
        <f t="shared" ref="G81" si="3">F81*E81</f>
        <v>0</v>
      </c>
    </row>
    <row r="82" spans="2:7">
      <c r="B82" s="35" t="s">
        <v>6</v>
      </c>
      <c r="C82" s="36"/>
      <c r="D82" s="36"/>
      <c r="E82" s="36"/>
      <c r="F82" s="37"/>
      <c r="G82" s="9">
        <f>SUM(G80:G81)</f>
        <v>0</v>
      </c>
    </row>
    <row r="83" spans="2:7">
      <c r="B83" s="35" t="s">
        <v>7</v>
      </c>
      <c r="C83" s="36"/>
      <c r="D83" s="36"/>
      <c r="E83" s="37"/>
      <c r="F83" s="10"/>
      <c r="G83" s="9">
        <f>G82*F83</f>
        <v>0</v>
      </c>
    </row>
    <row r="84" spans="2:7">
      <c r="B84" s="35" t="s">
        <v>8</v>
      </c>
      <c r="C84" s="36"/>
      <c r="D84" s="36"/>
      <c r="E84" s="37"/>
      <c r="F84" s="11"/>
      <c r="G84" s="9">
        <f>G82*F84</f>
        <v>0</v>
      </c>
    </row>
    <row r="85" spans="2:7">
      <c r="B85" s="35" t="s">
        <v>9</v>
      </c>
      <c r="C85" s="36"/>
      <c r="D85" s="36"/>
      <c r="E85" s="36"/>
      <c r="F85" s="37"/>
      <c r="G85" s="9">
        <f>G82+G83+G84</f>
        <v>0</v>
      </c>
    </row>
    <row r="87" spans="2:7">
      <c r="B87" s="32" t="s">
        <v>34</v>
      </c>
      <c r="C87" s="33"/>
      <c r="D87" s="33"/>
      <c r="E87" s="33"/>
      <c r="F87" s="34"/>
      <c r="G87" s="5"/>
    </row>
    <row r="88" spans="2:7" ht="26.25" customHeight="1">
      <c r="B88" s="6">
        <v>1</v>
      </c>
      <c r="C88" s="7" t="s">
        <v>27</v>
      </c>
      <c r="D88" s="6" t="s">
        <v>63</v>
      </c>
      <c r="E88" s="6">
        <v>2</v>
      </c>
      <c r="F88" s="8"/>
      <c r="G88" s="8">
        <f>F88*E88</f>
        <v>0</v>
      </c>
    </row>
    <row r="89" spans="2:7" ht="27" customHeight="1">
      <c r="B89" s="6">
        <v>2</v>
      </c>
      <c r="C89" s="7" t="s">
        <v>37</v>
      </c>
      <c r="D89" s="6" t="s">
        <v>64</v>
      </c>
      <c r="E89" s="6">
        <v>8</v>
      </c>
      <c r="F89" s="8"/>
      <c r="G89" s="8">
        <f t="shared" ref="G89" si="4">F89*E89</f>
        <v>0</v>
      </c>
    </row>
    <row r="90" spans="2:7">
      <c r="B90" s="35" t="s">
        <v>6</v>
      </c>
      <c r="C90" s="36"/>
      <c r="D90" s="36"/>
      <c r="E90" s="36"/>
      <c r="F90" s="37"/>
      <c r="G90" s="9">
        <f>SUM(G88:G89)</f>
        <v>0</v>
      </c>
    </row>
    <row r="91" spans="2:7">
      <c r="B91" s="35" t="s">
        <v>7</v>
      </c>
      <c r="C91" s="36"/>
      <c r="D91" s="36"/>
      <c r="E91" s="37"/>
      <c r="F91" s="10"/>
      <c r="G91" s="9">
        <f>G90*F91</f>
        <v>0</v>
      </c>
    </row>
    <row r="92" spans="2:7">
      <c r="B92" s="35" t="s">
        <v>8</v>
      </c>
      <c r="C92" s="36"/>
      <c r="D92" s="36"/>
      <c r="E92" s="37"/>
      <c r="F92" s="11"/>
      <c r="G92" s="9">
        <f>G90*F92</f>
        <v>0</v>
      </c>
    </row>
    <row r="93" spans="2:7">
      <c r="B93" s="35" t="s">
        <v>9</v>
      </c>
      <c r="C93" s="36"/>
      <c r="D93" s="36"/>
      <c r="E93" s="36"/>
      <c r="F93" s="37"/>
      <c r="G93" s="9">
        <f>G90+G91+G92</f>
        <v>0</v>
      </c>
    </row>
    <row r="95" spans="2:7">
      <c r="B95" s="43" t="s">
        <v>32</v>
      </c>
      <c r="C95" s="44"/>
      <c r="D95" s="44"/>
      <c r="E95" s="44"/>
      <c r="F95" s="44"/>
      <c r="G95" s="45"/>
    </row>
    <row r="96" spans="2:7">
      <c r="B96" s="40" t="str">
        <f>B7</f>
        <v>A. CCTV IP TAQUILLAS UNICAS (ALCALDIA DE MEDELLIN)</v>
      </c>
      <c r="C96" s="41"/>
      <c r="D96" s="41"/>
      <c r="E96" s="41"/>
      <c r="F96" s="42"/>
      <c r="G96" s="20">
        <f>G10</f>
        <v>0</v>
      </c>
    </row>
    <row r="97" spans="2:7">
      <c r="B97" s="40" t="str">
        <f>B15</f>
        <v>B. CCTV ANALOGO E IP PELCO (ALCALDIA DE MEDELLIN)</v>
      </c>
      <c r="C97" s="41"/>
      <c r="D97" s="41"/>
      <c r="E97" s="41"/>
      <c r="F97" s="42"/>
      <c r="G97" s="20">
        <f>G18</f>
        <v>0</v>
      </c>
    </row>
    <row r="98" spans="2:7">
      <c r="B98" s="40" t="str">
        <f>B23</f>
        <v>C. CCTV IP PARA RECONOCIMIENTO FACIAL (ALCALDIA DE MEDELLIN)</v>
      </c>
      <c r="C98" s="41"/>
      <c r="D98" s="41"/>
      <c r="E98" s="41"/>
      <c r="F98" s="42"/>
      <c r="G98" s="20">
        <f>G26</f>
        <v>0</v>
      </c>
    </row>
    <row r="99" spans="2:7">
      <c r="B99" s="40" t="str">
        <f>B31</f>
        <v>D. CCTV SEDE ARCHIVO HISTORICO</v>
      </c>
      <c r="C99" s="41"/>
      <c r="D99" s="41"/>
      <c r="E99" s="41"/>
      <c r="F99" s="42"/>
      <c r="G99" s="20">
        <f>G34</f>
        <v>0</v>
      </c>
    </row>
    <row r="100" spans="2:7">
      <c r="B100" s="40" t="str">
        <f>B39</f>
        <v>E. CCTV SEDE IGUANA</v>
      </c>
      <c r="C100" s="41"/>
      <c r="D100" s="41"/>
      <c r="E100" s="41"/>
      <c r="F100" s="42"/>
      <c r="G100" s="20">
        <f>G42</f>
        <v>0</v>
      </c>
    </row>
    <row r="101" spans="2:7">
      <c r="B101" s="40" t="str">
        <f>B47</f>
        <v>F. CCTV IP CONCEJO DE MEDELLIN (ALCALDIA DE MEDELLIN)</v>
      </c>
      <c r="C101" s="41"/>
      <c r="D101" s="41"/>
      <c r="E101" s="41"/>
      <c r="F101" s="42"/>
      <c r="G101" s="20">
        <f>G50</f>
        <v>0</v>
      </c>
    </row>
    <row r="102" spans="2:7">
      <c r="B102" s="40" t="str">
        <f>B55</f>
        <v>G. CCTV ANALOGO DESPACHO DEL ALCALDE (ALCALDIA DE MEDELLIN)</v>
      </c>
      <c r="C102" s="41"/>
      <c r="D102" s="41"/>
      <c r="E102" s="41"/>
      <c r="F102" s="42"/>
      <c r="G102" s="20">
        <f>G58</f>
        <v>0</v>
      </c>
    </row>
    <row r="103" spans="2:7">
      <c r="B103" s="40" t="str">
        <f>B63</f>
        <v>H. CCTV EDIFICIO CARRE</v>
      </c>
      <c r="C103" s="41"/>
      <c r="D103" s="41"/>
      <c r="E103" s="41"/>
      <c r="F103" s="42"/>
      <c r="G103" s="20">
        <f>G66</f>
        <v>0</v>
      </c>
    </row>
    <row r="104" spans="2:7">
      <c r="B104" s="40" t="str">
        <f>B71</f>
        <v>I. CÁMARA ESTACION 300 (ubicada en Barrio Triste)</v>
      </c>
      <c r="C104" s="41"/>
      <c r="D104" s="41"/>
      <c r="E104" s="41"/>
      <c r="F104" s="42"/>
      <c r="G104" s="20">
        <f>G74</f>
        <v>0</v>
      </c>
    </row>
    <row r="105" spans="2:7">
      <c r="B105" s="40" t="str">
        <f>B79</f>
        <v xml:space="preserve">J.  CENTRO DE INTEGRACION AFRODESCENDIENTE </v>
      </c>
      <c r="C105" s="41"/>
      <c r="D105" s="41"/>
      <c r="E105" s="41"/>
      <c r="F105" s="42"/>
      <c r="G105" s="20">
        <f>G82</f>
        <v>0</v>
      </c>
    </row>
    <row r="106" spans="2:7">
      <c r="B106" s="40" t="str">
        <f>B87</f>
        <v>K. MEDIO AMBIENTE</v>
      </c>
      <c r="C106" s="41"/>
      <c r="D106" s="41"/>
      <c r="E106" s="41"/>
      <c r="F106" s="42"/>
      <c r="G106" s="20">
        <f>G90</f>
        <v>0</v>
      </c>
    </row>
    <row r="107" spans="2:7">
      <c r="B107" s="35" t="s">
        <v>6</v>
      </c>
      <c r="C107" s="36"/>
      <c r="D107" s="36"/>
      <c r="E107" s="36"/>
      <c r="F107" s="37"/>
      <c r="G107" s="9">
        <f>SUM(G96:G106)</f>
        <v>0</v>
      </c>
    </row>
    <row r="108" spans="2:7">
      <c r="B108" s="35" t="s">
        <v>7</v>
      </c>
      <c r="C108" s="36"/>
      <c r="D108" s="36"/>
      <c r="E108" s="37"/>
      <c r="F108" s="10"/>
      <c r="G108" s="9">
        <f>G107*F108</f>
        <v>0</v>
      </c>
    </row>
    <row r="109" spans="2:7">
      <c r="B109" s="35" t="s">
        <v>8</v>
      </c>
      <c r="C109" s="36"/>
      <c r="D109" s="36"/>
      <c r="E109" s="37"/>
      <c r="F109" s="11"/>
      <c r="G109" s="9">
        <f>G107*F109</f>
        <v>0</v>
      </c>
    </row>
    <row r="110" spans="2:7">
      <c r="B110" s="35" t="s">
        <v>44</v>
      </c>
      <c r="C110" s="36"/>
      <c r="D110" s="36"/>
      <c r="E110" s="36"/>
      <c r="F110" s="37"/>
      <c r="G110" s="9">
        <f>G107+G108+G109</f>
        <v>0</v>
      </c>
    </row>
    <row r="112" spans="2:7" ht="36.75" customHeight="1">
      <c r="B112" s="35" t="s">
        <v>61</v>
      </c>
      <c r="C112" s="36"/>
      <c r="D112" s="36"/>
      <c r="E112" s="36"/>
      <c r="F112" s="36"/>
      <c r="G112" s="37"/>
    </row>
    <row r="113" spans="2:7">
      <c r="B113" s="2" t="s">
        <v>0</v>
      </c>
      <c r="C113" s="2" t="s">
        <v>1</v>
      </c>
      <c r="D113" s="3" t="s">
        <v>2</v>
      </c>
      <c r="E113" s="3" t="s">
        <v>3</v>
      </c>
      <c r="F113" s="4" t="s">
        <v>45</v>
      </c>
      <c r="G113" s="4" t="s">
        <v>46</v>
      </c>
    </row>
    <row r="114" spans="2:7">
      <c r="B114" s="6">
        <v>1</v>
      </c>
      <c r="C114" s="7" t="s">
        <v>35</v>
      </c>
      <c r="D114" s="6" t="s">
        <v>28</v>
      </c>
      <c r="E114" s="6">
        <v>1</v>
      </c>
      <c r="F114" s="8">
        <v>56750000</v>
      </c>
      <c r="G114" s="8"/>
    </row>
    <row r="115" spans="2:7">
      <c r="B115" s="35" t="s">
        <v>6</v>
      </c>
      <c r="C115" s="36"/>
      <c r="D115" s="36"/>
      <c r="E115" s="36"/>
      <c r="F115" s="37"/>
      <c r="G115" s="9">
        <f>SUM(G114:G114)</f>
        <v>0</v>
      </c>
    </row>
    <row r="116" spans="2:7">
      <c r="B116" s="35" t="s">
        <v>29</v>
      </c>
      <c r="C116" s="36"/>
      <c r="D116" s="36"/>
      <c r="E116" s="37"/>
      <c r="F116" s="21">
        <v>0.19</v>
      </c>
      <c r="G116" s="9">
        <f>G115*F116</f>
        <v>0</v>
      </c>
    </row>
    <row r="117" spans="2:7">
      <c r="B117" s="35" t="s">
        <v>43</v>
      </c>
      <c r="C117" s="36"/>
      <c r="D117" s="36"/>
      <c r="E117" s="36"/>
      <c r="F117" s="37"/>
      <c r="G117" s="9">
        <f>G115+G116</f>
        <v>0</v>
      </c>
    </row>
    <row r="119" spans="2:7">
      <c r="B119" s="28" t="s">
        <v>59</v>
      </c>
      <c r="C119" s="28"/>
      <c r="D119" s="28"/>
      <c r="E119" s="28"/>
      <c r="F119" s="28"/>
      <c r="G119" s="28"/>
    </row>
    <row r="120" spans="2:7">
      <c r="B120" s="23" t="s">
        <v>0</v>
      </c>
      <c r="C120" s="23" t="s">
        <v>51</v>
      </c>
      <c r="D120" s="23" t="s">
        <v>2</v>
      </c>
      <c r="E120" s="23" t="s">
        <v>50</v>
      </c>
      <c r="F120" s="23" t="s">
        <v>52</v>
      </c>
      <c r="G120" s="23" t="s">
        <v>53</v>
      </c>
    </row>
    <row r="121" spans="2:7">
      <c r="B121" s="22">
        <v>1</v>
      </c>
      <c r="C121" s="24" t="s">
        <v>54</v>
      </c>
      <c r="D121" s="25" t="s">
        <v>58</v>
      </c>
      <c r="E121" s="26">
        <v>1</v>
      </c>
      <c r="F121" s="27"/>
      <c r="G121" s="27">
        <f>F121*E121</f>
        <v>0</v>
      </c>
    </row>
    <row r="122" spans="2:7">
      <c r="B122" s="22">
        <v>2</v>
      </c>
      <c r="C122" s="24" t="s">
        <v>65</v>
      </c>
      <c r="D122" s="25" t="s">
        <v>58</v>
      </c>
      <c r="E122" s="26">
        <v>1</v>
      </c>
      <c r="F122" s="27"/>
      <c r="G122" s="27">
        <f t="shared" ref="G122:G128" si="5">F122*E122</f>
        <v>0</v>
      </c>
    </row>
    <row r="123" spans="2:7">
      <c r="B123" s="22">
        <v>3</v>
      </c>
      <c r="C123" s="24" t="s">
        <v>66</v>
      </c>
      <c r="D123" s="25" t="s">
        <v>58</v>
      </c>
      <c r="E123" s="26">
        <v>1</v>
      </c>
      <c r="F123" s="27"/>
      <c r="G123" s="27">
        <f t="shared" si="5"/>
        <v>0</v>
      </c>
    </row>
    <row r="124" spans="2:7">
      <c r="B124" s="22">
        <v>4</v>
      </c>
      <c r="C124" s="24" t="s">
        <v>67</v>
      </c>
      <c r="D124" s="25" t="s">
        <v>58</v>
      </c>
      <c r="E124" s="26">
        <v>1</v>
      </c>
      <c r="F124" s="27"/>
      <c r="G124" s="27">
        <f t="shared" si="5"/>
        <v>0</v>
      </c>
    </row>
    <row r="125" spans="2:7">
      <c r="B125" s="22">
        <v>5</v>
      </c>
      <c r="C125" s="24" t="s">
        <v>55</v>
      </c>
      <c r="D125" s="25" t="s">
        <v>58</v>
      </c>
      <c r="E125" s="26">
        <v>1</v>
      </c>
      <c r="F125" s="27"/>
      <c r="G125" s="27">
        <f t="shared" si="5"/>
        <v>0</v>
      </c>
    </row>
    <row r="126" spans="2:7">
      <c r="B126" s="22">
        <v>6</v>
      </c>
      <c r="C126" s="24" t="s">
        <v>56</v>
      </c>
      <c r="D126" s="25" t="s">
        <v>58</v>
      </c>
      <c r="E126" s="26">
        <v>1</v>
      </c>
      <c r="F126" s="27"/>
      <c r="G126" s="27">
        <f t="shared" si="5"/>
        <v>0</v>
      </c>
    </row>
    <row r="127" spans="2:7">
      <c r="B127" s="22">
        <v>7</v>
      </c>
      <c r="C127" s="24" t="s">
        <v>57</v>
      </c>
      <c r="D127" s="25" t="s">
        <v>58</v>
      </c>
      <c r="E127" s="26">
        <v>1</v>
      </c>
      <c r="F127" s="27"/>
      <c r="G127" s="27">
        <f t="shared" si="5"/>
        <v>0</v>
      </c>
    </row>
    <row r="128" spans="2:7">
      <c r="B128" s="22">
        <v>8</v>
      </c>
      <c r="C128" s="24" t="s">
        <v>68</v>
      </c>
      <c r="D128" s="25" t="s">
        <v>58</v>
      </c>
      <c r="E128" s="26">
        <v>1</v>
      </c>
      <c r="F128" s="27"/>
      <c r="G128" s="27">
        <f t="shared" si="5"/>
        <v>0</v>
      </c>
    </row>
    <row r="130" spans="2:7">
      <c r="B130" s="46" t="s">
        <v>60</v>
      </c>
      <c r="C130" s="46"/>
      <c r="D130" s="46"/>
      <c r="E130" s="46"/>
      <c r="F130" s="46"/>
      <c r="G130" s="9">
        <f>G110+G117</f>
        <v>0</v>
      </c>
    </row>
  </sheetData>
  <mergeCells count="79">
    <mergeCell ref="B115:F115"/>
    <mergeCell ref="B116:E116"/>
    <mergeCell ref="B117:F117"/>
    <mergeCell ref="B130:F130"/>
    <mergeCell ref="B112:G112"/>
    <mergeCell ref="B110:F110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E108"/>
    <mergeCell ref="B109:E109"/>
    <mergeCell ref="B98:F98"/>
    <mergeCell ref="B83:E83"/>
    <mergeCell ref="B84:E84"/>
    <mergeCell ref="B85:F85"/>
    <mergeCell ref="B87:F87"/>
    <mergeCell ref="B90:F90"/>
    <mergeCell ref="B91:E91"/>
    <mergeCell ref="B92:E92"/>
    <mergeCell ref="B93:F93"/>
    <mergeCell ref="B95:G95"/>
    <mergeCell ref="B96:F96"/>
    <mergeCell ref="B97:F97"/>
    <mergeCell ref="B82:F82"/>
    <mergeCell ref="B63:F63"/>
    <mergeCell ref="B66:F66"/>
    <mergeCell ref="B67:E67"/>
    <mergeCell ref="B68:E68"/>
    <mergeCell ref="B69:F69"/>
    <mergeCell ref="B71:F71"/>
    <mergeCell ref="B74:F74"/>
    <mergeCell ref="B75:E75"/>
    <mergeCell ref="B76:E76"/>
    <mergeCell ref="B77:F77"/>
    <mergeCell ref="B79:F79"/>
    <mergeCell ref="B61:F61"/>
    <mergeCell ref="B44:E44"/>
    <mergeCell ref="B45:F45"/>
    <mergeCell ref="B47:F47"/>
    <mergeCell ref="B50:F50"/>
    <mergeCell ref="B51:E51"/>
    <mergeCell ref="B52:E52"/>
    <mergeCell ref="B53:F53"/>
    <mergeCell ref="B55:F55"/>
    <mergeCell ref="B58:F58"/>
    <mergeCell ref="B59:E59"/>
    <mergeCell ref="B60:E60"/>
    <mergeCell ref="B35:E35"/>
    <mergeCell ref="B36:E36"/>
    <mergeCell ref="B37:F37"/>
    <mergeCell ref="B39:F39"/>
    <mergeCell ref="B42:F42"/>
    <mergeCell ref="B27:E27"/>
    <mergeCell ref="B28:E28"/>
    <mergeCell ref="B29:F29"/>
    <mergeCell ref="B31:F31"/>
    <mergeCell ref="B34:F34"/>
    <mergeCell ref="B119:G119"/>
    <mergeCell ref="B2:G2"/>
    <mergeCell ref="B23:F23"/>
    <mergeCell ref="B4:G4"/>
    <mergeCell ref="B7:F7"/>
    <mergeCell ref="B10:F10"/>
    <mergeCell ref="B11:E11"/>
    <mergeCell ref="B12:E12"/>
    <mergeCell ref="B13:F13"/>
    <mergeCell ref="B15:F15"/>
    <mergeCell ref="B18:F18"/>
    <mergeCell ref="B19:E19"/>
    <mergeCell ref="B20:E20"/>
    <mergeCell ref="B21:F21"/>
    <mergeCell ref="B43:E43"/>
    <mergeCell ref="B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2 - Formulario Precios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2019-03-29T16:02:29Z</dcterms:created>
  <dcterms:modified xsi:type="dcterms:W3CDTF">2019-05-08T23:47:56Z</dcterms:modified>
</cp:coreProperties>
</file>