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485" tabRatio="445"/>
  </bookViews>
  <sheets>
    <sheet name="FORMULARIO DE PRECIOS Y CANTI" sheetId="3" r:id="rId1"/>
  </sheets>
  <definedNames>
    <definedName name="_xlnm.Print_Area" localSheetId="0">'FORMULARIO DE PRECIOS Y CANTI'!$A$1:$F$120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2" i="3" l="1"/>
  <c r="F82" i="3" s="1"/>
  <c r="E81" i="3"/>
  <c r="F81" i="3" s="1"/>
  <c r="E80" i="3"/>
  <c r="F80" i="3" s="1"/>
  <c r="E77" i="3"/>
  <c r="E78" i="3"/>
  <c r="F78" i="3" s="1"/>
  <c r="F27" i="3"/>
  <c r="F26" i="3"/>
  <c r="F28" i="3" l="1"/>
  <c r="F29" i="3" s="1"/>
  <c r="F30" i="3" l="1"/>
  <c r="F31" i="3"/>
  <c r="F8" i="3" l="1"/>
  <c r="F7" i="3"/>
  <c r="E79" i="3" l="1"/>
  <c r="F79" i="3" s="1"/>
  <c r="D66" i="3" l="1"/>
  <c r="F66" i="3" s="1"/>
  <c r="F65" i="3"/>
  <c r="F57" i="3"/>
  <c r="F56" i="3"/>
  <c r="F48" i="3"/>
  <c r="F47" i="3"/>
  <c r="F39" i="3"/>
  <c r="F38" i="3"/>
  <c r="F37" i="3"/>
  <c r="F36" i="3"/>
  <c r="F35" i="3"/>
  <c r="F77" i="3"/>
  <c r="F83" i="3" s="1"/>
  <c r="F18" i="3"/>
  <c r="F17" i="3"/>
  <c r="F16" i="3"/>
  <c r="F49" i="3" l="1"/>
  <c r="F50" i="3" s="1"/>
  <c r="F58" i="3"/>
  <c r="F60" i="3" s="1"/>
  <c r="F40" i="3"/>
  <c r="F67" i="3"/>
  <c r="F19" i="3"/>
  <c r="F59" i="3" l="1"/>
  <c r="F61" i="3" s="1"/>
  <c r="F69" i="3"/>
  <c r="F51" i="3"/>
  <c r="F52" i="3" s="1"/>
  <c r="F68" i="3"/>
  <c r="F41" i="3"/>
  <c r="F42" i="3"/>
  <c r="F84" i="3"/>
  <c r="F85" i="3" s="1"/>
  <c r="F70" i="3" l="1"/>
  <c r="F43" i="3"/>
  <c r="F9" i="3" l="1"/>
  <c r="F11" i="3" s="1"/>
  <c r="F10" i="3" l="1"/>
  <c r="F12" i="3" s="1"/>
  <c r="F20" i="3" l="1"/>
  <c r="F21" i="3"/>
  <c r="F22" i="3" l="1"/>
  <c r="F72" i="3" s="1"/>
</calcChain>
</file>

<file path=xl/sharedStrings.xml><?xml version="1.0" encoding="utf-8"?>
<sst xmlns="http://schemas.openxmlformats.org/spreadsheetml/2006/main" count="194" uniqueCount="86">
  <si>
    <t>ITEM</t>
  </si>
  <si>
    <t>CANT</t>
  </si>
  <si>
    <t>DESCRIPCION</t>
  </si>
  <si>
    <t>UNID</t>
  </si>
  <si>
    <t xml:space="preserve"> V UNITARIO </t>
  </si>
  <si>
    <t xml:space="preserve"> V PARCIAL </t>
  </si>
  <si>
    <t>SUBTOTAL MANT AIRE ACONDICIONADO PRECISICIÓN</t>
  </si>
  <si>
    <t>A</t>
  </si>
  <si>
    <t>U</t>
  </si>
  <si>
    <t>TOTAL MANT AIRE ACONDICIONADO PRECISICIÓN</t>
  </si>
  <si>
    <t>IVA</t>
  </si>
  <si>
    <t>TOTAL</t>
  </si>
  <si>
    <t>SUBTOTAL MANT SISTEMA ENERGÍA Y EQUIPOS ESPECIALES</t>
  </si>
  <si>
    <t>TOTAL MANT SISTEMA ENERGÍA Y EQUIPOS ESPECIALES</t>
  </si>
  <si>
    <t>1. SISTEMA AIRE ACONDICIONADO PRECISION (DATA CENTER)</t>
  </si>
  <si>
    <t>SUBTOTAL REPUESTOS  SISTEMA CCTV INTERNO Y CONTROL DE ACCESO</t>
  </si>
  <si>
    <t>SUBTOTAL MANT SISTEMA DE DETECCIÓN Y EXTINCIÓN DE INCENDIOS</t>
  </si>
  <si>
    <t>TOTAL MANT SISTEMA DE DETECCIÓN Y EXTINCIÓN DE INCENDIOS</t>
  </si>
  <si>
    <t>PUESTA A PUNTO DE LOS SISTEMAS DE APOYO TECNOLOGICO DEL SISTEMA INTEGRADO DE EMERGENCIAS Y SEGURIDAD METROPOLITANO SIES–M.</t>
  </si>
  <si>
    <t>SUBTOTAL MANT SISTEMA DE AUTOMATIZACIÓN E ILUMINACIÓN</t>
  </si>
  <si>
    <t>TOTAL MANT SISTEMA SISTEMA DE AUTOMATIZACIÓN E ILUMINACIÓN</t>
  </si>
  <si>
    <t>SUBTOTAL MANT SISTEMA SONIDO AMBIENTAL</t>
  </si>
  <si>
    <t>TOTAL MANT SISTEMA SONIDO AMBIENTAL</t>
  </si>
  <si>
    <t>TOTAL PUESTA A PUNTO SISTEMAS</t>
  </si>
  <si>
    <t>MANTENIMIENTO PREVENTIVO</t>
  </si>
  <si>
    <t>RONDA</t>
  </si>
  <si>
    <t>MES</t>
  </si>
  <si>
    <t>MANTENIMIENTO CORRECTIVO</t>
  </si>
  <si>
    <t>TRASLADO DE CÁMARAS</t>
  </si>
  <si>
    <t>SERVICIO</t>
  </si>
  <si>
    <t>MANTENIMIENTO PREVENTIVO SISTEMA UPS</t>
  </si>
  <si>
    <t>MANTENIMIENTO CORRECTIVO SISTEMA UPS</t>
  </si>
  <si>
    <t>MANTENIMIENTO CORRECTIVO RED DE ENERGÍA, TABLEROS, SALIDAS, ETC.</t>
  </si>
  <si>
    <t>MANTENIMIENTO PREVENTIVO DE SISTEMAS DE TRANSFERENCIA</t>
  </si>
  <si>
    <t>MANTENIMIENTO PREVENTIVO PLANTA ELÉCTRICA DIESEL</t>
  </si>
  <si>
    <t>GLOBAL</t>
  </si>
  <si>
    <t>2. SISTEMA CCTV INTERNO</t>
  </si>
  <si>
    <t>ANEXO No. 2 - FORMULARIO DE PRECIOS Y CANTIDADES</t>
  </si>
  <si>
    <t>3. SISTEMA CONTROL DE ACCESO</t>
  </si>
  <si>
    <t xml:space="preserve"> REPUESTOS PARA EL SISTEMA DE CONTROL DE ACCESO</t>
  </si>
  <si>
    <t>UND</t>
  </si>
  <si>
    <t>SUMINISTRO DE ELEMENTOS PARA PUESTA A PUNTO DE LOS SISTEMAS DE APOYO TECNOLOGICO Y COMPONENTES ASOCIADOS AL SIES-M</t>
  </si>
  <si>
    <t>BOLSA DE REPUESTOS PARA EL SISTEMA DE CONTROL DE ACCESO</t>
  </si>
  <si>
    <t>SERVICIOS PARA PUESTA A PUNTO DE LOS SISTEMAS DE APOYO TECNOLOGICO Y COMPONENTES ASOCIADOS AL SIES-M</t>
  </si>
  <si>
    <t>SUBTOTAL MANT CCTV INTERNO</t>
  </si>
  <si>
    <t>SUBTOTAL MANT CONTROL DE ACCESO</t>
  </si>
  <si>
    <t>4.  SISTEMA ENERGÍA Y EQUIPOS ESPECIALES</t>
  </si>
  <si>
    <t>5. SISTEMA DE DETECCIÓN Y EXTINCIÓN DE INCENDIOS</t>
  </si>
  <si>
    <t>6. SISTEMA DE AUTOMATIZACIÓN E ILUMINACIÓN</t>
  </si>
  <si>
    <t>7. SISTEMA SONIDO AMBIENTAL</t>
  </si>
  <si>
    <t>BOLSA DE REPUESTOS PARA EL SISTEMA DE CCTV INTERNO</t>
  </si>
  <si>
    <t>BOLSA DE REPUESTOS PARA EL SISTEMA DE ENERGÍA Y EQUIPOS ESPECIALES</t>
  </si>
  <si>
    <t>BOLSA DE REPUESTOS PARA EL SISTEMA DE DETECCIÓN Y EXTINCIÓN DE INCENDIOS</t>
  </si>
  <si>
    <t>BOLSA DE REPUESTOS PARA EL SISTEMA DE AUTOMATIZACIÓN E ILUMINACIÓN</t>
  </si>
  <si>
    <t>BOLSA DE REPUESTOS PARA EL SISTEMA DE SONIDO AMBIENTAL</t>
  </si>
  <si>
    <t>ELEMENTOS BASE PARA PUESTA A PUNTO DE LOS SISTEMAS</t>
  </si>
  <si>
    <t>V UNITARIO</t>
  </si>
  <si>
    <t>CCTV INTERNO</t>
  </si>
  <si>
    <t>CAMARA DE RED FIJA</t>
  </si>
  <si>
    <t>POE PARA CAMARA DE RED</t>
  </si>
  <si>
    <t>LECTORA BIOMÉTRICA</t>
  </si>
  <si>
    <t>CONTROL DE ACCESO</t>
  </si>
  <si>
    <t>ENERGIA Y EQUIPOS ESPECIALES</t>
  </si>
  <si>
    <t>COMBUSTIBLE DIESEL</t>
  </si>
  <si>
    <t>GAL</t>
  </si>
  <si>
    <t>DETECCIÓN Y EXTINCIÓN DE INCENDIOS</t>
  </si>
  <si>
    <t>BATERIA SELLADA</t>
  </si>
  <si>
    <t>DETECTOR FOTOELECTRICO</t>
  </si>
  <si>
    <t>DETECTOR TERMICO</t>
  </si>
  <si>
    <t>AUTOMATIZACIÓN E ILUMINACIÓN</t>
  </si>
  <si>
    <t>TUBO FLUORESCENTE T5</t>
  </si>
  <si>
    <t>MASTER TL5</t>
  </si>
  <si>
    <t>BOMBILLO 32W</t>
  </si>
  <si>
    <t>MASTER LED</t>
  </si>
  <si>
    <t>OJO DE BUEY</t>
  </si>
  <si>
    <t>TUBO FLUORESCENTE T8</t>
  </si>
  <si>
    <t>SONIDO AMBIENTAL</t>
  </si>
  <si>
    <t>PARLANTE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</si>
  <si>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</si>
  <si>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</si>
  <si>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</si>
  <si>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</si>
  <si>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</si>
  <si>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</si>
  <si>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</si>
  <si>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el componente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</si>
</sst>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-&quot;$&quot;* #,##0_-;\-&quot;$&quot;* #,##0_-;_-&quot;$&quot;* &quot;-&quot;_-;_-@_-"/>
    <numFmt numFmtId="165" formatCode="&quot;$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7" fillId="0" borderId="0"/>
  </cellStyleXfs>
  <cellXfs count="4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165" fontId="4" fillId="4" borderId="1" xfId="1" applyNumberFormat="1" applyFont="1" applyFill="1" applyBorder="1" applyAlignment="1">
      <alignment horizontal="right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5" fontId="3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9" fillId="0" borderId="0" xfId="4" applyFont="1" applyFill="1" applyBorder="1" applyAlignment="1" applyProtection="1">
      <alignment horizontal="center" vertical="top" wrapText="1"/>
      <protection locked="0"/>
    </xf>
    <xf numFmtId="49" fontId="8" fillId="0" borderId="0" xfId="4" applyNumberFormat="1" applyFont="1" applyFill="1" applyBorder="1" applyAlignment="1" applyProtection="1">
      <alignment horizontal="center" vertical="top" wrapText="1"/>
      <protection locked="0"/>
    </xf>
    <xf numFmtId="0" fontId="8" fillId="0" borderId="0" xfId="4" applyFont="1" applyFill="1" applyBorder="1" applyAlignment="1" applyProtection="1">
      <alignment horizontal="left" vertical="top"/>
      <protection locked="0"/>
    </xf>
    <xf numFmtId="49" fontId="8" fillId="0" borderId="0" xfId="4" applyNumberFormat="1" applyFont="1" applyFill="1" applyBorder="1" applyAlignment="1" applyProtection="1">
      <alignment horizontal="center" vertical="top"/>
      <protection locked="0"/>
    </xf>
    <xf numFmtId="0" fontId="9" fillId="0" borderId="0" xfId="4" applyFont="1" applyFill="1" applyBorder="1" applyAlignment="1" applyProtection="1">
      <alignment horizontal="justify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0" xfId="4" applyFont="1" applyFill="1" applyAlignment="1" applyProtection="1">
      <alignment horizontal="left" vertical="top"/>
      <protection locked="0"/>
    </xf>
    <xf numFmtId="0" fontId="4" fillId="4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</cellXfs>
  <cellStyles count="5">
    <cellStyle name="Moneda [0]" xfId="1" builtinId="7"/>
    <cellStyle name="Moneda [0] 2" xfId="2"/>
    <cellStyle name="Normal" xfId="0" builtinId="0"/>
    <cellStyle name="Normal 2" xfId="3"/>
    <cellStyle name="Normal_Formulario Cantidad obra - mayo2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talia Cardona Bustamante" id="{A8C03F11-48E1-4F61-BC4A-A20D6BDCFD13}" userId="S-1-5-21-2883854722-189727396-1931057110-18621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view="pageBreakPreview" zoomScaleNormal="100" zoomScaleSheetLayoutView="100" workbookViewId="0">
      <selection activeCell="E101" sqref="E101"/>
    </sheetView>
  </sheetViews>
  <sheetFormatPr baseColWidth="10" defaultRowHeight="12.75" x14ac:dyDescent="0.2"/>
  <cols>
    <col min="1" max="1" width="11.42578125" style="20"/>
    <col min="2" max="2" width="37.42578125" style="20" customWidth="1"/>
    <col min="3" max="5" width="11.42578125" style="20"/>
    <col min="6" max="6" width="12.85546875" style="20" customWidth="1"/>
    <col min="7" max="16384" width="11.42578125" style="20"/>
  </cols>
  <sheetData>
    <row r="1" spans="1:6" s="14" customFormat="1" x14ac:dyDescent="0.25">
      <c r="A1" s="47" t="s">
        <v>37</v>
      </c>
      <c r="B1" s="47"/>
      <c r="C1" s="47"/>
      <c r="D1" s="47"/>
      <c r="E1" s="47"/>
      <c r="F1" s="47"/>
    </row>
    <row r="2" spans="1:6" s="14" customFormat="1" x14ac:dyDescent="0.25">
      <c r="A2" s="41" t="s">
        <v>18</v>
      </c>
      <c r="B2" s="41"/>
      <c r="C2" s="41"/>
      <c r="D2" s="41"/>
      <c r="E2" s="41"/>
      <c r="F2" s="42"/>
    </row>
    <row r="4" spans="1:6" x14ac:dyDescent="0.2">
      <c r="A4" s="41" t="s">
        <v>43</v>
      </c>
      <c r="B4" s="41"/>
      <c r="C4" s="41"/>
      <c r="D4" s="41"/>
      <c r="E4" s="41"/>
      <c r="F4" s="42"/>
    </row>
    <row r="5" spans="1:6" x14ac:dyDescent="0.2">
      <c r="A5" s="41" t="s">
        <v>14</v>
      </c>
      <c r="B5" s="41"/>
      <c r="C5" s="41"/>
      <c r="D5" s="41"/>
      <c r="E5" s="41"/>
      <c r="F5" s="41"/>
    </row>
    <row r="6" spans="1:6" x14ac:dyDescent="0.2">
      <c r="A6" s="15" t="s">
        <v>0</v>
      </c>
      <c r="B6" s="15" t="s">
        <v>2</v>
      </c>
      <c r="C6" s="15" t="s">
        <v>3</v>
      </c>
      <c r="D6" s="15" t="s">
        <v>1</v>
      </c>
      <c r="E6" s="15" t="s">
        <v>4</v>
      </c>
      <c r="F6" s="16" t="s">
        <v>5</v>
      </c>
    </row>
    <row r="7" spans="1:6" x14ac:dyDescent="0.2">
      <c r="A7" s="1">
        <v>1</v>
      </c>
      <c r="B7" s="21" t="s">
        <v>24</v>
      </c>
      <c r="C7" s="17" t="s">
        <v>25</v>
      </c>
      <c r="D7" s="17">
        <v>1</v>
      </c>
      <c r="E7" s="2"/>
      <c r="F7" s="3">
        <f>D7*E7</f>
        <v>0</v>
      </c>
    </row>
    <row r="8" spans="1:6" x14ac:dyDescent="0.2">
      <c r="A8" s="1">
        <v>2</v>
      </c>
      <c r="B8" s="19" t="s">
        <v>27</v>
      </c>
      <c r="C8" s="17" t="s">
        <v>26</v>
      </c>
      <c r="D8" s="17">
        <v>8</v>
      </c>
      <c r="E8" s="2"/>
      <c r="F8" s="3">
        <f>D8*E8</f>
        <v>0</v>
      </c>
    </row>
    <row r="9" spans="1:6" x14ac:dyDescent="0.2">
      <c r="A9" s="41" t="s">
        <v>6</v>
      </c>
      <c r="B9" s="41"/>
      <c r="C9" s="41"/>
      <c r="D9" s="41"/>
      <c r="E9" s="41"/>
      <c r="F9" s="4">
        <f>SUM(F7:F8)</f>
        <v>0</v>
      </c>
    </row>
    <row r="10" spans="1:6" x14ac:dyDescent="0.2">
      <c r="A10" s="48" t="s">
        <v>7</v>
      </c>
      <c r="B10" s="48"/>
      <c r="C10" s="48"/>
      <c r="D10" s="48"/>
      <c r="E10" s="5"/>
      <c r="F10" s="4">
        <f>F9*E10</f>
        <v>0</v>
      </c>
    </row>
    <row r="11" spans="1:6" x14ac:dyDescent="0.2">
      <c r="A11" s="48" t="s">
        <v>8</v>
      </c>
      <c r="B11" s="48"/>
      <c r="C11" s="48"/>
      <c r="D11" s="48"/>
      <c r="E11" s="5"/>
      <c r="F11" s="4">
        <f>F9*E11</f>
        <v>0</v>
      </c>
    </row>
    <row r="12" spans="1:6" x14ac:dyDescent="0.2">
      <c r="A12" s="41" t="s">
        <v>9</v>
      </c>
      <c r="B12" s="41"/>
      <c r="C12" s="41"/>
      <c r="D12" s="41"/>
      <c r="E12" s="41"/>
      <c r="F12" s="4">
        <f>SUM(F9:F11)</f>
        <v>0</v>
      </c>
    </row>
    <row r="14" spans="1:6" x14ac:dyDescent="0.2">
      <c r="A14" s="41" t="s">
        <v>36</v>
      </c>
      <c r="B14" s="41"/>
      <c r="C14" s="41"/>
      <c r="D14" s="41"/>
      <c r="E14" s="41"/>
      <c r="F14" s="41"/>
    </row>
    <row r="15" spans="1:6" x14ac:dyDescent="0.2">
      <c r="A15" s="15" t="s">
        <v>0</v>
      </c>
      <c r="B15" s="15" t="s">
        <v>2</v>
      </c>
      <c r="C15" s="15" t="s">
        <v>3</v>
      </c>
      <c r="D15" s="15" t="s">
        <v>1</v>
      </c>
      <c r="E15" s="15" t="s">
        <v>4</v>
      </c>
      <c r="F15" s="16" t="s">
        <v>5</v>
      </c>
    </row>
    <row r="16" spans="1:6" x14ac:dyDescent="0.2">
      <c r="A16" s="1">
        <v>3</v>
      </c>
      <c r="B16" s="21" t="s">
        <v>27</v>
      </c>
      <c r="C16" s="17" t="s">
        <v>26</v>
      </c>
      <c r="D16" s="17">
        <v>8</v>
      </c>
      <c r="E16" s="6"/>
      <c r="F16" s="6">
        <f>E16*D16</f>
        <v>0</v>
      </c>
    </row>
    <row r="17" spans="1:6" x14ac:dyDescent="0.2">
      <c r="A17" s="1">
        <v>4</v>
      </c>
      <c r="B17" s="21" t="s">
        <v>24</v>
      </c>
      <c r="C17" s="17" t="s">
        <v>25</v>
      </c>
      <c r="D17" s="7">
        <v>1</v>
      </c>
      <c r="E17" s="6"/>
      <c r="F17" s="6">
        <f t="shared" ref="F17:F18" si="0">E17*D17</f>
        <v>0</v>
      </c>
    </row>
    <row r="18" spans="1:6" x14ac:dyDescent="0.2">
      <c r="A18" s="1">
        <v>5</v>
      </c>
      <c r="B18" s="21" t="s">
        <v>28</v>
      </c>
      <c r="C18" s="17" t="s">
        <v>29</v>
      </c>
      <c r="D18" s="17">
        <v>4</v>
      </c>
      <c r="E18" s="6"/>
      <c r="F18" s="6">
        <f t="shared" si="0"/>
        <v>0</v>
      </c>
    </row>
    <row r="19" spans="1:6" x14ac:dyDescent="0.2">
      <c r="A19" s="46" t="s">
        <v>44</v>
      </c>
      <c r="B19" s="46"/>
      <c r="C19" s="46"/>
      <c r="D19" s="46"/>
      <c r="E19" s="46"/>
      <c r="F19" s="4">
        <f>SUM(F16:F18)</f>
        <v>0</v>
      </c>
    </row>
    <row r="20" spans="1:6" x14ac:dyDescent="0.2">
      <c r="A20" s="45" t="s">
        <v>7</v>
      </c>
      <c r="B20" s="45"/>
      <c r="C20" s="45"/>
      <c r="D20" s="45"/>
      <c r="E20" s="5"/>
      <c r="F20" s="4">
        <f>F19*E20</f>
        <v>0</v>
      </c>
    </row>
    <row r="21" spans="1:6" x14ac:dyDescent="0.2">
      <c r="A21" s="45" t="s">
        <v>8</v>
      </c>
      <c r="B21" s="45"/>
      <c r="C21" s="45"/>
      <c r="D21" s="45"/>
      <c r="E21" s="5"/>
      <c r="F21" s="4">
        <f>F19*E21</f>
        <v>0</v>
      </c>
    </row>
    <row r="22" spans="1:6" x14ac:dyDescent="0.2">
      <c r="A22" s="46" t="s">
        <v>11</v>
      </c>
      <c r="B22" s="46"/>
      <c r="C22" s="46"/>
      <c r="D22" s="46"/>
      <c r="E22" s="46"/>
      <c r="F22" s="4">
        <f>SUM(F19:F21)</f>
        <v>0</v>
      </c>
    </row>
    <row r="24" spans="1:6" x14ac:dyDescent="0.2">
      <c r="A24" s="41" t="s">
        <v>38</v>
      </c>
      <c r="B24" s="41"/>
      <c r="C24" s="41"/>
      <c r="D24" s="41"/>
      <c r="E24" s="41"/>
      <c r="F24" s="41"/>
    </row>
    <row r="25" spans="1:6" x14ac:dyDescent="0.2">
      <c r="A25" s="15" t="s">
        <v>0</v>
      </c>
      <c r="B25" s="15" t="s">
        <v>2</v>
      </c>
      <c r="C25" s="15" t="s">
        <v>3</v>
      </c>
      <c r="D25" s="15" t="s">
        <v>1</v>
      </c>
      <c r="E25" s="15" t="s">
        <v>4</v>
      </c>
      <c r="F25" s="16" t="s">
        <v>5</v>
      </c>
    </row>
    <row r="26" spans="1:6" x14ac:dyDescent="0.2">
      <c r="A26" s="1">
        <v>6</v>
      </c>
      <c r="B26" s="21" t="s">
        <v>24</v>
      </c>
      <c r="C26" s="17" t="s">
        <v>25</v>
      </c>
      <c r="D26" s="7">
        <v>1</v>
      </c>
      <c r="E26" s="6"/>
      <c r="F26" s="6">
        <f>E26*D26</f>
        <v>0</v>
      </c>
    </row>
    <row r="27" spans="1:6" x14ac:dyDescent="0.2">
      <c r="A27" s="1">
        <v>7</v>
      </c>
      <c r="B27" s="21" t="s">
        <v>27</v>
      </c>
      <c r="C27" s="17" t="s">
        <v>26</v>
      </c>
      <c r="D27" s="7">
        <v>8</v>
      </c>
      <c r="E27" s="6"/>
      <c r="F27" s="6">
        <f t="shared" ref="F27" si="1">E27*D27</f>
        <v>0</v>
      </c>
    </row>
    <row r="28" spans="1:6" x14ac:dyDescent="0.2">
      <c r="A28" s="46" t="s">
        <v>45</v>
      </c>
      <c r="B28" s="46"/>
      <c r="C28" s="46"/>
      <c r="D28" s="46"/>
      <c r="E28" s="46"/>
      <c r="F28" s="4">
        <f>SUM(F26:F27)</f>
        <v>0</v>
      </c>
    </row>
    <row r="29" spans="1:6" x14ac:dyDescent="0.2">
      <c r="A29" s="45" t="s">
        <v>7</v>
      </c>
      <c r="B29" s="45"/>
      <c r="C29" s="45"/>
      <c r="D29" s="45"/>
      <c r="E29" s="5"/>
      <c r="F29" s="4">
        <f>F28*E29</f>
        <v>0</v>
      </c>
    </row>
    <row r="30" spans="1:6" x14ac:dyDescent="0.2">
      <c r="A30" s="45" t="s">
        <v>8</v>
      </c>
      <c r="B30" s="45"/>
      <c r="C30" s="45"/>
      <c r="D30" s="45"/>
      <c r="E30" s="5"/>
      <c r="F30" s="4">
        <f>F28*E30</f>
        <v>0</v>
      </c>
    </row>
    <row r="31" spans="1:6" x14ac:dyDescent="0.2">
      <c r="A31" s="46" t="s">
        <v>11</v>
      </c>
      <c r="B31" s="46"/>
      <c r="C31" s="46"/>
      <c r="D31" s="46"/>
      <c r="E31" s="46"/>
      <c r="F31" s="4">
        <f>SUM(F28:F30)</f>
        <v>0</v>
      </c>
    </row>
    <row r="33" spans="1:6" x14ac:dyDescent="0.2">
      <c r="A33" s="41" t="s">
        <v>46</v>
      </c>
      <c r="B33" s="41"/>
      <c r="C33" s="41"/>
      <c r="D33" s="41"/>
      <c r="E33" s="41"/>
      <c r="F33" s="41"/>
    </row>
    <row r="34" spans="1:6" x14ac:dyDescent="0.2">
      <c r="A34" s="15" t="s">
        <v>0</v>
      </c>
      <c r="B34" s="15" t="s">
        <v>2</v>
      </c>
      <c r="C34" s="15" t="s">
        <v>3</v>
      </c>
      <c r="D34" s="15" t="s">
        <v>1</v>
      </c>
      <c r="E34" s="15" t="s">
        <v>4</v>
      </c>
      <c r="F34" s="16" t="s">
        <v>5</v>
      </c>
    </row>
    <row r="35" spans="1:6" x14ac:dyDescent="0.2">
      <c r="A35" s="1">
        <v>8</v>
      </c>
      <c r="B35" s="19" t="s">
        <v>30</v>
      </c>
      <c r="C35" s="17" t="s">
        <v>25</v>
      </c>
      <c r="D35" s="7">
        <v>1</v>
      </c>
      <c r="E35" s="2"/>
      <c r="F35" s="2">
        <f>E35*D35</f>
        <v>0</v>
      </c>
    </row>
    <row r="36" spans="1:6" x14ac:dyDescent="0.2">
      <c r="A36" s="1">
        <v>9</v>
      </c>
      <c r="B36" s="19" t="s">
        <v>31</v>
      </c>
      <c r="C36" s="17" t="s">
        <v>26</v>
      </c>
      <c r="D36" s="7">
        <v>8</v>
      </c>
      <c r="E36" s="2"/>
      <c r="F36" s="2">
        <f t="shared" ref="F36:F39" si="2">E36*D36</f>
        <v>0</v>
      </c>
    </row>
    <row r="37" spans="1:6" ht="25.5" x14ac:dyDescent="0.2">
      <c r="A37" s="1">
        <v>10</v>
      </c>
      <c r="B37" s="19" t="s">
        <v>32</v>
      </c>
      <c r="C37" s="17" t="s">
        <v>29</v>
      </c>
      <c r="D37" s="7">
        <v>4</v>
      </c>
      <c r="E37" s="2"/>
      <c r="F37" s="2">
        <f t="shared" si="2"/>
        <v>0</v>
      </c>
    </row>
    <row r="38" spans="1:6" ht="25.5" x14ac:dyDescent="0.2">
      <c r="A38" s="1">
        <v>11</v>
      </c>
      <c r="B38" s="19" t="s">
        <v>33</v>
      </c>
      <c r="C38" s="17" t="s">
        <v>25</v>
      </c>
      <c r="D38" s="7">
        <v>1</v>
      </c>
      <c r="E38" s="2"/>
      <c r="F38" s="2">
        <f t="shared" si="2"/>
        <v>0</v>
      </c>
    </row>
    <row r="39" spans="1:6" ht="25.5" x14ac:dyDescent="0.2">
      <c r="A39" s="1">
        <v>12</v>
      </c>
      <c r="B39" s="19" t="s">
        <v>34</v>
      </c>
      <c r="C39" s="17" t="s">
        <v>26</v>
      </c>
      <c r="D39" s="7">
        <v>8</v>
      </c>
      <c r="E39" s="8"/>
      <c r="F39" s="8">
        <f t="shared" si="2"/>
        <v>0</v>
      </c>
    </row>
    <row r="40" spans="1:6" x14ac:dyDescent="0.2">
      <c r="A40" s="46" t="s">
        <v>12</v>
      </c>
      <c r="B40" s="46"/>
      <c r="C40" s="46"/>
      <c r="D40" s="46"/>
      <c r="E40" s="46"/>
      <c r="F40" s="4">
        <f>SUM(F35:F39)</f>
        <v>0</v>
      </c>
    </row>
    <row r="41" spans="1:6" x14ac:dyDescent="0.2">
      <c r="A41" s="45" t="s">
        <v>7</v>
      </c>
      <c r="B41" s="45"/>
      <c r="C41" s="45"/>
      <c r="D41" s="45"/>
      <c r="E41" s="5"/>
      <c r="F41" s="4">
        <f>F40*E41</f>
        <v>0</v>
      </c>
    </row>
    <row r="42" spans="1:6" x14ac:dyDescent="0.2">
      <c r="A42" s="45" t="s">
        <v>8</v>
      </c>
      <c r="B42" s="45"/>
      <c r="C42" s="45"/>
      <c r="D42" s="45"/>
      <c r="E42" s="5"/>
      <c r="F42" s="4">
        <f>F40*E42</f>
        <v>0</v>
      </c>
    </row>
    <row r="43" spans="1:6" x14ac:dyDescent="0.2">
      <c r="A43" s="46" t="s">
        <v>13</v>
      </c>
      <c r="B43" s="46"/>
      <c r="C43" s="46"/>
      <c r="D43" s="46"/>
      <c r="E43" s="46"/>
      <c r="F43" s="4">
        <f>SUM(F40:F42)</f>
        <v>0</v>
      </c>
    </row>
    <row r="45" spans="1:6" x14ac:dyDescent="0.2">
      <c r="A45" s="41" t="s">
        <v>47</v>
      </c>
      <c r="B45" s="41"/>
      <c r="C45" s="41"/>
      <c r="D45" s="41"/>
      <c r="E45" s="41"/>
      <c r="F45" s="41"/>
    </row>
    <row r="46" spans="1:6" x14ac:dyDescent="0.2">
      <c r="A46" s="15" t="s">
        <v>0</v>
      </c>
      <c r="B46" s="15" t="s">
        <v>2</v>
      </c>
      <c r="C46" s="15" t="s">
        <v>3</v>
      </c>
      <c r="D46" s="15" t="s">
        <v>1</v>
      </c>
      <c r="E46" s="15" t="s">
        <v>4</v>
      </c>
      <c r="F46" s="16" t="s">
        <v>5</v>
      </c>
    </row>
    <row r="47" spans="1:6" x14ac:dyDescent="0.2">
      <c r="A47" s="12">
        <v>13</v>
      </c>
      <c r="B47" s="23" t="s">
        <v>24</v>
      </c>
      <c r="C47" s="7" t="s">
        <v>26</v>
      </c>
      <c r="D47" s="7">
        <v>8</v>
      </c>
      <c r="E47" s="8"/>
      <c r="F47" s="13">
        <f>E47*D47</f>
        <v>0</v>
      </c>
    </row>
    <row r="48" spans="1:6" x14ac:dyDescent="0.2">
      <c r="A48" s="12">
        <v>14</v>
      </c>
      <c r="B48" s="23" t="s">
        <v>27</v>
      </c>
      <c r="C48" s="7" t="s">
        <v>29</v>
      </c>
      <c r="D48" s="7">
        <v>1</v>
      </c>
      <c r="E48" s="8"/>
      <c r="F48" s="13">
        <f t="shared" ref="F48" si="3">E48*D48</f>
        <v>0</v>
      </c>
    </row>
    <row r="49" spans="1:6" x14ac:dyDescent="0.2">
      <c r="A49" s="46" t="s">
        <v>16</v>
      </c>
      <c r="B49" s="46"/>
      <c r="C49" s="46"/>
      <c r="D49" s="46"/>
      <c r="E49" s="46"/>
      <c r="F49" s="4">
        <f>SUM(F47:F48)</f>
        <v>0</v>
      </c>
    </row>
    <row r="50" spans="1:6" x14ac:dyDescent="0.2">
      <c r="A50" s="45" t="s">
        <v>7</v>
      </c>
      <c r="B50" s="45"/>
      <c r="C50" s="45"/>
      <c r="D50" s="45"/>
      <c r="E50" s="5"/>
      <c r="F50" s="4">
        <f>F49*E50</f>
        <v>0</v>
      </c>
    </row>
    <row r="51" spans="1:6" x14ac:dyDescent="0.2">
      <c r="A51" s="45" t="s">
        <v>8</v>
      </c>
      <c r="B51" s="45"/>
      <c r="C51" s="45"/>
      <c r="D51" s="45"/>
      <c r="E51" s="5"/>
      <c r="F51" s="4">
        <f>F49*E51</f>
        <v>0</v>
      </c>
    </row>
    <row r="52" spans="1:6" x14ac:dyDescent="0.2">
      <c r="A52" s="46" t="s">
        <v>17</v>
      </c>
      <c r="B52" s="46"/>
      <c r="C52" s="46"/>
      <c r="D52" s="46"/>
      <c r="E52" s="46"/>
      <c r="F52" s="4">
        <f>SUM(F49:F51)</f>
        <v>0</v>
      </c>
    </row>
    <row r="54" spans="1:6" x14ac:dyDescent="0.2">
      <c r="A54" s="41" t="s">
        <v>48</v>
      </c>
      <c r="B54" s="41"/>
      <c r="C54" s="41"/>
      <c r="D54" s="41"/>
      <c r="E54" s="41"/>
      <c r="F54" s="42"/>
    </row>
    <row r="55" spans="1:6" x14ac:dyDescent="0.2">
      <c r="A55" s="15" t="s">
        <v>0</v>
      </c>
      <c r="B55" s="15" t="s">
        <v>2</v>
      </c>
      <c r="C55" s="15" t="s">
        <v>3</v>
      </c>
      <c r="D55" s="15" t="s">
        <v>1</v>
      </c>
      <c r="E55" s="15" t="s">
        <v>4</v>
      </c>
      <c r="F55" s="16" t="s">
        <v>5</v>
      </c>
    </row>
    <row r="56" spans="1:6" x14ac:dyDescent="0.2">
      <c r="A56" s="1">
        <v>15</v>
      </c>
      <c r="B56" s="21" t="s">
        <v>24</v>
      </c>
      <c r="C56" s="17" t="s">
        <v>25</v>
      </c>
      <c r="D56" s="11">
        <v>1</v>
      </c>
      <c r="E56" s="9"/>
      <c r="F56" s="2">
        <f>E56*D56</f>
        <v>0</v>
      </c>
    </row>
    <row r="57" spans="1:6" x14ac:dyDescent="0.2">
      <c r="A57" s="1">
        <v>16</v>
      </c>
      <c r="B57" s="21" t="s">
        <v>27</v>
      </c>
      <c r="C57" s="17" t="s">
        <v>29</v>
      </c>
      <c r="D57" s="17">
        <v>5</v>
      </c>
      <c r="E57" s="9"/>
      <c r="F57" s="2">
        <f t="shared" ref="F57" si="4">E57*D57</f>
        <v>0</v>
      </c>
    </row>
    <row r="58" spans="1:6" x14ac:dyDescent="0.2">
      <c r="A58" s="46" t="s">
        <v>19</v>
      </c>
      <c r="B58" s="46"/>
      <c r="C58" s="46"/>
      <c r="D58" s="46"/>
      <c r="E58" s="46"/>
      <c r="F58" s="4">
        <f>SUM(F56:F57)</f>
        <v>0</v>
      </c>
    </row>
    <row r="59" spans="1:6" x14ac:dyDescent="0.2">
      <c r="A59" s="45" t="s">
        <v>7</v>
      </c>
      <c r="B59" s="45"/>
      <c r="C59" s="45"/>
      <c r="D59" s="45"/>
      <c r="E59" s="5"/>
      <c r="F59" s="4">
        <f>F58*E59</f>
        <v>0</v>
      </c>
    </row>
    <row r="60" spans="1:6" x14ac:dyDescent="0.2">
      <c r="A60" s="45" t="s">
        <v>8</v>
      </c>
      <c r="B60" s="45"/>
      <c r="C60" s="45"/>
      <c r="D60" s="45"/>
      <c r="E60" s="5"/>
      <c r="F60" s="4">
        <f>F58*E60</f>
        <v>0</v>
      </c>
    </row>
    <row r="61" spans="1:6" x14ac:dyDescent="0.2">
      <c r="A61" s="46" t="s">
        <v>20</v>
      </c>
      <c r="B61" s="46"/>
      <c r="C61" s="46"/>
      <c r="D61" s="46"/>
      <c r="E61" s="46"/>
      <c r="F61" s="4">
        <f>SUM(F58:F60)</f>
        <v>0</v>
      </c>
    </row>
    <row r="63" spans="1:6" x14ac:dyDescent="0.2">
      <c r="A63" s="41" t="s">
        <v>49</v>
      </c>
      <c r="B63" s="41"/>
      <c r="C63" s="41"/>
      <c r="D63" s="41"/>
      <c r="E63" s="41"/>
      <c r="F63" s="41"/>
    </row>
    <row r="64" spans="1:6" x14ac:dyDescent="0.2">
      <c r="A64" s="15" t="s">
        <v>0</v>
      </c>
      <c r="B64" s="15" t="s">
        <v>2</v>
      </c>
      <c r="C64" s="15" t="s">
        <v>3</v>
      </c>
      <c r="D64" s="15" t="s">
        <v>1</v>
      </c>
      <c r="E64" s="15" t="s">
        <v>4</v>
      </c>
      <c r="F64" s="16" t="s">
        <v>5</v>
      </c>
    </row>
    <row r="65" spans="1:7" x14ac:dyDescent="0.2">
      <c r="A65" s="1">
        <v>17</v>
      </c>
      <c r="B65" s="21" t="s">
        <v>24</v>
      </c>
      <c r="C65" s="17" t="s">
        <v>25</v>
      </c>
      <c r="D65" s="7">
        <v>1</v>
      </c>
      <c r="E65" s="2"/>
      <c r="F65" s="3">
        <f>E65*D65</f>
        <v>0</v>
      </c>
    </row>
    <row r="66" spans="1:7" x14ac:dyDescent="0.2">
      <c r="A66" s="1">
        <v>18</v>
      </c>
      <c r="B66" s="21" t="s">
        <v>27</v>
      </c>
      <c r="C66" s="17" t="s">
        <v>29</v>
      </c>
      <c r="D66" s="17">
        <f>1*2</f>
        <v>2</v>
      </c>
      <c r="E66" s="2"/>
      <c r="F66" s="3">
        <f t="shared" ref="F66" si="5">E66*D66</f>
        <v>0</v>
      </c>
    </row>
    <row r="67" spans="1:7" x14ac:dyDescent="0.2">
      <c r="A67" s="41" t="s">
        <v>21</v>
      </c>
      <c r="B67" s="41"/>
      <c r="C67" s="41"/>
      <c r="D67" s="41"/>
      <c r="E67" s="41"/>
      <c r="F67" s="4">
        <f>SUM(F65:F66)</f>
        <v>0</v>
      </c>
    </row>
    <row r="68" spans="1:7" x14ac:dyDescent="0.2">
      <c r="A68" s="48" t="s">
        <v>7</v>
      </c>
      <c r="B68" s="48"/>
      <c r="C68" s="48"/>
      <c r="D68" s="48"/>
      <c r="E68" s="5"/>
      <c r="F68" s="4">
        <f>F67*E68</f>
        <v>0</v>
      </c>
    </row>
    <row r="69" spans="1:7" x14ac:dyDescent="0.2">
      <c r="A69" s="48" t="s">
        <v>8</v>
      </c>
      <c r="B69" s="48"/>
      <c r="C69" s="48"/>
      <c r="D69" s="48"/>
      <c r="E69" s="5"/>
      <c r="F69" s="4">
        <f>F67*E69</f>
        <v>0</v>
      </c>
    </row>
    <row r="70" spans="1:7" x14ac:dyDescent="0.2">
      <c r="A70" s="41" t="s">
        <v>22</v>
      </c>
      <c r="B70" s="41"/>
      <c r="C70" s="41"/>
      <c r="D70" s="41"/>
      <c r="E70" s="41"/>
      <c r="F70" s="4">
        <f>SUM(F67:F69)</f>
        <v>0</v>
      </c>
    </row>
    <row r="72" spans="1:7" s="14" customFormat="1" x14ac:dyDescent="0.25">
      <c r="A72" s="41" t="s">
        <v>23</v>
      </c>
      <c r="B72" s="41"/>
      <c r="C72" s="41"/>
      <c r="D72" s="41"/>
      <c r="E72" s="41"/>
      <c r="F72" s="18">
        <f>F12+F22+F31+F43+F52+F61+F70</f>
        <v>0</v>
      </c>
    </row>
    <row r="74" spans="1:7" ht="25.5" customHeight="1" x14ac:dyDescent="0.2">
      <c r="A74" s="40" t="s">
        <v>41</v>
      </c>
      <c r="B74" s="40"/>
      <c r="C74" s="40"/>
      <c r="D74" s="40"/>
      <c r="E74" s="40"/>
      <c r="F74" s="40"/>
    </row>
    <row r="75" spans="1:7" x14ac:dyDescent="0.2">
      <c r="A75" s="41" t="s">
        <v>39</v>
      </c>
      <c r="B75" s="41"/>
      <c r="C75" s="41"/>
      <c r="D75" s="41"/>
      <c r="E75" s="41"/>
      <c r="F75" s="41"/>
    </row>
    <row r="76" spans="1:7" x14ac:dyDescent="0.2">
      <c r="A76" s="15" t="s">
        <v>0</v>
      </c>
      <c r="B76" s="15" t="s">
        <v>2</v>
      </c>
      <c r="C76" s="15" t="s">
        <v>3</v>
      </c>
      <c r="D76" s="15" t="s">
        <v>1</v>
      </c>
      <c r="E76" s="15" t="s">
        <v>4</v>
      </c>
      <c r="F76" s="16" t="s">
        <v>5</v>
      </c>
    </row>
    <row r="77" spans="1:7" ht="25.5" x14ac:dyDescent="0.2">
      <c r="A77" s="1">
        <v>19</v>
      </c>
      <c r="B77" s="24" t="s">
        <v>50</v>
      </c>
      <c r="C77" s="17" t="s">
        <v>35</v>
      </c>
      <c r="D77" s="17">
        <v>1</v>
      </c>
      <c r="E77" s="8">
        <f>7000000*0.8</f>
        <v>5600000</v>
      </c>
      <c r="F77" s="8">
        <f>E77*D77</f>
        <v>5600000</v>
      </c>
      <c r="G77" s="25"/>
    </row>
    <row r="78" spans="1:7" ht="25.5" x14ac:dyDescent="0.2">
      <c r="A78" s="1">
        <v>20</v>
      </c>
      <c r="B78" s="24" t="s">
        <v>42</v>
      </c>
      <c r="C78" s="17" t="s">
        <v>35</v>
      </c>
      <c r="D78" s="17">
        <v>1</v>
      </c>
      <c r="E78" s="8">
        <f>3000000*0.8</f>
        <v>2400000</v>
      </c>
      <c r="F78" s="8">
        <f t="shared" ref="F78:F82" si="6">E78*D78</f>
        <v>2400000</v>
      </c>
      <c r="G78" s="25"/>
    </row>
    <row r="79" spans="1:7" ht="25.5" x14ac:dyDescent="0.2">
      <c r="A79" s="1">
        <v>21</v>
      </c>
      <c r="B79" s="24" t="s">
        <v>51</v>
      </c>
      <c r="C79" s="17" t="s">
        <v>35</v>
      </c>
      <c r="D79" s="17">
        <v>1</v>
      </c>
      <c r="E79" s="2">
        <f>(4277270/1.19)*8/10</f>
        <v>2875475.630252101</v>
      </c>
      <c r="F79" s="8">
        <f t="shared" si="6"/>
        <v>2875475.630252101</v>
      </c>
      <c r="G79" s="25"/>
    </row>
    <row r="80" spans="1:7" ht="25.5" x14ac:dyDescent="0.2">
      <c r="A80" s="1">
        <v>22</v>
      </c>
      <c r="B80" s="24" t="s">
        <v>52</v>
      </c>
      <c r="C80" s="17" t="s">
        <v>35</v>
      </c>
      <c r="D80" s="17">
        <v>1</v>
      </c>
      <c r="E80" s="8">
        <f>3000000*(8/10)</f>
        <v>2400000</v>
      </c>
      <c r="F80" s="8">
        <f t="shared" si="6"/>
        <v>2400000</v>
      </c>
      <c r="G80" s="25"/>
    </row>
    <row r="81" spans="1:7" ht="25.5" x14ac:dyDescent="0.2">
      <c r="A81" s="1">
        <v>23</v>
      </c>
      <c r="B81" s="24" t="s">
        <v>53</v>
      </c>
      <c r="C81" s="17" t="s">
        <v>35</v>
      </c>
      <c r="D81" s="17">
        <v>1</v>
      </c>
      <c r="E81" s="9">
        <f>3248539.49579832*(8/10)</f>
        <v>2598831.5966386562</v>
      </c>
      <c r="F81" s="8">
        <f t="shared" si="6"/>
        <v>2598831.5966386562</v>
      </c>
      <c r="G81" s="25"/>
    </row>
    <row r="82" spans="1:7" ht="25.5" customHeight="1" x14ac:dyDescent="0.2">
      <c r="A82" s="1">
        <v>24</v>
      </c>
      <c r="B82" s="24" t="s">
        <v>54</v>
      </c>
      <c r="C82" s="17" t="s">
        <v>35</v>
      </c>
      <c r="D82" s="17">
        <v>1</v>
      </c>
      <c r="E82" s="2">
        <f>(1200000/1.19)*8/10</f>
        <v>806722.68907563027</v>
      </c>
      <c r="F82" s="8">
        <f t="shared" si="6"/>
        <v>806722.68907563027</v>
      </c>
      <c r="G82" s="25"/>
    </row>
    <row r="83" spans="1:7" x14ac:dyDescent="0.2">
      <c r="A83" s="45" t="s">
        <v>15</v>
      </c>
      <c r="B83" s="45"/>
      <c r="C83" s="45"/>
      <c r="D83" s="45"/>
      <c r="E83" s="10"/>
      <c r="F83" s="4">
        <f>SUM(F77:F82)</f>
        <v>16681029.915966388</v>
      </c>
    </row>
    <row r="84" spans="1:7" x14ac:dyDescent="0.2">
      <c r="A84" s="45" t="s">
        <v>10</v>
      </c>
      <c r="B84" s="45"/>
      <c r="C84" s="45"/>
      <c r="D84" s="45"/>
      <c r="E84" s="5">
        <v>0.19</v>
      </c>
      <c r="F84" s="4">
        <f>F83*E84</f>
        <v>3169395.6840336137</v>
      </c>
    </row>
    <row r="85" spans="1:7" x14ac:dyDescent="0.2">
      <c r="A85" s="45" t="s">
        <v>11</v>
      </c>
      <c r="B85" s="45"/>
      <c r="C85" s="45"/>
      <c r="D85" s="45"/>
      <c r="E85" s="10"/>
      <c r="F85" s="4">
        <f>F83+F84</f>
        <v>19850425.600000001</v>
      </c>
    </row>
    <row r="87" spans="1:7" x14ac:dyDescent="0.2">
      <c r="A87" s="43" t="s">
        <v>55</v>
      </c>
      <c r="B87" s="43"/>
      <c r="C87" s="43"/>
      <c r="D87" s="43"/>
      <c r="E87" s="43"/>
    </row>
    <row r="88" spans="1:7" x14ac:dyDescent="0.2">
      <c r="A88" s="28" t="s">
        <v>0</v>
      </c>
      <c r="B88" s="28" t="s">
        <v>2</v>
      </c>
      <c r="C88" s="28" t="s">
        <v>3</v>
      </c>
      <c r="D88" s="28" t="s">
        <v>1</v>
      </c>
      <c r="E88" s="29" t="s">
        <v>56</v>
      </c>
    </row>
    <row r="89" spans="1:7" x14ac:dyDescent="0.2">
      <c r="A89" s="31"/>
      <c r="B89" s="26" t="s">
        <v>57</v>
      </c>
      <c r="C89" s="31" t="s">
        <v>40</v>
      </c>
      <c r="D89" s="31">
        <v>1</v>
      </c>
      <c r="E89" s="30"/>
    </row>
    <row r="90" spans="1:7" x14ac:dyDescent="0.2">
      <c r="A90" s="31">
        <v>25</v>
      </c>
      <c r="B90" s="32" t="s">
        <v>58</v>
      </c>
      <c r="C90" s="31" t="s">
        <v>40</v>
      </c>
      <c r="D90" s="31">
        <v>1</v>
      </c>
      <c r="E90" s="30"/>
    </row>
    <row r="91" spans="1:7" x14ac:dyDescent="0.2">
      <c r="A91" s="31">
        <v>26</v>
      </c>
      <c r="B91" s="32" t="s">
        <v>59</v>
      </c>
      <c r="C91" s="31" t="s">
        <v>40</v>
      </c>
      <c r="D91" s="31">
        <v>1</v>
      </c>
      <c r="E91" s="30"/>
    </row>
    <row r="92" spans="1:7" x14ac:dyDescent="0.2">
      <c r="A92" s="31"/>
      <c r="B92" s="26" t="s">
        <v>61</v>
      </c>
      <c r="C92" s="31" t="s">
        <v>40</v>
      </c>
      <c r="D92" s="31">
        <v>1</v>
      </c>
      <c r="E92" s="30"/>
    </row>
    <row r="93" spans="1:7" x14ac:dyDescent="0.2">
      <c r="A93" s="31">
        <v>27</v>
      </c>
      <c r="B93" s="32" t="s">
        <v>60</v>
      </c>
      <c r="C93" s="31" t="s">
        <v>40</v>
      </c>
      <c r="D93" s="31">
        <v>1</v>
      </c>
      <c r="E93" s="30"/>
    </row>
    <row r="94" spans="1:7" x14ac:dyDescent="0.2">
      <c r="A94" s="31"/>
      <c r="B94" s="26" t="s">
        <v>62</v>
      </c>
      <c r="C94" s="31" t="s">
        <v>40</v>
      </c>
      <c r="D94" s="31">
        <v>1</v>
      </c>
      <c r="E94" s="30"/>
    </row>
    <row r="95" spans="1:7" x14ac:dyDescent="0.2">
      <c r="A95" s="34">
        <v>28</v>
      </c>
      <c r="B95" s="22" t="s">
        <v>63</v>
      </c>
      <c r="C95" s="34" t="s">
        <v>64</v>
      </c>
      <c r="D95" s="31">
        <v>1</v>
      </c>
      <c r="E95" s="22"/>
    </row>
    <row r="96" spans="1:7" x14ac:dyDescent="0.2">
      <c r="A96" s="34"/>
      <c r="B96" s="33" t="s">
        <v>65</v>
      </c>
      <c r="C96" s="31" t="s">
        <v>40</v>
      </c>
      <c r="D96" s="31">
        <v>1</v>
      </c>
      <c r="E96" s="22"/>
    </row>
    <row r="97" spans="1:6" x14ac:dyDescent="0.2">
      <c r="A97" s="34">
        <v>29</v>
      </c>
      <c r="B97" s="22" t="s">
        <v>66</v>
      </c>
      <c r="C97" s="31" t="s">
        <v>40</v>
      </c>
      <c r="D97" s="31">
        <v>1</v>
      </c>
      <c r="E97" s="22"/>
    </row>
    <row r="98" spans="1:6" x14ac:dyDescent="0.2">
      <c r="A98" s="34">
        <v>30</v>
      </c>
      <c r="B98" s="22" t="s">
        <v>67</v>
      </c>
      <c r="C98" s="31" t="s">
        <v>40</v>
      </c>
      <c r="D98" s="31">
        <v>1</v>
      </c>
      <c r="E98" s="22"/>
    </row>
    <row r="99" spans="1:6" x14ac:dyDescent="0.2">
      <c r="A99" s="34">
        <v>31</v>
      </c>
      <c r="B99" s="22" t="s">
        <v>68</v>
      </c>
      <c r="C99" s="31" t="s">
        <v>40</v>
      </c>
      <c r="D99" s="31">
        <v>1</v>
      </c>
      <c r="E99" s="22"/>
    </row>
    <row r="100" spans="1:6" x14ac:dyDescent="0.2">
      <c r="A100" s="34"/>
      <c r="B100" s="33" t="s">
        <v>69</v>
      </c>
      <c r="C100" s="31" t="s">
        <v>40</v>
      </c>
      <c r="D100" s="31">
        <v>1</v>
      </c>
      <c r="E100" s="22"/>
    </row>
    <row r="101" spans="1:6" x14ac:dyDescent="0.2">
      <c r="A101" s="34">
        <v>32</v>
      </c>
      <c r="B101" s="22" t="s">
        <v>70</v>
      </c>
      <c r="C101" s="31" t="s">
        <v>40</v>
      </c>
      <c r="D101" s="31">
        <v>1</v>
      </c>
      <c r="E101" s="22"/>
    </row>
    <row r="102" spans="1:6" x14ac:dyDescent="0.2">
      <c r="A102" s="34">
        <v>33</v>
      </c>
      <c r="B102" s="22" t="s">
        <v>71</v>
      </c>
      <c r="C102" s="31" t="s">
        <v>40</v>
      </c>
      <c r="D102" s="31">
        <v>1</v>
      </c>
      <c r="E102" s="22"/>
    </row>
    <row r="103" spans="1:6" x14ac:dyDescent="0.2">
      <c r="A103" s="34">
        <v>34</v>
      </c>
      <c r="B103" s="22" t="s">
        <v>72</v>
      </c>
      <c r="C103" s="31" t="s">
        <v>40</v>
      </c>
      <c r="D103" s="31">
        <v>1</v>
      </c>
      <c r="E103" s="22"/>
    </row>
    <row r="104" spans="1:6" x14ac:dyDescent="0.2">
      <c r="A104" s="34">
        <v>35</v>
      </c>
      <c r="B104" s="22" t="s">
        <v>73</v>
      </c>
      <c r="C104" s="31" t="s">
        <v>40</v>
      </c>
      <c r="D104" s="31">
        <v>1</v>
      </c>
      <c r="E104" s="22"/>
    </row>
    <row r="105" spans="1:6" x14ac:dyDescent="0.2">
      <c r="A105" s="34">
        <v>36</v>
      </c>
      <c r="B105" s="22" t="s">
        <v>74</v>
      </c>
      <c r="C105" s="31" t="s">
        <v>40</v>
      </c>
      <c r="D105" s="31">
        <v>1</v>
      </c>
      <c r="E105" s="22"/>
    </row>
    <row r="106" spans="1:6" x14ac:dyDescent="0.2">
      <c r="A106" s="34">
        <v>37</v>
      </c>
      <c r="B106" s="22" t="s">
        <v>75</v>
      </c>
      <c r="C106" s="31" t="s">
        <v>40</v>
      </c>
      <c r="D106" s="31">
        <v>1</v>
      </c>
      <c r="E106" s="22"/>
    </row>
    <row r="107" spans="1:6" x14ac:dyDescent="0.2">
      <c r="A107" s="34"/>
      <c r="B107" s="33" t="s">
        <v>76</v>
      </c>
      <c r="C107" s="31" t="s">
        <v>40</v>
      </c>
      <c r="D107" s="31">
        <v>1</v>
      </c>
      <c r="E107" s="22"/>
    </row>
    <row r="108" spans="1:6" x14ac:dyDescent="0.2">
      <c r="A108" s="34">
        <v>39</v>
      </c>
      <c r="B108" s="22" t="s">
        <v>77</v>
      </c>
      <c r="C108" s="31" t="s">
        <v>40</v>
      </c>
      <c r="D108" s="31">
        <v>1</v>
      </c>
      <c r="E108" s="22"/>
    </row>
    <row r="110" spans="1:6" x14ac:dyDescent="0.2">
      <c r="A110" s="44" t="s">
        <v>78</v>
      </c>
      <c r="B110" s="44"/>
      <c r="C110" s="27"/>
      <c r="D110" s="27"/>
      <c r="E110" s="27"/>
      <c r="F110" s="27"/>
    </row>
    <row r="111" spans="1:6" x14ac:dyDescent="0.2">
      <c r="A111" s="27"/>
      <c r="B111" s="27"/>
      <c r="C111" s="27"/>
      <c r="D111" s="27"/>
      <c r="E111" s="27"/>
      <c r="F111" s="27"/>
    </row>
    <row r="112" spans="1:6" x14ac:dyDescent="0.2">
      <c r="A112" s="39" t="s">
        <v>79</v>
      </c>
      <c r="B112" s="39"/>
      <c r="C112" s="39"/>
      <c r="D112" s="39"/>
      <c r="E112" s="39"/>
      <c r="F112" s="39"/>
    </row>
    <row r="113" spans="1:6" x14ac:dyDescent="0.2">
      <c r="A113" s="27"/>
      <c r="B113" s="27"/>
      <c r="C113" s="27"/>
      <c r="D113" s="27"/>
      <c r="E113" s="27"/>
      <c r="F113" s="27"/>
    </row>
    <row r="114" spans="1:6" x14ac:dyDescent="0.2">
      <c r="A114" s="44" t="s">
        <v>80</v>
      </c>
      <c r="B114" s="44"/>
      <c r="C114" s="27"/>
      <c r="D114" s="27"/>
      <c r="E114" s="27"/>
      <c r="F114" s="27"/>
    </row>
    <row r="115" spans="1:6" x14ac:dyDescent="0.2">
      <c r="A115" s="44" t="s">
        <v>81</v>
      </c>
      <c r="B115" s="44"/>
      <c r="C115" s="27"/>
      <c r="D115" s="27"/>
      <c r="E115" s="27"/>
      <c r="F115" s="27"/>
    </row>
    <row r="116" spans="1:6" x14ac:dyDescent="0.2">
      <c r="A116" s="44" t="s">
        <v>82</v>
      </c>
      <c r="B116" s="44"/>
      <c r="C116" s="27"/>
      <c r="D116" s="27"/>
      <c r="E116" s="27"/>
      <c r="F116" s="27"/>
    </row>
    <row r="117" spans="1:6" x14ac:dyDescent="0.2">
      <c r="A117" s="35"/>
      <c r="B117" s="36"/>
      <c r="C117" s="27"/>
      <c r="D117" s="27"/>
      <c r="E117" s="27"/>
      <c r="F117" s="27"/>
    </row>
    <row r="118" spans="1:6" x14ac:dyDescent="0.2">
      <c r="A118" s="37" t="s">
        <v>83</v>
      </c>
      <c r="B118" s="38"/>
      <c r="C118" s="27"/>
      <c r="D118" s="27"/>
      <c r="E118" s="27"/>
      <c r="F118" s="27"/>
    </row>
    <row r="119" spans="1:6" ht="29.25" customHeight="1" x14ac:dyDescent="0.2">
      <c r="A119" s="39" t="s">
        <v>84</v>
      </c>
      <c r="B119" s="39"/>
      <c r="C119" s="39"/>
      <c r="D119" s="39"/>
      <c r="E119" s="39"/>
      <c r="F119" s="39"/>
    </row>
    <row r="120" spans="1:6" ht="36.75" customHeight="1" x14ac:dyDescent="0.2">
      <c r="A120" s="39" t="s">
        <v>85</v>
      </c>
      <c r="B120" s="39"/>
      <c r="C120" s="39"/>
      <c r="D120" s="39"/>
      <c r="E120" s="39"/>
      <c r="F120" s="39"/>
    </row>
  </sheetData>
  <mergeCells count="52">
    <mergeCell ref="A75:F75"/>
    <mergeCell ref="A85:D85"/>
    <mergeCell ref="A83:D83"/>
    <mergeCell ref="A40:E40"/>
    <mergeCell ref="A41:D41"/>
    <mergeCell ref="A42:D42"/>
    <mergeCell ref="A43:E43"/>
    <mergeCell ref="A72:E72"/>
    <mergeCell ref="A69:D69"/>
    <mergeCell ref="A70:E70"/>
    <mergeCell ref="A60:D60"/>
    <mergeCell ref="A61:E61"/>
    <mergeCell ref="A63:F63"/>
    <mergeCell ref="A67:E67"/>
    <mergeCell ref="A68:D68"/>
    <mergeCell ref="A54:F54"/>
    <mergeCell ref="A58:E58"/>
    <mergeCell ref="A59:D59"/>
    <mergeCell ref="A1:F1"/>
    <mergeCell ref="A2:F2"/>
    <mergeCell ref="A33:F33"/>
    <mergeCell ref="A5:F5"/>
    <mergeCell ref="A11:D11"/>
    <mergeCell ref="A12:E12"/>
    <mergeCell ref="A9:E9"/>
    <mergeCell ref="A10:D10"/>
    <mergeCell ref="A45:F45"/>
    <mergeCell ref="A49:E49"/>
    <mergeCell ref="A50:D50"/>
    <mergeCell ref="A51:D51"/>
    <mergeCell ref="A52:E52"/>
    <mergeCell ref="A24:F24"/>
    <mergeCell ref="A28:E28"/>
    <mergeCell ref="A29:D29"/>
    <mergeCell ref="A30:D30"/>
    <mergeCell ref="A31:E31"/>
    <mergeCell ref="A119:F119"/>
    <mergeCell ref="A120:F120"/>
    <mergeCell ref="A74:F74"/>
    <mergeCell ref="A4:F4"/>
    <mergeCell ref="A87:E87"/>
    <mergeCell ref="A110:B110"/>
    <mergeCell ref="A112:F112"/>
    <mergeCell ref="A114:B114"/>
    <mergeCell ref="A115:B115"/>
    <mergeCell ref="A116:B116"/>
    <mergeCell ref="A14:F14"/>
    <mergeCell ref="A84:D84"/>
    <mergeCell ref="A19:E19"/>
    <mergeCell ref="A20:D20"/>
    <mergeCell ref="A21:D21"/>
    <mergeCell ref="A22:E22"/>
  </mergeCells>
  <pageMargins left="8.3333333333333329E-2" right="0.69791666666666663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DE PRECIOS Y CANTI</vt:lpstr>
      <vt:lpstr>'FORMULARIO DE PRECIOS Y CANTI'!Área_de_impresión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Nestor Hugo Zapata Carmona</cp:lastModifiedBy>
  <dcterms:created xsi:type="dcterms:W3CDTF">2019-02-12T19:24:25Z</dcterms:created>
  <dcterms:modified xsi:type="dcterms:W3CDTF">2019-03-13T22:19:27Z</dcterms:modified>
</cp:coreProperties>
</file>