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485"/>
  </bookViews>
  <sheets>
    <sheet name="ANEXO DE PRECIOS" sheetId="1" r:id="rId1"/>
  </sheets>
  <definedNames>
    <definedName name="_xlnm.Print_Area" localSheetId="0">'ANEXO DE PRECIOS'!$A$1:$F$66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4" i="1" l="1"/>
  <c r="F24" i="1" l="1"/>
  <c r="D28" i="1" l="1"/>
  <c r="D27" i="1"/>
  <c r="D22" i="1" l="1"/>
  <c r="D21" i="1"/>
  <c r="D20" i="1"/>
  <c r="D19" i="1"/>
  <c r="D18" i="1"/>
  <c r="D17" i="1"/>
  <c r="F38" i="1" l="1"/>
  <c r="F40" i="1" s="1"/>
  <c r="F39" i="1"/>
  <c r="F29" i="1"/>
  <c r="F15" i="1"/>
  <c r="F28" i="1"/>
  <c r="F25" i="1"/>
  <c r="F23" i="1"/>
  <c r="F22" i="1"/>
  <c r="F21" i="1"/>
  <c r="F20" i="1"/>
  <c r="F19" i="1"/>
  <c r="F18" i="1"/>
  <c r="F17" i="1"/>
  <c r="F14" i="1"/>
  <c r="F13" i="1"/>
  <c r="F12" i="1"/>
  <c r="F11" i="1"/>
  <c r="F10" i="1"/>
  <c r="F9" i="1"/>
  <c r="F8" i="1"/>
  <c r="F7" i="1"/>
  <c r="F41" i="1" l="1"/>
  <c r="F42" i="1" s="1"/>
  <c r="F30" i="1"/>
  <c r="F32" i="1" l="1"/>
  <c r="F31" i="1"/>
  <c r="F33" i="1" l="1"/>
</calcChain>
</file>

<file path=xl/sharedStrings.xml><?xml version="1.0" encoding="utf-8"?>
<sst xmlns="http://schemas.openxmlformats.org/spreadsheetml/2006/main" count="107" uniqueCount="71">
  <si>
    <t>ITEM</t>
  </si>
  <si>
    <t>DESCRIPCION</t>
  </si>
  <si>
    <t>UNID</t>
  </si>
  <si>
    <t>CANT</t>
  </si>
  <si>
    <t xml:space="preserve"> V UNITARIO </t>
  </si>
  <si>
    <t xml:space="preserve"> V PARCIAL </t>
  </si>
  <si>
    <t>MANTENIMIENTO CORRECTIVO</t>
  </si>
  <si>
    <t>MES</t>
  </si>
  <si>
    <t>MANTENIMIENTO PREVENTIVO</t>
  </si>
  <si>
    <t>UND</t>
  </si>
  <si>
    <t>OTROS</t>
  </si>
  <si>
    <t>HORA</t>
  </si>
  <si>
    <t>REPUESTOS Y REPARACIONES MAYORES</t>
  </si>
  <si>
    <t>GL</t>
  </si>
  <si>
    <t>IVA</t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</si>
  <si>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</si>
  <si>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</si>
  <si>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</si>
  <si>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</si>
  <si>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</si>
  <si>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</si>
  <si>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1. El proponente debe considerar e incluir, todas y cada  una de  la especificaciones señaladas en los respectivos ítems, para la elaboración de su oferta.</t>
  </si>
  <si>
    <t>PUESTA A PUNTO PARA EL CIRCUITO CERRADO DE T.V. (CCTV) DE LA CIUDAD DE MEDELLIN</t>
  </si>
  <si>
    <t xml:space="preserve">ADMINISTRACIÓN </t>
  </si>
  <si>
    <t>UTILIDAD</t>
  </si>
  <si>
    <t>MANTENIMIENTO CORRECTIVO A CÁMARAS DE SEGURIDAD CIUDADANA</t>
  </si>
  <si>
    <t>MANTENIMIENTO CORRECTIVO A CÁMARAS INTERNAS DEL ESTADIO ATANASIO GIRARDOT</t>
  </si>
  <si>
    <t>MANTENIMIENTO CORRECTIVO A CÁMARAS PROYECTO FORPO (SICAM)</t>
  </si>
  <si>
    <t>MANTENIMIENTO CORRECTIVO A CÁMARAS DEL PROYECTO ESTADIO SEGURO</t>
  </si>
  <si>
    <t xml:space="preserve">MANTENIMIENTO CORRECTIVO CÁMARAS PTZ PROYECTO PRESUPUESTO PARTICIPATIVO. </t>
  </si>
  <si>
    <t>MANTENIMIENTO CORRECTIVO DE LOS SISTEMAS DE VISUALIZACIÓN, GESTIÓN Y ALMACENAMIENTO DE VIDEO.</t>
  </si>
  <si>
    <t>MANTENIMIENTO CORRECTIVO DE CENTROS DE MONITOREO</t>
  </si>
  <si>
    <t>MANTENIMIENTO CORRECTIVO PLATAFORMA INALÁMBRICA</t>
  </si>
  <si>
    <t>MANTENIMIENTO CORRECTIVO INFRAESTRUCTURA DE FIBRA</t>
  </si>
  <si>
    <t>MANTENIMIENTO PREVENTIVO A CÁMARAS DE SEGURIDAD CIUDADANA</t>
  </si>
  <si>
    <t>MANTENIMIENTO PREVENTIVO A CÁMARAS INTERNAS DEL ESTADIO ATANASIO GIRARDOT</t>
  </si>
  <si>
    <t>MANTENIMIENTO PREVENTIVO A CÁMARAS DEL PROYECTO FORPO (SICAM)</t>
  </si>
  <si>
    <t>MANTENIMIENTO PREVENTIVO A CÁMARAS DEL PROYECTO ESTADIO  SEGURO</t>
  </si>
  <si>
    <t>MANTENIMIENTO PREVENTIVO A CÁMARAS DEL PROYECTO PRESUPUESTO PARTICIPATIVO</t>
  </si>
  <si>
    <t>MANTENIMIENTO PREVENTIVO A CENTRO DE MONITOREO REMOTO</t>
  </si>
  <si>
    <t>MANTENIMIENTO PREVENTIVO A PLATAFORMA INALÁMBRICA</t>
  </si>
  <si>
    <t>MANTENIMIENTO PREVENTIVO INFRAESTRUCTURA DE FIBRA</t>
  </si>
  <si>
    <t>MANTENIMIENTO PREVENTIVO DE LOS SISTEMA SISTEMAS DE VISUALIZACIÓN Y GESTIÓN DE VIDEO.</t>
  </si>
  <si>
    <t>LIMPIEZA Y PINTURA DE POSTES</t>
  </si>
  <si>
    <t>SOPORTE PARA RECONFIGURACIÓN DEL SISTEMA</t>
  </si>
  <si>
    <t>BOLSA PARA MANTENIMIENTOS Y REPARACIONES MAYORES</t>
  </si>
  <si>
    <t>SUMINISTRO DE SOFTWARE DE ADMINISTRACIÓN TI.</t>
  </si>
  <si>
    <t>BOLSA DE REPUESTOS</t>
  </si>
  <si>
    <t>SERVICIOS DE PUESTA A PUNTO DEL CIRCUITO CERRADO DE TELEVISIÓN (CCTV) DE LA CIUDAD DE MEDELLÍN</t>
  </si>
  <si>
    <t>SUMINISTRO DE ELEMENTOS PARA PUESTA A PUNTO DEL CIRCUITO CERRADO DE TELEVISIÓN (CCTV) DE LA CIUDAD DE MEDELLÍN</t>
  </si>
  <si>
    <t>PUESTA A PUNTO PARA EL CIRCUITO CERRADO DE T.V. (CCTV) DE LA CIUDAD DE MEDELLÍN</t>
  </si>
  <si>
    <t>TOTAL SERVICIOS</t>
  </si>
  <si>
    <t>TOTAL ELEMENTOS</t>
  </si>
  <si>
    <t>SUBTOTAL SERVICIOS</t>
  </si>
  <si>
    <t>SUBTOTAL ELEMENTOS</t>
  </si>
  <si>
    <t>2. Las contribuciones especiales para entidades estatales, que deriven de este contrato serán tasados sobre el componente de servicios.</t>
  </si>
  <si>
    <t>ANEXO No. 2 - FORMULARIO DE PRECIOS Y CANTIDADES</t>
  </si>
  <si>
    <t>CAMARA IP AUTODOMO PTZ EXTERIOR RESOLUCION FULL HD</t>
  </si>
  <si>
    <t>CAMARA IP MULTISENSOR</t>
  </si>
  <si>
    <t>MODULO DE AUSENCIA DE ENERGIA Y APERTURA PUERTA</t>
  </si>
  <si>
    <t>ALTAVOZ DE TECNOLOGIA IP</t>
  </si>
  <si>
    <t>SWITCH OPTICO PARA INSTALACION EN GABINETE CCTV</t>
  </si>
  <si>
    <t>UPS ONLINE DE 1 KVA TIPO TORRE PARA CAMARA Y NODO</t>
  </si>
  <si>
    <t>23.1</t>
  </si>
  <si>
    <t>23.2</t>
  </si>
  <si>
    <t>23.3</t>
  </si>
  <si>
    <t>23.4</t>
  </si>
  <si>
    <t>23.5</t>
  </si>
  <si>
    <t>23.6</t>
  </si>
  <si>
    <t>ELEMENTOS BASE PARA PUESTA A PUNTO DEL SISTEMA DE CCTV CIUDADANO</t>
  </si>
  <si>
    <t xml:space="preserve"> V UNITARIO ANTES DE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</si>
</sst>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"/>
  </numFmts>
  <fonts count="9" x14ac:knownFonts="1">
    <font>
      <sz val="11"/>
      <color theme="1"/>
      <name val="Calibri"/>
      <family val="2"/>
      <scheme val="minor"/>
    </font>
    <font>
      <sz val="10"/>
      <name val="Helv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0" borderId="0" xfId="1" applyFont="1" applyFill="1" applyBorder="1" applyAlignment="1" applyProtection="1">
      <alignment horizontal="center" vertical="top" wrapText="1"/>
      <protection locked="0"/>
    </xf>
    <xf numFmtId="0" fontId="2" fillId="0" borderId="0" xfId="1" applyFont="1" applyFill="1" applyBorder="1" applyAlignment="1" applyProtection="1">
      <alignment horizontal="left" vertical="top"/>
      <protection locked="0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3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9" fontId="7" fillId="2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vertical="center" wrapText="1"/>
    </xf>
    <xf numFmtId="49" fontId="2" fillId="0" borderId="0" xfId="1" applyNumberFormat="1" applyFont="1" applyFill="1" applyBorder="1" applyAlignment="1" applyProtection="1">
      <alignment horizontal="center" vertical="top" wrapText="1"/>
      <protection locked="0"/>
    </xf>
    <xf numFmtId="49" fontId="2" fillId="0" borderId="0" xfId="1" applyNumberFormat="1" applyFont="1" applyFill="1" applyBorder="1" applyAlignment="1" applyProtection="1">
      <alignment horizontal="center" vertical="top"/>
      <protection locked="0"/>
    </xf>
    <xf numFmtId="0" fontId="4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2" fillId="0" borderId="0" xfId="1" applyFont="1" applyFill="1" applyAlignment="1" applyProtection="1">
      <alignment horizontal="left" vertical="top"/>
      <protection locked="0"/>
    </xf>
    <xf numFmtId="0" fontId="3" fillId="0" borderId="0" xfId="1" applyFont="1" applyFill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_Formulario Cantidad obra - mayo2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view="pageBreakPreview" zoomScale="120" zoomScaleNormal="115" zoomScaleSheetLayoutView="120" workbookViewId="0">
      <selection activeCell="B5" sqref="B5"/>
    </sheetView>
  </sheetViews>
  <sheetFormatPr baseColWidth="10" defaultRowHeight="12.75" x14ac:dyDescent="0.25"/>
  <cols>
    <col min="1" max="1" width="6.28515625" style="5" bestFit="1" customWidth="1"/>
    <col min="2" max="2" width="65.5703125" style="5" customWidth="1"/>
    <col min="3" max="3" width="6.85546875" style="5" bestFit="1" customWidth="1"/>
    <col min="4" max="4" width="5.42578125" style="5" bestFit="1" customWidth="1"/>
    <col min="5" max="5" width="14.140625" style="21" bestFit="1" customWidth="1"/>
    <col min="6" max="6" width="14.140625" style="5" bestFit="1" customWidth="1"/>
    <col min="7" max="7" width="40.140625" style="4" customWidth="1"/>
    <col min="8" max="16384" width="11.42578125" style="5"/>
  </cols>
  <sheetData>
    <row r="1" spans="1:7" x14ac:dyDescent="0.25">
      <c r="A1" s="40" t="s">
        <v>56</v>
      </c>
      <c r="B1" s="40"/>
      <c r="C1" s="40"/>
      <c r="D1" s="40"/>
      <c r="E1" s="40"/>
      <c r="F1" s="40"/>
    </row>
    <row r="2" spans="1:7" x14ac:dyDescent="0.25">
      <c r="A2" s="46" t="s">
        <v>50</v>
      </c>
      <c r="B2" s="46"/>
      <c r="C2" s="46"/>
      <c r="D2" s="46"/>
      <c r="E2" s="46"/>
      <c r="F2" s="46"/>
    </row>
    <row r="4" spans="1:7" ht="15" customHeight="1" x14ac:dyDescent="0.25">
      <c r="A4" s="39" t="s">
        <v>48</v>
      </c>
      <c r="B4" s="39"/>
      <c r="C4" s="39"/>
      <c r="D4" s="39"/>
      <c r="E4" s="39"/>
      <c r="F4" s="39"/>
    </row>
    <row r="5" spans="1:7" x14ac:dyDescent="0.25">
      <c r="A5" s="6" t="s">
        <v>0</v>
      </c>
      <c r="B5" s="6" t="s">
        <v>1</v>
      </c>
      <c r="C5" s="6" t="s">
        <v>2</v>
      </c>
      <c r="D5" s="6" t="s">
        <v>3</v>
      </c>
      <c r="E5" s="7" t="s">
        <v>4</v>
      </c>
      <c r="F5" s="6" t="s">
        <v>5</v>
      </c>
    </row>
    <row r="6" spans="1:7" x14ac:dyDescent="0.25">
      <c r="A6" s="8"/>
      <c r="B6" s="9" t="s">
        <v>6</v>
      </c>
      <c r="C6" s="10"/>
      <c r="D6" s="10"/>
      <c r="E6" s="11"/>
      <c r="F6" s="12"/>
    </row>
    <row r="7" spans="1:7" s="30" customFormat="1" x14ac:dyDescent="0.25">
      <c r="A7" s="26">
        <v>1</v>
      </c>
      <c r="B7" s="25" t="s">
        <v>25</v>
      </c>
      <c r="C7" s="26" t="s">
        <v>7</v>
      </c>
      <c r="D7" s="26">
        <v>8</v>
      </c>
      <c r="E7" s="27"/>
      <c r="F7" s="28">
        <f t="shared" ref="F7:F29" si="0">E7*D7</f>
        <v>0</v>
      </c>
      <c r="G7" s="29"/>
    </row>
    <row r="8" spans="1:7" s="30" customFormat="1" ht="25.5" x14ac:dyDescent="0.25">
      <c r="A8" s="26">
        <v>2</v>
      </c>
      <c r="B8" s="25" t="s">
        <v>26</v>
      </c>
      <c r="C8" s="26" t="s">
        <v>7</v>
      </c>
      <c r="D8" s="26">
        <v>8</v>
      </c>
      <c r="E8" s="27"/>
      <c r="F8" s="28">
        <f t="shared" si="0"/>
        <v>0</v>
      </c>
      <c r="G8" s="29"/>
    </row>
    <row r="9" spans="1:7" s="30" customFormat="1" ht="12.75" customHeight="1" x14ac:dyDescent="0.25">
      <c r="A9" s="26">
        <v>3</v>
      </c>
      <c r="B9" s="25" t="s">
        <v>27</v>
      </c>
      <c r="C9" s="26" t="s">
        <v>7</v>
      </c>
      <c r="D9" s="26">
        <v>7</v>
      </c>
      <c r="E9" s="27"/>
      <c r="F9" s="28">
        <f t="shared" si="0"/>
        <v>0</v>
      </c>
      <c r="G9" s="29"/>
    </row>
    <row r="10" spans="1:7" s="30" customFormat="1" x14ac:dyDescent="0.25">
      <c r="A10" s="26">
        <v>4</v>
      </c>
      <c r="B10" s="25" t="s">
        <v>28</v>
      </c>
      <c r="C10" s="26" t="s">
        <v>7</v>
      </c>
      <c r="D10" s="26">
        <v>8</v>
      </c>
      <c r="E10" s="27"/>
      <c r="F10" s="28">
        <f t="shared" si="0"/>
        <v>0</v>
      </c>
      <c r="G10" s="29"/>
    </row>
    <row r="11" spans="1:7" s="30" customFormat="1" ht="25.5" x14ac:dyDescent="0.25">
      <c r="A11" s="26">
        <v>5</v>
      </c>
      <c r="B11" s="25" t="s">
        <v>29</v>
      </c>
      <c r="C11" s="26" t="s">
        <v>7</v>
      </c>
      <c r="D11" s="26">
        <v>1</v>
      </c>
      <c r="E11" s="27"/>
      <c r="F11" s="28">
        <f t="shared" si="0"/>
        <v>0</v>
      </c>
      <c r="G11" s="29"/>
    </row>
    <row r="12" spans="1:7" ht="25.5" x14ac:dyDescent="0.25">
      <c r="A12" s="8">
        <v>6</v>
      </c>
      <c r="B12" s="24" t="s">
        <v>30</v>
      </c>
      <c r="C12" s="15" t="s">
        <v>7</v>
      </c>
      <c r="D12" s="15">
        <v>8</v>
      </c>
      <c r="E12" s="16"/>
      <c r="F12" s="16">
        <f t="shared" si="0"/>
        <v>0</v>
      </c>
      <c r="G12" s="29"/>
    </row>
    <row r="13" spans="1:7" x14ac:dyDescent="0.25">
      <c r="A13" s="13">
        <v>7</v>
      </c>
      <c r="B13" s="24" t="s">
        <v>31</v>
      </c>
      <c r="C13" s="13" t="s">
        <v>7</v>
      </c>
      <c r="D13" s="13">
        <v>8</v>
      </c>
      <c r="E13" s="11"/>
      <c r="F13" s="12">
        <f t="shared" si="0"/>
        <v>0</v>
      </c>
      <c r="G13" s="29"/>
    </row>
    <row r="14" spans="1:7" x14ac:dyDescent="0.25">
      <c r="A14" s="13">
        <v>8</v>
      </c>
      <c r="B14" s="24" t="s">
        <v>32</v>
      </c>
      <c r="C14" s="13" t="s">
        <v>7</v>
      </c>
      <c r="D14" s="13">
        <v>8</v>
      </c>
      <c r="E14" s="11"/>
      <c r="F14" s="12">
        <f t="shared" si="0"/>
        <v>0</v>
      </c>
      <c r="G14" s="29"/>
    </row>
    <row r="15" spans="1:7" x14ac:dyDescent="0.25">
      <c r="A15" s="8">
        <v>9</v>
      </c>
      <c r="B15" s="25" t="s">
        <v>33</v>
      </c>
      <c r="C15" s="15" t="s">
        <v>7</v>
      </c>
      <c r="D15" s="15">
        <v>8</v>
      </c>
      <c r="E15" s="16"/>
      <c r="F15" s="16">
        <f>E15*D15</f>
        <v>0</v>
      </c>
      <c r="G15" s="29"/>
    </row>
    <row r="16" spans="1:7" x14ac:dyDescent="0.25">
      <c r="A16" s="13"/>
      <c r="B16" s="14" t="s">
        <v>8</v>
      </c>
      <c r="C16" s="10"/>
      <c r="D16" s="10"/>
      <c r="E16" s="11"/>
      <c r="F16" s="12"/>
      <c r="G16" s="29"/>
    </row>
    <row r="17" spans="1:7" x14ac:dyDescent="0.25">
      <c r="A17" s="13">
        <v>10</v>
      </c>
      <c r="B17" s="24" t="s">
        <v>34</v>
      </c>
      <c r="C17" s="13" t="s">
        <v>9</v>
      </c>
      <c r="D17" s="13">
        <f>ROUND(1052*2*(8/10),0)</f>
        <v>1683</v>
      </c>
      <c r="E17" s="11"/>
      <c r="F17" s="12">
        <f t="shared" si="0"/>
        <v>0</v>
      </c>
      <c r="G17" s="29"/>
    </row>
    <row r="18" spans="1:7" ht="25.5" x14ac:dyDescent="0.25">
      <c r="A18" s="8">
        <v>11</v>
      </c>
      <c r="B18" s="24" t="s">
        <v>35</v>
      </c>
      <c r="C18" s="13" t="s">
        <v>9</v>
      </c>
      <c r="D18" s="13">
        <f>ROUND(36*2*(8/10),0)</f>
        <v>58</v>
      </c>
      <c r="E18" s="11"/>
      <c r="F18" s="12">
        <f t="shared" si="0"/>
        <v>0</v>
      </c>
      <c r="G18" s="29"/>
    </row>
    <row r="19" spans="1:7" x14ac:dyDescent="0.25">
      <c r="A19" s="8">
        <v>12</v>
      </c>
      <c r="B19" s="24" t="s">
        <v>36</v>
      </c>
      <c r="C19" s="13" t="s">
        <v>9</v>
      </c>
      <c r="D19" s="13">
        <f>ROUND(97*2*(8/10),0)</f>
        <v>155</v>
      </c>
      <c r="E19" s="11"/>
      <c r="F19" s="12">
        <f t="shared" si="0"/>
        <v>0</v>
      </c>
      <c r="G19" s="29"/>
    </row>
    <row r="20" spans="1:7" x14ac:dyDescent="0.25">
      <c r="A20" s="8">
        <v>13</v>
      </c>
      <c r="B20" s="24" t="s">
        <v>37</v>
      </c>
      <c r="C20" s="13" t="s">
        <v>9</v>
      </c>
      <c r="D20" s="13">
        <f>ROUND(134*2*(8/10),0)</f>
        <v>214</v>
      </c>
      <c r="E20" s="11"/>
      <c r="F20" s="12">
        <f t="shared" si="0"/>
        <v>0</v>
      </c>
      <c r="G20" s="29"/>
    </row>
    <row r="21" spans="1:7" ht="25.5" x14ac:dyDescent="0.25">
      <c r="A21" s="8">
        <v>14</v>
      </c>
      <c r="B21" s="24" t="s">
        <v>38</v>
      </c>
      <c r="C21" s="13" t="s">
        <v>9</v>
      </c>
      <c r="D21" s="13">
        <f>ROUND(15*(8/10),0)</f>
        <v>12</v>
      </c>
      <c r="E21" s="11"/>
      <c r="F21" s="12">
        <f t="shared" si="0"/>
        <v>0</v>
      </c>
      <c r="G21" s="29"/>
    </row>
    <row r="22" spans="1:7" x14ac:dyDescent="0.25">
      <c r="A22" s="8">
        <v>15</v>
      </c>
      <c r="B22" s="24" t="s">
        <v>39</v>
      </c>
      <c r="C22" s="13" t="s">
        <v>9</v>
      </c>
      <c r="D22" s="13">
        <f>ROUND(19*2*(8/10),0)</f>
        <v>30</v>
      </c>
      <c r="E22" s="11"/>
      <c r="F22" s="12">
        <f t="shared" si="0"/>
        <v>0</v>
      </c>
      <c r="G22" s="29"/>
    </row>
    <row r="23" spans="1:7" x14ac:dyDescent="0.25">
      <c r="A23" s="8">
        <v>16</v>
      </c>
      <c r="B23" s="24" t="s">
        <v>40</v>
      </c>
      <c r="C23" s="13" t="s">
        <v>9</v>
      </c>
      <c r="D23" s="13">
        <v>1</v>
      </c>
      <c r="E23" s="11"/>
      <c r="F23" s="12">
        <f t="shared" si="0"/>
        <v>0</v>
      </c>
      <c r="G23" s="29"/>
    </row>
    <row r="24" spans="1:7" x14ac:dyDescent="0.25">
      <c r="A24" s="8">
        <v>17</v>
      </c>
      <c r="B24" s="25" t="s">
        <v>41</v>
      </c>
      <c r="C24" s="13" t="s">
        <v>9</v>
      </c>
      <c r="D24" s="13">
        <v>1</v>
      </c>
      <c r="E24" s="11"/>
      <c r="F24" s="12">
        <f t="shared" si="0"/>
        <v>0</v>
      </c>
      <c r="G24" s="33"/>
    </row>
    <row r="25" spans="1:7" ht="25.5" x14ac:dyDescent="0.25">
      <c r="A25" s="8">
        <v>18</v>
      </c>
      <c r="B25" s="24" t="s">
        <v>42</v>
      </c>
      <c r="C25" s="13" t="s">
        <v>9</v>
      </c>
      <c r="D25" s="13">
        <v>1</v>
      </c>
      <c r="E25" s="11"/>
      <c r="F25" s="12">
        <f t="shared" si="0"/>
        <v>0</v>
      </c>
      <c r="G25" s="29"/>
    </row>
    <row r="26" spans="1:7" x14ac:dyDescent="0.25">
      <c r="A26" s="8"/>
      <c r="B26" s="14" t="s">
        <v>10</v>
      </c>
      <c r="C26" s="15"/>
      <c r="D26" s="15"/>
      <c r="E26" s="16"/>
      <c r="F26" s="16"/>
      <c r="G26" s="29"/>
    </row>
    <row r="27" spans="1:7" x14ac:dyDescent="0.25">
      <c r="A27" s="8">
        <v>19</v>
      </c>
      <c r="B27" s="24" t="s">
        <v>43</v>
      </c>
      <c r="C27" s="15" t="s">
        <v>9</v>
      </c>
      <c r="D27" s="15">
        <f>400*(8/10)</f>
        <v>320</v>
      </c>
      <c r="E27" s="16"/>
      <c r="F27" s="16"/>
      <c r="G27" s="29"/>
    </row>
    <row r="28" spans="1:7" x14ac:dyDescent="0.25">
      <c r="A28" s="8">
        <v>20</v>
      </c>
      <c r="B28" s="32" t="s">
        <v>44</v>
      </c>
      <c r="C28" s="15" t="s">
        <v>11</v>
      </c>
      <c r="D28" s="15">
        <f>100*(8/10)</f>
        <v>80</v>
      </c>
      <c r="E28" s="16"/>
      <c r="F28" s="16">
        <f>E28*D28</f>
        <v>0</v>
      </c>
      <c r="G28" s="29"/>
    </row>
    <row r="29" spans="1:7" x14ac:dyDescent="0.25">
      <c r="A29" s="8">
        <v>21</v>
      </c>
      <c r="B29" s="32" t="s">
        <v>45</v>
      </c>
      <c r="C29" s="15" t="s">
        <v>13</v>
      </c>
      <c r="D29" s="15">
        <v>1</v>
      </c>
      <c r="E29" s="16">
        <v>77000000</v>
      </c>
      <c r="F29" s="16">
        <f t="shared" si="0"/>
        <v>77000000</v>
      </c>
      <c r="G29" s="29"/>
    </row>
    <row r="30" spans="1:7" ht="12.75" customHeight="1" x14ac:dyDescent="0.25">
      <c r="A30" s="47" t="s">
        <v>53</v>
      </c>
      <c r="B30" s="47"/>
      <c r="C30" s="47"/>
      <c r="D30" s="47"/>
      <c r="E30" s="31"/>
      <c r="F30" s="17">
        <f>SUM(F6:F29)</f>
        <v>77000000</v>
      </c>
      <c r="G30" s="29"/>
    </row>
    <row r="31" spans="1:7" x14ac:dyDescent="0.25">
      <c r="A31" s="47" t="s">
        <v>23</v>
      </c>
      <c r="B31" s="47"/>
      <c r="C31" s="47"/>
      <c r="D31" s="47"/>
      <c r="E31" s="18"/>
      <c r="F31" s="17">
        <f>F30*E31</f>
        <v>0</v>
      </c>
      <c r="G31" s="29"/>
    </row>
    <row r="32" spans="1:7" x14ac:dyDescent="0.25">
      <c r="A32" s="47" t="s">
        <v>24</v>
      </c>
      <c r="B32" s="47"/>
      <c r="C32" s="47"/>
      <c r="D32" s="47"/>
      <c r="E32" s="18"/>
      <c r="F32" s="17">
        <f>F30*E32</f>
        <v>0</v>
      </c>
      <c r="G32" s="29"/>
    </row>
    <row r="33" spans="1:7" ht="12.75" customHeight="1" x14ac:dyDescent="0.25">
      <c r="A33" s="47" t="s">
        <v>51</v>
      </c>
      <c r="B33" s="47"/>
      <c r="C33" s="47"/>
      <c r="D33" s="47"/>
      <c r="E33" s="31"/>
      <c r="F33" s="17">
        <f>SUM(F30:F32)</f>
        <v>77000000</v>
      </c>
      <c r="G33" s="29"/>
    </row>
    <row r="34" spans="1:7" x14ac:dyDescent="0.25">
      <c r="A34" s="48"/>
      <c r="B34" s="49"/>
      <c r="C34" s="49"/>
      <c r="D34" s="49"/>
      <c r="E34" s="49"/>
      <c r="F34" s="50"/>
      <c r="G34" s="29"/>
    </row>
    <row r="35" spans="1:7" ht="12.75" customHeight="1" x14ac:dyDescent="0.25">
      <c r="A35" s="41" t="s">
        <v>49</v>
      </c>
      <c r="B35" s="42"/>
      <c r="C35" s="42"/>
      <c r="D35" s="42"/>
      <c r="E35" s="42"/>
      <c r="F35" s="43"/>
      <c r="G35" s="29"/>
    </row>
    <row r="36" spans="1:7" x14ac:dyDescent="0.25">
      <c r="A36" s="6" t="s">
        <v>0</v>
      </c>
      <c r="B36" s="6" t="s">
        <v>1</v>
      </c>
      <c r="C36" s="6" t="s">
        <v>2</v>
      </c>
      <c r="D36" s="6" t="s">
        <v>3</v>
      </c>
      <c r="E36" s="7" t="s">
        <v>4</v>
      </c>
      <c r="F36" s="6" t="s">
        <v>5</v>
      </c>
      <c r="G36" s="29"/>
    </row>
    <row r="37" spans="1:7" x14ac:dyDescent="0.25">
      <c r="A37" s="13"/>
      <c r="B37" s="10" t="s">
        <v>12</v>
      </c>
      <c r="C37" s="10"/>
      <c r="D37" s="10"/>
      <c r="E37" s="11"/>
      <c r="F37" s="19"/>
      <c r="G37" s="29"/>
    </row>
    <row r="38" spans="1:7" x14ac:dyDescent="0.25">
      <c r="A38" s="13">
        <v>22</v>
      </c>
      <c r="B38" s="24" t="s">
        <v>46</v>
      </c>
      <c r="C38" s="13" t="s">
        <v>9</v>
      </c>
      <c r="D38" s="13">
        <v>1</v>
      </c>
      <c r="E38" s="11"/>
      <c r="F38" s="12">
        <f>E38*D38</f>
        <v>0</v>
      </c>
      <c r="G38" s="29"/>
    </row>
    <row r="39" spans="1:7" x14ac:dyDescent="0.25">
      <c r="A39" s="13">
        <v>23</v>
      </c>
      <c r="B39" s="24" t="s">
        <v>47</v>
      </c>
      <c r="C39" s="13" t="s">
        <v>13</v>
      </c>
      <c r="D39" s="13">
        <v>1</v>
      </c>
      <c r="E39" s="11">
        <v>1454096980.7841249</v>
      </c>
      <c r="F39" s="12">
        <f>+D39*E39</f>
        <v>1454096980.7841249</v>
      </c>
      <c r="G39" s="29"/>
    </row>
    <row r="40" spans="1:7" ht="12.75" customHeight="1" x14ac:dyDescent="0.25">
      <c r="A40" s="47" t="s">
        <v>54</v>
      </c>
      <c r="B40" s="47"/>
      <c r="C40" s="47"/>
      <c r="D40" s="47"/>
      <c r="E40" s="31"/>
      <c r="F40" s="17">
        <f>SUM(F38:F39)</f>
        <v>1454096980.7841249</v>
      </c>
    </row>
    <row r="41" spans="1:7" x14ac:dyDescent="0.25">
      <c r="A41" s="47" t="s">
        <v>14</v>
      </c>
      <c r="B41" s="47"/>
      <c r="C41" s="47"/>
      <c r="D41" s="47"/>
      <c r="E41" s="18">
        <v>0.19</v>
      </c>
      <c r="F41" s="17">
        <f>F40*E41</f>
        <v>276278426.34898371</v>
      </c>
    </row>
    <row r="42" spans="1:7" x14ac:dyDescent="0.25">
      <c r="A42" s="47" t="s">
        <v>52</v>
      </c>
      <c r="B42" s="47"/>
      <c r="C42" s="47"/>
      <c r="D42" s="47"/>
      <c r="E42" s="31"/>
      <c r="F42" s="17">
        <f>SUM(F40:F41)</f>
        <v>1730375407.1331086</v>
      </c>
    </row>
    <row r="43" spans="1:7" x14ac:dyDescent="0.25">
      <c r="A43" s="48"/>
      <c r="B43" s="49"/>
      <c r="C43" s="49"/>
      <c r="D43" s="49"/>
      <c r="E43" s="49"/>
      <c r="F43" s="50"/>
    </row>
    <row r="44" spans="1:7" x14ac:dyDescent="0.25">
      <c r="A44" s="46" t="s">
        <v>22</v>
      </c>
      <c r="B44" s="46"/>
      <c r="C44" s="46"/>
      <c r="D44" s="46"/>
      <c r="E44" s="46"/>
      <c r="F44" s="20">
        <f>F33+F42</f>
        <v>1807375407.1331086</v>
      </c>
    </row>
    <row r="46" spans="1:7" x14ac:dyDescent="0.25">
      <c r="A46" s="39" t="s">
        <v>69</v>
      </c>
      <c r="B46" s="39"/>
      <c r="C46" s="39"/>
      <c r="D46" s="39"/>
      <c r="E46" s="39"/>
    </row>
    <row r="47" spans="1:7" ht="25.5" x14ac:dyDescent="0.25">
      <c r="A47" s="34" t="s">
        <v>0</v>
      </c>
      <c r="B47" s="34" t="s">
        <v>1</v>
      </c>
      <c r="C47" s="34" t="s">
        <v>2</v>
      </c>
      <c r="D47" s="34" t="s">
        <v>3</v>
      </c>
      <c r="E47" s="7" t="s">
        <v>70</v>
      </c>
    </row>
    <row r="48" spans="1:7" x14ac:dyDescent="0.25">
      <c r="A48" s="13"/>
      <c r="B48" s="10" t="s">
        <v>12</v>
      </c>
      <c r="C48" s="10"/>
      <c r="D48" s="10"/>
      <c r="E48" s="11"/>
    </row>
    <row r="49" spans="1:6" x14ac:dyDescent="0.25">
      <c r="A49" s="13" t="s">
        <v>63</v>
      </c>
      <c r="B49" s="35" t="s">
        <v>57</v>
      </c>
      <c r="C49" s="13" t="s">
        <v>9</v>
      </c>
      <c r="D49" s="13">
        <v>1</v>
      </c>
      <c r="E49" s="11"/>
    </row>
    <row r="50" spans="1:6" x14ac:dyDescent="0.25">
      <c r="A50" s="13" t="s">
        <v>64</v>
      </c>
      <c r="B50" s="35" t="s">
        <v>58</v>
      </c>
      <c r="C50" s="13" t="s">
        <v>9</v>
      </c>
      <c r="D50" s="13">
        <v>1</v>
      </c>
      <c r="E50" s="11"/>
    </row>
    <row r="51" spans="1:6" x14ac:dyDescent="0.25">
      <c r="A51" s="13" t="s">
        <v>65</v>
      </c>
      <c r="B51" s="35" t="s">
        <v>59</v>
      </c>
      <c r="C51" s="13" t="s">
        <v>9</v>
      </c>
      <c r="D51" s="13">
        <v>1</v>
      </c>
      <c r="E51" s="11"/>
    </row>
    <row r="52" spans="1:6" x14ac:dyDescent="0.25">
      <c r="A52" s="13" t="s">
        <v>66</v>
      </c>
      <c r="B52" s="35" t="s">
        <v>60</v>
      </c>
      <c r="C52" s="13" t="s">
        <v>9</v>
      </c>
      <c r="D52" s="13">
        <v>1</v>
      </c>
      <c r="E52" s="11"/>
    </row>
    <row r="53" spans="1:6" x14ac:dyDescent="0.25">
      <c r="A53" s="13" t="s">
        <v>67</v>
      </c>
      <c r="B53" s="35" t="s">
        <v>61</v>
      </c>
      <c r="C53" s="13" t="s">
        <v>9</v>
      </c>
      <c r="D53" s="13">
        <v>1</v>
      </c>
      <c r="E53" s="11"/>
    </row>
    <row r="54" spans="1:6" x14ac:dyDescent="0.25">
      <c r="A54" s="13" t="s">
        <v>68</v>
      </c>
      <c r="B54" s="35" t="s">
        <v>62</v>
      </c>
      <c r="C54" s="13" t="s">
        <v>9</v>
      </c>
      <c r="D54" s="13">
        <v>1</v>
      </c>
      <c r="E54" s="11"/>
    </row>
    <row r="55" spans="1:6" x14ac:dyDescent="0.25">
      <c r="A55" s="36"/>
      <c r="B55" s="37"/>
      <c r="C55" s="36"/>
      <c r="D55" s="36"/>
      <c r="E55" s="38"/>
    </row>
    <row r="56" spans="1:6" x14ac:dyDescent="0.2">
      <c r="A56" s="44" t="s">
        <v>15</v>
      </c>
      <c r="B56" s="44"/>
      <c r="C56" s="3"/>
      <c r="D56" s="3"/>
      <c r="E56" s="3"/>
      <c r="F56" s="3"/>
    </row>
    <row r="57" spans="1:6" x14ac:dyDescent="0.2">
      <c r="A57" s="3"/>
      <c r="B57" s="3"/>
      <c r="C57" s="3"/>
      <c r="D57" s="3"/>
      <c r="E57" s="3"/>
      <c r="F57" s="3"/>
    </row>
    <row r="58" spans="1:6" x14ac:dyDescent="0.25">
      <c r="A58" s="45" t="s">
        <v>16</v>
      </c>
      <c r="B58" s="45"/>
      <c r="C58" s="45"/>
      <c r="D58" s="45"/>
      <c r="E58" s="45"/>
      <c r="F58" s="45"/>
    </row>
    <row r="59" spans="1:6" x14ac:dyDescent="0.2">
      <c r="A59" s="3"/>
      <c r="B59" s="3"/>
      <c r="C59" s="3"/>
      <c r="D59" s="3"/>
      <c r="E59" s="3"/>
      <c r="F59" s="3"/>
    </row>
    <row r="60" spans="1:6" x14ac:dyDescent="0.2">
      <c r="A60" s="44" t="s">
        <v>17</v>
      </c>
      <c r="B60" s="44"/>
      <c r="C60" s="3"/>
      <c r="D60" s="3"/>
      <c r="E60" s="3"/>
      <c r="F60" s="3"/>
    </row>
    <row r="61" spans="1:6" x14ac:dyDescent="0.2">
      <c r="A61" s="44" t="s">
        <v>18</v>
      </c>
      <c r="B61" s="44"/>
      <c r="C61" s="3"/>
      <c r="D61" s="3"/>
      <c r="E61" s="3"/>
      <c r="F61" s="3"/>
    </row>
    <row r="62" spans="1:6" x14ac:dyDescent="0.2">
      <c r="A62" s="44" t="s">
        <v>19</v>
      </c>
      <c r="B62" s="44"/>
      <c r="C62" s="3"/>
      <c r="D62" s="3"/>
      <c r="E62" s="3"/>
      <c r="F62" s="3"/>
    </row>
    <row r="63" spans="1:6" x14ac:dyDescent="0.2">
      <c r="A63" s="1"/>
      <c r="B63" s="22"/>
      <c r="C63" s="3"/>
      <c r="D63" s="3"/>
      <c r="E63" s="3"/>
      <c r="F63" s="3"/>
    </row>
    <row r="64" spans="1:6" x14ac:dyDescent="0.2">
      <c r="A64" s="2" t="s">
        <v>20</v>
      </c>
      <c r="B64" s="23"/>
      <c r="C64" s="3"/>
      <c r="D64" s="3"/>
      <c r="E64" s="3"/>
      <c r="F64" s="3"/>
    </row>
    <row r="65" spans="1:6" ht="29.25" customHeight="1" x14ac:dyDescent="0.25">
      <c r="A65" s="45" t="s">
        <v>21</v>
      </c>
      <c r="B65" s="45"/>
      <c r="C65" s="45"/>
      <c r="D65" s="45"/>
      <c r="E65" s="45"/>
      <c r="F65" s="45"/>
    </row>
    <row r="66" spans="1:6" ht="27" customHeight="1" x14ac:dyDescent="0.25">
      <c r="A66" s="45" t="s">
        <v>55</v>
      </c>
      <c r="B66" s="45"/>
      <c r="C66" s="45"/>
      <c r="D66" s="45"/>
      <c r="E66" s="45"/>
      <c r="F66" s="45"/>
    </row>
  </sheetData>
  <mergeCells count="22">
    <mergeCell ref="A66:F66"/>
    <mergeCell ref="A56:B56"/>
    <mergeCell ref="A58:F58"/>
    <mergeCell ref="A60:B60"/>
    <mergeCell ref="A61:B61"/>
    <mergeCell ref="A65:F65"/>
    <mergeCell ref="A2:F2"/>
    <mergeCell ref="A31:D31"/>
    <mergeCell ref="A32:D32"/>
    <mergeCell ref="A30:D30"/>
    <mergeCell ref="A42:D42"/>
    <mergeCell ref="A34:F34"/>
    <mergeCell ref="A41:D41"/>
    <mergeCell ref="A44:E44"/>
    <mergeCell ref="A43:F43"/>
    <mergeCell ref="A33:D33"/>
    <mergeCell ref="A40:D40"/>
    <mergeCell ref="A46:E46"/>
    <mergeCell ref="A1:F1"/>
    <mergeCell ref="A4:F4"/>
    <mergeCell ref="A35:F35"/>
    <mergeCell ref="A62:B62"/>
  </mergeCells>
  <printOptions horizontalCentered="1"/>
  <pageMargins left="0.70866141732283472" right="0.70866141732283472" top="0.74803149606299213" bottom="0.74803149606299213" header="0.31496062992125984" footer="0.31496062992125984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DE PRECIOS</vt:lpstr>
      <vt:lpstr>'ANEXO DE PRECIOS'!Área_de_impresión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Cardona Bustamante</dc:creator>
  <cp:lastModifiedBy>Nestor Hugo Zapata Carmona</cp:lastModifiedBy>
  <dcterms:created xsi:type="dcterms:W3CDTF">2019-02-25T19:14:08Z</dcterms:created>
  <dcterms:modified xsi:type="dcterms:W3CDTF">2019-03-09T14:31:28Z</dcterms:modified>
</cp:coreProperties>
</file>