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CORAZON DE JESUS" sheetId="3" r:id="rId1"/>
  </sheets>
  <definedNames>
    <definedName name="_xlnm.Print_Area" localSheetId="0">'CORAZON DE JESUS'!$A$1:$F$124</definedName>
  </definedNames>
  <calcPr calcId="145621"/>
</workbook>
</file>

<file path=xl/calcChain.xml><?xml version="1.0" encoding="utf-8"?>
<calcChain xmlns="http://schemas.openxmlformats.org/spreadsheetml/2006/main">
  <c r="F104" i="3" l="1"/>
  <c r="F52" i="3"/>
  <c r="F51" i="3"/>
  <c r="F50" i="3"/>
  <c r="F49" i="3"/>
  <c r="F24" i="3"/>
  <c r="A74" i="3" l="1"/>
  <c r="A75" i="3" s="1"/>
  <c r="A76" i="3" s="1"/>
  <c r="A77" i="3" s="1"/>
  <c r="F106" i="3" l="1"/>
  <c r="A99" i="3"/>
  <c r="A100" i="3" s="1"/>
  <c r="A101" i="3" s="1"/>
  <c r="A102" i="3" s="1"/>
  <c r="A103" i="3" s="1"/>
  <c r="D96" i="3"/>
  <c r="D94" i="3"/>
  <c r="B93" i="3"/>
  <c r="D92" i="3"/>
  <c r="D91" i="3"/>
  <c r="D90" i="3"/>
  <c r="D89" i="3"/>
  <c r="D87" i="3"/>
  <c r="C87" i="3"/>
  <c r="A87" i="3"/>
  <c r="D86" i="3"/>
  <c r="C86" i="3"/>
  <c r="A86" i="3"/>
  <c r="A64" i="3"/>
  <c r="A89" i="3" s="1"/>
  <c r="F105" i="3" l="1"/>
  <c r="F107" i="3" s="1"/>
  <c r="A65" i="3"/>
  <c r="A19" i="3"/>
  <c r="A36" i="3"/>
  <c r="A90" i="3" l="1"/>
  <c r="A66" i="3"/>
  <c r="B38" i="3"/>
  <c r="A33" i="3"/>
  <c r="A32" i="3"/>
  <c r="A91" i="3" l="1"/>
  <c r="A67" i="3"/>
  <c r="A92" i="3" s="1"/>
  <c r="A45" i="3" l="1"/>
  <c r="A46" i="3" s="1"/>
  <c r="A47" i="3" s="1"/>
  <c r="A14" i="3" l="1"/>
  <c r="A37" i="3" s="1"/>
  <c r="A39" i="3" l="1"/>
  <c r="C39" i="3"/>
  <c r="D39" i="3"/>
  <c r="F25" i="3" l="1"/>
  <c r="F26" i="3" s="1"/>
  <c r="F54" i="3" l="1"/>
  <c r="F79" i="3"/>
  <c r="F78" i="3"/>
  <c r="F80" i="3"/>
  <c r="F109" i="3"/>
  <c r="F111" i="3"/>
</calcChain>
</file>

<file path=xl/sharedStrings.xml><?xml version="1.0" encoding="utf-8"?>
<sst xmlns="http://schemas.openxmlformats.org/spreadsheetml/2006/main" count="176" uniqueCount="75">
  <si>
    <t>ITEM</t>
  </si>
  <si>
    <t>DESCRIPCIÓN</t>
  </si>
  <si>
    <t>UND</t>
  </si>
  <si>
    <t>CANT</t>
  </si>
  <si>
    <t>SWITCH</t>
  </si>
  <si>
    <t>CUARTO DE MONITOREO</t>
  </si>
  <si>
    <t>INFRAESTRUCTURA</t>
  </si>
  <si>
    <t xml:space="preserve">CÁMARAS </t>
  </si>
  <si>
    <t>VALOR UNITARIO</t>
  </si>
  <si>
    <t>VALOR PARCIAL</t>
  </si>
  <si>
    <t>IVA</t>
  </si>
  <si>
    <t>SUMINISTRO DE EQUIPOS Y ELEMENTOS</t>
  </si>
  <si>
    <t>UTILIDAD</t>
  </si>
  <si>
    <t>ADMINISTRACIÓN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</si>
  <si>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</si>
  <si>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</si>
  <si>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</si>
  <si>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</si>
  <si>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</si>
  <si>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</si>
  <si>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</si>
  <si>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</si>
  <si>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PUESTA EN MARCHA DE SISTEMAS DE CCTV PARA LOS CTPS DEL BARRIO CORAZÓN DE JESÚS Y LA MINORISTA</t>
  </si>
  <si>
    <t>M</t>
  </si>
  <si>
    <t>INSTALACIÓN DE MINIDOMO ANTIVANDÁLICO</t>
  </si>
  <si>
    <t>INSTALACIÓN DE CÁMARA TIPO BULLET</t>
  </si>
  <si>
    <t>INSTALACIÓN DE CÁMARA 360°</t>
  </si>
  <si>
    <t>INSTALACIÓN DE NVR PARA 64 CANALES</t>
  </si>
  <si>
    <t>INSTALACIÓN DE EQUIPO DE DISCO DURO DE 8 TB</t>
  </si>
  <si>
    <t>INSTALACIÓN DE EQUIPO DE DVR DE 16 CANALES</t>
  </si>
  <si>
    <t>INSTALACIÓN DE EQUIPO DE DISCO DURO DE 4 TB</t>
  </si>
  <si>
    <t>INSTALACIÓN DE NVR DE 16 CANALES</t>
  </si>
  <si>
    <t>INSTALACIÓN DE EQUIPO DE DISCO DURO DE 6 TB</t>
  </si>
  <si>
    <t>INSTALACIÓN DE SWITCH DE 48 PUERTOS</t>
  </si>
  <si>
    <t>INSTALACIÓN DE SWITCH DE 24 PUERTOS</t>
  </si>
  <si>
    <t>INSTALACIÓN DE MONITOR LED DE 19", MOUSE Y TECLADO PARA SISTEMA NVR</t>
  </si>
  <si>
    <t>INSTALACIÓN DE UPS DE 3 KVA</t>
  </si>
  <si>
    <t>INSTALACIÓN DE GABINETE DE PARED</t>
  </si>
  <si>
    <t>SUMINISTRO E INSTALACIÓN DE SALIDA DE DATOS</t>
  </si>
  <si>
    <t>SUMINISTRO DE MINIDOMO ANTIVANDÁLICO</t>
  </si>
  <si>
    <t>SUMINISTRO DE CÁMARA TIPO BULLET</t>
  </si>
  <si>
    <t>SUMINISTRO DE CÁMARA 360°</t>
  </si>
  <si>
    <t>SUMINISTRO DE NVR PARA 64 CANALES</t>
  </si>
  <si>
    <t>SUMINISTRO DE DISCO DURO DE 8 TB</t>
  </si>
  <si>
    <t>SUMINISTRO DE DVR DE 16 CANALES</t>
  </si>
  <si>
    <t>SUMINISTRO DE DISCO DURO DE 4 TB</t>
  </si>
  <si>
    <t>SUMINISTRO DE NVR DE 16 CANALES</t>
  </si>
  <si>
    <t>SUMINISTRO DE DISCO DURO DE 6 TB</t>
  </si>
  <si>
    <t>SUMINISTRO DE SWITCH DE 48 PUERTOS</t>
  </si>
  <si>
    <t>SUMINISTRO DE SWITCH DE 24 PUERTOS</t>
  </si>
  <si>
    <t>SUMINISTRO DE UPS DE 3 KVA</t>
  </si>
  <si>
    <t>INSTALACIÓN DE EQUIPOS E INFRAESTRUCTURA</t>
  </si>
  <si>
    <t>SUBTOTAL SUMINISTRO DE EQUIPOS Y ELEMENTOS</t>
  </si>
  <si>
    <t>TOTAL SUMINISTRO DE EQUIPOS Y ELEMENTOS</t>
  </si>
  <si>
    <t>SUBTOTAL INSTALACIÓN DE EQUIPOS E INFRAESTRUCTURA</t>
  </si>
  <si>
    <t>TOTAL INSTALACIÓN DE EQUIPOS E INFRAESTRUCTURA</t>
  </si>
  <si>
    <t>ANEXO DE PRECIOS</t>
  </si>
  <si>
    <t>ALMACENAMIENTO  Y GRABACIÓN</t>
  </si>
  <si>
    <t>CTP LA MINORISTA</t>
  </si>
  <si>
    <t xml:space="preserve">SUMINISTRO E INSTALACIÓN DE CAJA DE DISTRIBUCIÓN Y/O PASO  </t>
  </si>
  <si>
    <t>TOTAL SUMINISTRO E INSTALACIÓN DE EQUIPOS Y ELEMENTOS CTP LA MINORISTA</t>
  </si>
  <si>
    <t>TOTAL SUMINISTRO E INSTALACIÓN DE EQUIPOS Y ELEMENTOS CTPS</t>
  </si>
  <si>
    <t>INSTALACIÓN DE CABLE UTP CATEGORÍA 6A</t>
  </si>
  <si>
    <t>ELEMENTOS RED DE DATOS</t>
  </si>
  <si>
    <t>SUMINISTRO DE TOMA RJ45 CATEGORÍA 6A</t>
  </si>
  <si>
    <t>SUMINISTRO DE CABLE UTP CATEGORÍA 6A</t>
  </si>
  <si>
    <t>SUMINISTRO DE TUBERÍA EMT ¾”</t>
  </si>
  <si>
    <t>SUMINISTRO DE GABINETE DE PARED</t>
  </si>
  <si>
    <t>INSTALACIÓN DE TOMA RJ45 CATEGORÍA 6A</t>
  </si>
  <si>
    <t>INSTALACIÓN DE TUBERÍA EMT ¾”</t>
  </si>
  <si>
    <t>SUMINISTRO DE MONITOR LED DE 19", MOUSE Y TECLADO PARA SISTEMA NVR</t>
  </si>
  <si>
    <t>SUMINISTRO DE PATCH CORD DE 0,9 METROS CATEGORÍA 6A</t>
  </si>
  <si>
    <t>INSTALACIÓN DE PATCH CORD DE 0,9 METROS CATEGORÍA 6A</t>
  </si>
  <si>
    <t>CTP BARRIO CORAZÓN DE JESÚS</t>
  </si>
  <si>
    <t>TOTAL SUMINISTRO E INSTALACIÓN DE EQUIPOS Y ELEMENTOS CTP CORAZÓN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</si>
</sst>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\ * #,##0_-;\-&quot;$&quot;\ * #,##0_-;_-&quot;$&quot;\ * &quot;-&quot;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p_t_a_-;\-* #,##0.00\ _p_t_a_-;_-* &quot;-&quot;??\ _p_t_a_-;_-@_-"/>
    <numFmt numFmtId="168" formatCode="_ [$€]\ * #,##0.00_ ;_ [$€]\ * \-#,##0.00_ ;_ [$€]\ * &quot;-&quot;??_ ;_ @_ "/>
    <numFmt numFmtId="169" formatCode="_-* #,##0.00\ _$_-;\-* #,##0.00\ _$_-;_-* &quot;-&quot;??\ _$_-;_-@_-"/>
    <numFmt numFmtId="170" formatCode="_-* #,##0.00\ &quot;$&quot;_-;\-* #,##0.00\ &quot;$&quot;_-;_-* &quot;-&quot;??\ &quot;$&quot;_-;_-@_-"/>
    <numFmt numFmtId="171" formatCode="_ &quot;$&quot;\ * #,##0_ ;_ &quot;$&quot;\ * \-#,##0_ ;_ &quot;$&quot;\ * &quot;-&quot;_ ;_ @_ "/>
    <numFmt numFmtId="172" formatCode="_([$$-240A]\ * #,##0_);_([$$-240A]\ * \(#,##0\);_([$$-240A]\ * &quot;-&quot;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9" fillId="0" borderId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172" fontId="10" fillId="0" borderId="0"/>
    <xf numFmtId="0" fontId="10" fillId="0" borderId="0"/>
    <xf numFmtId="172" fontId="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9" fontId="2" fillId="2" borderId="1" xfId="0" applyNumberFormat="1" applyFont="1" applyFill="1" applyBorder="1" applyAlignment="1">
      <alignment vertical="center" wrapText="1"/>
    </xf>
    <xf numFmtId="164" fontId="3" fillId="2" borderId="3" xfId="1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center" vertical="center" wrapText="1"/>
    </xf>
    <xf numFmtId="164" fontId="4" fillId="0" borderId="0" xfId="1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top" wrapText="1"/>
      <protection locked="0"/>
    </xf>
    <xf numFmtId="49" fontId="8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left" vertical="top"/>
      <protection locked="0"/>
    </xf>
    <xf numFmtId="49" fontId="8" fillId="0" borderId="0" xfId="2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9" fontId="2" fillId="2" borderId="8" xfId="0" applyNumberFormat="1" applyFont="1" applyFill="1" applyBorder="1" applyAlignment="1">
      <alignment vertical="center" wrapText="1"/>
    </xf>
    <xf numFmtId="164" fontId="2" fillId="2" borderId="9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3" fillId="3" borderId="5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0" xfId="2" applyFont="1" applyFill="1" applyBorder="1" applyAlignment="1" applyProtection="1">
      <alignment horizontal="left" vertical="top" wrapText="1"/>
      <protection locked="0"/>
    </xf>
    <xf numFmtId="0" fontId="6" fillId="0" borderId="0" xfId="2" applyFont="1" applyFill="1" applyAlignment="1" applyProtection="1">
      <alignment horizontal="left" vertical="top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0" borderId="0" xfId="2" applyFont="1" applyFill="1" applyAlignment="1" applyProtection="1">
      <alignment horizontal="left" vertical="top" wrapText="1"/>
      <protection locked="0"/>
    </xf>
  </cellXfs>
  <cellStyles count="36">
    <cellStyle name="Comma_PRESUPUESTOVIAdoblecalzadaFINAL CON TRANs e ipm guerra_2_" xfId="10"/>
    <cellStyle name="Estilo 1" xfId="11"/>
    <cellStyle name="Euro" xfId="12"/>
    <cellStyle name="Millares 10 5" xfId="13"/>
    <cellStyle name="Millares 14" xfId="14"/>
    <cellStyle name="Millares 2" xfId="15"/>
    <cellStyle name="Millares 2 35" xfId="16"/>
    <cellStyle name="Millares 3" xfId="17"/>
    <cellStyle name="Millares 4" xfId="4"/>
    <cellStyle name="Moneda [0]" xfId="1" builtinId="7"/>
    <cellStyle name="Moneda 12" xfId="3"/>
    <cellStyle name="Moneda 2" xfId="6"/>
    <cellStyle name="Moneda 2 2" xfId="18"/>
    <cellStyle name="Moneda 3" xfId="8"/>
    <cellStyle name="Moneda 3 14" xfId="19"/>
    <cellStyle name="Moneda 3 2 4" xfId="20"/>
    <cellStyle name="Normal" xfId="0" builtinId="0"/>
    <cellStyle name="Normal 10" xfId="21"/>
    <cellStyle name="Normal 12" xfId="5"/>
    <cellStyle name="Normal 2" xfId="22"/>
    <cellStyle name="Normal 2 10 2 2" xfId="23"/>
    <cellStyle name="Normal 2 2 2 2 2" xfId="24"/>
    <cellStyle name="Normal 2 2 2 2 2 2 2" xfId="25"/>
    <cellStyle name="Normal 2 3" xfId="26"/>
    <cellStyle name="Normal 2 3 2 2" xfId="27"/>
    <cellStyle name="Normal 3" xfId="28"/>
    <cellStyle name="Normal 3 2 14 4" xfId="29"/>
    <cellStyle name="Normal 3 65 10 3" xfId="30"/>
    <cellStyle name="Normal 3_ADM-INGENIEROS 2" xfId="31"/>
    <cellStyle name="Normal 7" xfId="9"/>
    <cellStyle name="Normal 8" xfId="7"/>
    <cellStyle name="Normal_Formulario Cantidad obra - mayo20" xfId="2"/>
    <cellStyle name="Porcentaje 2" xfId="32"/>
    <cellStyle name="Porcentaje 3" xfId="33"/>
    <cellStyle name="Porcentual 2" xfId="34"/>
    <cellStyle name="Porcentual 3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view="pageBreakPreview" topLeftCell="A52" zoomScale="120" zoomScaleNormal="110" zoomScaleSheetLayoutView="120" workbookViewId="0">
      <selection activeCell="E114" sqref="E114"/>
    </sheetView>
  </sheetViews>
  <sheetFormatPr baseColWidth="10" defaultRowHeight="12.75" outlineLevelRow="1"/>
  <cols>
    <col min="1" max="1" width="6.140625" style="1" customWidth="1"/>
    <col min="2" max="2" width="52.28515625" style="1" customWidth="1"/>
    <col min="3" max="3" width="4.85546875" style="1" bestFit="1" customWidth="1"/>
    <col min="4" max="4" width="5.42578125" style="23" bestFit="1" customWidth="1"/>
    <col min="5" max="5" width="14.85546875" style="1" bestFit="1" customWidth="1"/>
    <col min="6" max="6" width="13.5703125" style="1" bestFit="1" customWidth="1"/>
    <col min="7" max="7" width="31.7109375" style="28" customWidth="1"/>
    <col min="8" max="16384" width="11.42578125" style="1"/>
  </cols>
  <sheetData>
    <row r="1" spans="1:6" ht="15">
      <c r="A1" s="38" t="s">
        <v>56</v>
      </c>
      <c r="B1" s="39"/>
      <c r="C1" s="39"/>
      <c r="D1" s="39"/>
      <c r="E1" s="39"/>
      <c r="F1" s="40"/>
    </row>
    <row r="2" spans="1:6" ht="30.75" customHeight="1" thickBot="1">
      <c r="A2" s="41" t="s">
        <v>22</v>
      </c>
      <c r="B2" s="42"/>
      <c r="C2" s="42"/>
      <c r="D2" s="42"/>
      <c r="E2" s="42"/>
      <c r="F2" s="43"/>
    </row>
    <row r="4" spans="1:6" ht="13.5" thickBot="1"/>
    <row r="5" spans="1:6">
      <c r="A5" s="50" t="s">
        <v>11</v>
      </c>
      <c r="B5" s="51"/>
      <c r="C5" s="51"/>
      <c r="D5" s="51"/>
      <c r="E5" s="24"/>
      <c r="F5" s="25"/>
    </row>
    <row r="6" spans="1:6">
      <c r="A6" s="26" t="s">
        <v>0</v>
      </c>
      <c r="B6" s="27" t="s">
        <v>1</v>
      </c>
      <c r="C6" s="27" t="s">
        <v>2</v>
      </c>
      <c r="D6" s="27" t="s">
        <v>3</v>
      </c>
      <c r="E6" s="27" t="s">
        <v>8</v>
      </c>
      <c r="F6" s="6" t="s">
        <v>9</v>
      </c>
    </row>
    <row r="7" spans="1:6">
      <c r="A7" s="52" t="s">
        <v>73</v>
      </c>
      <c r="B7" s="53"/>
      <c r="C7" s="53"/>
      <c r="D7" s="53"/>
      <c r="E7" s="30"/>
      <c r="F7" s="31"/>
    </row>
    <row r="8" spans="1:6">
      <c r="A8" s="26"/>
      <c r="B8" s="27" t="s">
        <v>7</v>
      </c>
      <c r="C8" s="2"/>
      <c r="D8" s="2"/>
      <c r="E8" s="2"/>
      <c r="F8" s="7"/>
    </row>
    <row r="9" spans="1:6" outlineLevel="1">
      <c r="A9" s="8">
        <v>1</v>
      </c>
      <c r="B9" s="4" t="s">
        <v>39</v>
      </c>
      <c r="C9" s="3" t="s">
        <v>2</v>
      </c>
      <c r="D9" s="3">
        <v>17</v>
      </c>
      <c r="E9" s="5"/>
      <c r="F9" s="9"/>
    </row>
    <row r="10" spans="1:6" outlineLevel="1">
      <c r="A10" s="8">
        <v>2</v>
      </c>
      <c r="B10" s="4" t="s">
        <v>40</v>
      </c>
      <c r="C10" s="3" t="s">
        <v>2</v>
      </c>
      <c r="D10" s="3">
        <v>2</v>
      </c>
      <c r="E10" s="5"/>
      <c r="F10" s="9"/>
    </row>
    <row r="11" spans="1:6" outlineLevel="1">
      <c r="A11" s="8">
        <v>3</v>
      </c>
      <c r="B11" s="4" t="s">
        <v>41</v>
      </c>
      <c r="C11" s="3" t="s">
        <v>2</v>
      </c>
      <c r="D11" s="3">
        <v>1</v>
      </c>
      <c r="E11" s="5"/>
      <c r="F11" s="9"/>
    </row>
    <row r="12" spans="1:6">
      <c r="A12" s="26"/>
      <c r="B12" s="27" t="s">
        <v>57</v>
      </c>
      <c r="C12" s="2"/>
      <c r="D12" s="2"/>
      <c r="E12" s="2"/>
      <c r="F12" s="7"/>
    </row>
    <row r="13" spans="1:6" outlineLevel="1">
      <c r="A13" s="8">
        <v>1</v>
      </c>
      <c r="B13" s="4" t="s">
        <v>42</v>
      </c>
      <c r="C13" s="3" t="s">
        <v>2</v>
      </c>
      <c r="D13" s="3">
        <v>1</v>
      </c>
      <c r="E13" s="5"/>
      <c r="F13" s="9"/>
    </row>
    <row r="14" spans="1:6" outlineLevel="1">
      <c r="A14" s="8">
        <f>A13+1</f>
        <v>2</v>
      </c>
      <c r="B14" s="4" t="s">
        <v>43</v>
      </c>
      <c r="C14" s="3" t="s">
        <v>2</v>
      </c>
      <c r="D14" s="3">
        <v>3</v>
      </c>
      <c r="E14" s="5"/>
      <c r="F14" s="9"/>
    </row>
    <row r="15" spans="1:6">
      <c r="A15" s="26"/>
      <c r="B15" s="27" t="s">
        <v>4</v>
      </c>
      <c r="C15" s="2"/>
      <c r="D15" s="2"/>
      <c r="E15" s="2"/>
      <c r="F15" s="7"/>
    </row>
    <row r="16" spans="1:6" outlineLevel="1">
      <c r="A16" s="8">
        <v>1</v>
      </c>
      <c r="B16" s="4" t="s">
        <v>48</v>
      </c>
      <c r="C16" s="3" t="s">
        <v>2</v>
      </c>
      <c r="D16" s="3">
        <v>1</v>
      </c>
      <c r="E16" s="5"/>
      <c r="F16" s="9"/>
    </row>
    <row r="17" spans="1:6">
      <c r="A17" s="26"/>
      <c r="B17" s="27" t="s">
        <v>5</v>
      </c>
      <c r="C17" s="2"/>
      <c r="D17" s="2"/>
      <c r="E17" s="2"/>
      <c r="F17" s="7"/>
    </row>
    <row r="18" spans="1:6" ht="25.5" outlineLevel="1">
      <c r="A18" s="8">
        <v>1</v>
      </c>
      <c r="B18" s="4" t="s">
        <v>70</v>
      </c>
      <c r="C18" s="3" t="s">
        <v>2</v>
      </c>
      <c r="D18" s="3">
        <v>1</v>
      </c>
      <c r="E18" s="5"/>
      <c r="F18" s="9"/>
    </row>
    <row r="19" spans="1:6" outlineLevel="1">
      <c r="A19" s="8">
        <f>A18+1</f>
        <v>2</v>
      </c>
      <c r="B19" s="4" t="s">
        <v>36</v>
      </c>
      <c r="C19" s="3" t="s">
        <v>2</v>
      </c>
      <c r="D19" s="3">
        <v>1</v>
      </c>
      <c r="E19" s="5"/>
      <c r="F19" s="9"/>
    </row>
    <row r="20" spans="1:6">
      <c r="A20" s="35"/>
      <c r="B20" s="36" t="s">
        <v>63</v>
      </c>
      <c r="C20" s="2"/>
      <c r="D20" s="2"/>
      <c r="E20" s="2"/>
      <c r="F20" s="7"/>
    </row>
    <row r="21" spans="1:6" outlineLevel="1">
      <c r="A21" s="8">
        <v>1</v>
      </c>
      <c r="B21" s="4" t="s">
        <v>71</v>
      </c>
      <c r="C21" s="3" t="s">
        <v>2</v>
      </c>
      <c r="D21" s="3">
        <v>20</v>
      </c>
      <c r="E21" s="5"/>
      <c r="F21" s="9"/>
    </row>
    <row r="22" spans="1:6" outlineLevel="1">
      <c r="A22" s="8">
        <v>2</v>
      </c>
      <c r="B22" s="4" t="s">
        <v>65</v>
      </c>
      <c r="C22" s="3" t="s">
        <v>23</v>
      </c>
      <c r="D22" s="3">
        <v>1540</v>
      </c>
      <c r="E22" s="5"/>
      <c r="F22" s="9"/>
    </row>
    <row r="23" spans="1:6" outlineLevel="1">
      <c r="A23" s="8">
        <v>3</v>
      </c>
      <c r="B23" s="4" t="s">
        <v>67</v>
      </c>
      <c r="C23" s="3" t="s">
        <v>2</v>
      </c>
      <c r="D23" s="3">
        <v>1</v>
      </c>
      <c r="E23" s="5"/>
      <c r="F23" s="9"/>
    </row>
    <row r="24" spans="1:6">
      <c r="A24" s="44" t="s">
        <v>52</v>
      </c>
      <c r="B24" s="45"/>
      <c r="C24" s="45"/>
      <c r="D24" s="45"/>
      <c r="E24" s="10"/>
      <c r="F24" s="11">
        <f>SUM(F9:F23)</f>
        <v>0</v>
      </c>
    </row>
    <row r="25" spans="1:6">
      <c r="A25" s="46" t="s">
        <v>10</v>
      </c>
      <c r="B25" s="47"/>
      <c r="C25" s="47"/>
      <c r="D25" s="47"/>
      <c r="E25" s="37">
        <v>0.19</v>
      </c>
      <c r="F25" s="11">
        <f>F24*E25</f>
        <v>0</v>
      </c>
    </row>
    <row r="26" spans="1:6" ht="13.5" thickBot="1">
      <c r="A26" s="48" t="s">
        <v>53</v>
      </c>
      <c r="B26" s="49"/>
      <c r="C26" s="49"/>
      <c r="D26" s="49"/>
      <c r="E26" s="21"/>
      <c r="F26" s="12">
        <f>F24+F25</f>
        <v>0</v>
      </c>
    </row>
    <row r="27" spans="1:6" ht="13.5" thickBot="1"/>
    <row r="28" spans="1:6">
      <c r="A28" s="50" t="s">
        <v>51</v>
      </c>
      <c r="B28" s="51"/>
      <c r="C28" s="51"/>
      <c r="D28" s="51"/>
      <c r="E28" s="19"/>
      <c r="F28" s="20"/>
    </row>
    <row r="29" spans="1:6">
      <c r="A29" s="35" t="s">
        <v>0</v>
      </c>
      <c r="B29" s="36" t="s">
        <v>1</v>
      </c>
      <c r="C29" s="36" t="s">
        <v>2</v>
      </c>
      <c r="D29" s="36" t="s">
        <v>3</v>
      </c>
      <c r="E29" s="36" t="s">
        <v>8</v>
      </c>
      <c r="F29" s="6" t="s">
        <v>9</v>
      </c>
    </row>
    <row r="30" spans="1:6">
      <c r="A30" s="52" t="s">
        <v>73</v>
      </c>
      <c r="B30" s="53"/>
      <c r="C30" s="53"/>
      <c r="D30" s="53"/>
      <c r="E30" s="30"/>
      <c r="F30" s="31"/>
    </row>
    <row r="31" spans="1:6">
      <c r="A31" s="35"/>
      <c r="B31" s="36" t="s">
        <v>7</v>
      </c>
      <c r="C31" s="2"/>
      <c r="D31" s="2"/>
      <c r="E31" s="2"/>
      <c r="F31" s="7"/>
    </row>
    <row r="32" spans="1:6">
      <c r="A32" s="32">
        <f>A9</f>
        <v>1</v>
      </c>
      <c r="B32" s="4" t="s">
        <v>24</v>
      </c>
      <c r="C32" s="3" t="s">
        <v>2</v>
      </c>
      <c r="D32" s="3">
        <v>17</v>
      </c>
      <c r="E32" s="5"/>
      <c r="F32" s="9"/>
    </row>
    <row r="33" spans="1:6" outlineLevel="1">
      <c r="A33" s="32">
        <f>A10</f>
        <v>2</v>
      </c>
      <c r="B33" s="4" t="s">
        <v>25</v>
      </c>
      <c r="C33" s="3" t="s">
        <v>2</v>
      </c>
      <c r="D33" s="3">
        <v>2</v>
      </c>
      <c r="E33" s="5"/>
      <c r="F33" s="9"/>
    </row>
    <row r="34" spans="1:6" outlineLevel="1">
      <c r="A34" s="32">
        <v>3</v>
      </c>
      <c r="B34" s="4" t="s">
        <v>26</v>
      </c>
      <c r="C34" s="3" t="s">
        <v>2</v>
      </c>
      <c r="D34" s="3">
        <v>1</v>
      </c>
      <c r="E34" s="5"/>
      <c r="F34" s="9"/>
    </row>
    <row r="35" spans="1:6">
      <c r="A35" s="35"/>
      <c r="B35" s="36" t="s">
        <v>57</v>
      </c>
      <c r="C35" s="2"/>
      <c r="D35" s="2"/>
      <c r="E35" s="2"/>
      <c r="F35" s="7"/>
    </row>
    <row r="36" spans="1:6" outlineLevel="1">
      <c r="A36" s="8">
        <f>A13</f>
        <v>1</v>
      </c>
      <c r="B36" s="4" t="s">
        <v>27</v>
      </c>
      <c r="C36" s="3" t="s">
        <v>2</v>
      </c>
      <c r="D36" s="3">
        <v>1</v>
      </c>
      <c r="E36" s="5"/>
      <c r="F36" s="9"/>
    </row>
    <row r="37" spans="1:6" outlineLevel="1">
      <c r="A37" s="8">
        <f>A14</f>
        <v>2</v>
      </c>
      <c r="B37" s="4" t="s">
        <v>28</v>
      </c>
      <c r="C37" s="3" t="s">
        <v>2</v>
      </c>
      <c r="D37" s="3">
        <v>3</v>
      </c>
      <c r="E37" s="5"/>
      <c r="F37" s="9"/>
    </row>
    <row r="38" spans="1:6">
      <c r="A38" s="35"/>
      <c r="B38" s="36" t="str">
        <f>+B15</f>
        <v>SWITCH</v>
      </c>
      <c r="C38" s="2"/>
      <c r="D38" s="2"/>
      <c r="E38" s="2"/>
      <c r="F38" s="7"/>
    </row>
    <row r="39" spans="1:6" outlineLevel="1">
      <c r="A39" s="8">
        <f>A16</f>
        <v>1</v>
      </c>
      <c r="B39" s="4" t="s">
        <v>33</v>
      </c>
      <c r="C39" s="3" t="str">
        <f>C16</f>
        <v>UND</v>
      </c>
      <c r="D39" s="3">
        <f>D16</f>
        <v>1</v>
      </c>
      <c r="E39" s="5"/>
      <c r="F39" s="9"/>
    </row>
    <row r="40" spans="1:6">
      <c r="A40" s="35"/>
      <c r="B40" s="36" t="s">
        <v>5</v>
      </c>
      <c r="C40" s="2"/>
      <c r="D40" s="2"/>
      <c r="E40" s="2"/>
      <c r="F40" s="7"/>
    </row>
    <row r="41" spans="1:6" ht="25.5" outlineLevel="1">
      <c r="A41" s="8">
        <v>1</v>
      </c>
      <c r="B41" s="4" t="s">
        <v>35</v>
      </c>
      <c r="C41" s="3" t="s">
        <v>2</v>
      </c>
      <c r="D41" s="3">
        <v>1</v>
      </c>
      <c r="E41" s="5"/>
      <c r="F41" s="9"/>
    </row>
    <row r="42" spans="1:6" outlineLevel="1">
      <c r="A42" s="8">
        <v>2</v>
      </c>
      <c r="B42" s="4" t="s">
        <v>36</v>
      </c>
      <c r="C42" s="3" t="s">
        <v>2</v>
      </c>
      <c r="D42" s="3">
        <v>1</v>
      </c>
      <c r="E42" s="5"/>
      <c r="F42" s="9"/>
    </row>
    <row r="43" spans="1:6">
      <c r="A43" s="35"/>
      <c r="B43" s="36" t="s">
        <v>6</v>
      </c>
      <c r="C43" s="2"/>
      <c r="D43" s="2"/>
      <c r="E43" s="2"/>
      <c r="F43" s="7"/>
    </row>
    <row r="44" spans="1:6" outlineLevel="1">
      <c r="A44" s="8">
        <v>1</v>
      </c>
      <c r="B44" s="4" t="s">
        <v>38</v>
      </c>
      <c r="C44" s="3" t="s">
        <v>2</v>
      </c>
      <c r="D44" s="3">
        <v>20</v>
      </c>
      <c r="E44" s="5"/>
      <c r="F44" s="9"/>
    </row>
    <row r="45" spans="1:6" outlineLevel="1">
      <c r="A45" s="8">
        <f>A44+1</f>
        <v>2</v>
      </c>
      <c r="B45" s="4" t="s">
        <v>59</v>
      </c>
      <c r="C45" s="3" t="s">
        <v>2</v>
      </c>
      <c r="D45" s="3">
        <v>10</v>
      </c>
      <c r="E45" s="5"/>
      <c r="F45" s="9"/>
    </row>
    <row r="46" spans="1:6" outlineLevel="1">
      <c r="A46" s="8">
        <f>A45+1</f>
        <v>3</v>
      </c>
      <c r="B46" s="4" t="s">
        <v>72</v>
      </c>
      <c r="C46" s="3" t="s">
        <v>2</v>
      </c>
      <c r="D46" s="3">
        <v>20</v>
      </c>
      <c r="E46" s="5"/>
      <c r="F46" s="9"/>
    </row>
    <row r="47" spans="1:6" outlineLevel="1">
      <c r="A47" s="8">
        <f>A46+1</f>
        <v>4</v>
      </c>
      <c r="B47" s="4" t="s">
        <v>62</v>
      </c>
      <c r="C47" s="3" t="s">
        <v>23</v>
      </c>
      <c r="D47" s="3">
        <v>1540</v>
      </c>
      <c r="E47" s="5"/>
      <c r="F47" s="9"/>
    </row>
    <row r="48" spans="1:6" outlineLevel="1">
      <c r="A48" s="8">
        <v>5</v>
      </c>
      <c r="B48" s="4" t="s">
        <v>37</v>
      </c>
      <c r="C48" s="3" t="s">
        <v>2</v>
      </c>
      <c r="D48" s="3">
        <v>1</v>
      </c>
      <c r="E48" s="5"/>
      <c r="F48" s="9"/>
    </row>
    <row r="49" spans="1:6">
      <c r="A49" s="44" t="s">
        <v>54</v>
      </c>
      <c r="B49" s="45"/>
      <c r="C49" s="45"/>
      <c r="D49" s="45"/>
      <c r="E49" s="10"/>
      <c r="F49" s="11">
        <f>SUM(F32:F48)</f>
        <v>0</v>
      </c>
    </row>
    <row r="50" spans="1:6">
      <c r="A50" s="44" t="s">
        <v>13</v>
      </c>
      <c r="B50" s="45"/>
      <c r="C50" s="45"/>
      <c r="D50" s="45"/>
      <c r="E50" s="10"/>
      <c r="F50" s="11">
        <f>F49*E50</f>
        <v>0</v>
      </c>
    </row>
    <row r="51" spans="1:6">
      <c r="A51" s="44" t="s">
        <v>12</v>
      </c>
      <c r="B51" s="45"/>
      <c r="C51" s="45"/>
      <c r="D51" s="45"/>
      <c r="E51" s="10"/>
      <c r="F51" s="11">
        <f>F49*E51</f>
        <v>0</v>
      </c>
    </row>
    <row r="52" spans="1:6" ht="13.5" thickBot="1">
      <c r="A52" s="48" t="s">
        <v>55</v>
      </c>
      <c r="B52" s="49"/>
      <c r="C52" s="49"/>
      <c r="D52" s="49"/>
      <c r="E52" s="21"/>
      <c r="F52" s="12">
        <f>SUM(F49:F51)</f>
        <v>0</v>
      </c>
    </row>
    <row r="53" spans="1:6" ht="13.5" thickBot="1">
      <c r="F53" s="13"/>
    </row>
    <row r="54" spans="1:6" ht="13.5" thickBot="1">
      <c r="A54" s="56" t="s">
        <v>74</v>
      </c>
      <c r="B54" s="57"/>
      <c r="C54" s="57"/>
      <c r="D54" s="57"/>
      <c r="E54" s="57"/>
      <c r="F54" s="22">
        <f>F52+F26</f>
        <v>0</v>
      </c>
    </row>
    <row r="56" spans="1:6" ht="13.5" thickBot="1"/>
    <row r="57" spans="1:6">
      <c r="A57" s="50" t="s">
        <v>11</v>
      </c>
      <c r="B57" s="51"/>
      <c r="C57" s="51"/>
      <c r="D57" s="51"/>
      <c r="E57" s="24"/>
      <c r="F57" s="25"/>
    </row>
    <row r="58" spans="1:6">
      <c r="A58" s="33" t="s">
        <v>0</v>
      </c>
      <c r="B58" s="34" t="s">
        <v>1</v>
      </c>
      <c r="C58" s="34" t="s">
        <v>2</v>
      </c>
      <c r="D58" s="34" t="s">
        <v>3</v>
      </c>
      <c r="E58" s="34" t="s">
        <v>8</v>
      </c>
      <c r="F58" s="6" t="s">
        <v>9</v>
      </c>
    </row>
    <row r="59" spans="1:6">
      <c r="A59" s="52" t="s">
        <v>58</v>
      </c>
      <c r="B59" s="53"/>
      <c r="C59" s="53"/>
      <c r="D59" s="53"/>
      <c r="E59" s="30"/>
      <c r="F59" s="31"/>
    </row>
    <row r="60" spans="1:6">
      <c r="A60" s="33"/>
      <c r="B60" s="34" t="s">
        <v>7</v>
      </c>
      <c r="C60" s="2"/>
      <c r="D60" s="2"/>
      <c r="E60" s="2"/>
      <c r="F60" s="7"/>
    </row>
    <row r="61" spans="1:6">
      <c r="A61" s="8">
        <v>1</v>
      </c>
      <c r="B61" s="4" t="s">
        <v>40</v>
      </c>
      <c r="C61" s="3" t="s">
        <v>2</v>
      </c>
      <c r="D61" s="3">
        <v>4</v>
      </c>
      <c r="E61" s="5"/>
      <c r="F61" s="9"/>
    </row>
    <row r="62" spans="1:6">
      <c r="A62" s="8">
        <v>2</v>
      </c>
      <c r="B62" s="4" t="s">
        <v>41</v>
      </c>
      <c r="C62" s="3" t="s">
        <v>2</v>
      </c>
      <c r="D62" s="3">
        <v>2</v>
      </c>
      <c r="E62" s="5"/>
      <c r="F62" s="9"/>
    </row>
    <row r="63" spans="1:6">
      <c r="A63" s="33"/>
      <c r="B63" s="34" t="s">
        <v>57</v>
      </c>
      <c r="C63" s="2"/>
      <c r="D63" s="2"/>
      <c r="E63" s="2"/>
      <c r="F63" s="7"/>
    </row>
    <row r="64" spans="1:6">
      <c r="A64" s="8">
        <f>A63+1</f>
        <v>1</v>
      </c>
      <c r="B64" s="4" t="s">
        <v>44</v>
      </c>
      <c r="C64" s="3" t="s">
        <v>2</v>
      </c>
      <c r="D64" s="3">
        <v>1</v>
      </c>
      <c r="E64" s="5"/>
      <c r="F64" s="9"/>
    </row>
    <row r="65" spans="1:6">
      <c r="A65" s="8">
        <f>A64+1</f>
        <v>2</v>
      </c>
      <c r="B65" s="4" t="s">
        <v>45</v>
      </c>
      <c r="C65" s="3" t="s">
        <v>2</v>
      </c>
      <c r="D65" s="3">
        <v>2</v>
      </c>
      <c r="E65" s="5"/>
      <c r="F65" s="9"/>
    </row>
    <row r="66" spans="1:6">
      <c r="A66" s="8">
        <f>A65+1</f>
        <v>3</v>
      </c>
      <c r="B66" s="4" t="s">
        <v>46</v>
      </c>
      <c r="C66" s="3" t="s">
        <v>2</v>
      </c>
      <c r="D66" s="3">
        <v>1</v>
      </c>
      <c r="E66" s="5"/>
      <c r="F66" s="9"/>
    </row>
    <row r="67" spans="1:6">
      <c r="A67" s="8">
        <f>A66+1</f>
        <v>4</v>
      </c>
      <c r="B67" s="4" t="s">
        <v>47</v>
      </c>
      <c r="C67" s="3" t="s">
        <v>2</v>
      </c>
      <c r="D67" s="3">
        <v>3</v>
      </c>
      <c r="E67" s="5"/>
      <c r="F67" s="9"/>
    </row>
    <row r="68" spans="1:6">
      <c r="A68" s="33"/>
      <c r="B68" s="34" t="s">
        <v>4</v>
      </c>
      <c r="C68" s="2"/>
      <c r="D68" s="2"/>
      <c r="E68" s="2"/>
      <c r="F68" s="7"/>
    </row>
    <row r="69" spans="1:6">
      <c r="A69" s="8">
        <v>1</v>
      </c>
      <c r="B69" s="4" t="s">
        <v>49</v>
      </c>
      <c r="C69" s="3" t="s">
        <v>2</v>
      </c>
      <c r="D69" s="3">
        <v>1</v>
      </c>
      <c r="E69" s="5"/>
      <c r="F69" s="9"/>
    </row>
    <row r="70" spans="1:6">
      <c r="A70" s="33"/>
      <c r="B70" s="34" t="s">
        <v>5</v>
      </c>
      <c r="C70" s="2"/>
      <c r="D70" s="2"/>
      <c r="E70" s="2"/>
      <c r="F70" s="7"/>
    </row>
    <row r="71" spans="1:6">
      <c r="A71" s="8">
        <v>1</v>
      </c>
      <c r="B71" s="4" t="s">
        <v>50</v>
      </c>
      <c r="C71" s="3" t="s">
        <v>2</v>
      </c>
      <c r="D71" s="3">
        <v>1</v>
      </c>
      <c r="E71" s="5"/>
      <c r="F71" s="9"/>
    </row>
    <row r="72" spans="1:6">
      <c r="A72" s="35"/>
      <c r="B72" s="36" t="s">
        <v>63</v>
      </c>
      <c r="C72" s="2"/>
      <c r="D72" s="2"/>
      <c r="E72" s="2"/>
      <c r="F72" s="7"/>
    </row>
    <row r="73" spans="1:6">
      <c r="A73" s="8">
        <v>1</v>
      </c>
      <c r="B73" s="4" t="s">
        <v>64</v>
      </c>
      <c r="C73" s="3" t="s">
        <v>2</v>
      </c>
      <c r="D73" s="3">
        <v>6</v>
      </c>
      <c r="E73" s="5"/>
      <c r="F73" s="9"/>
    </row>
    <row r="74" spans="1:6">
      <c r="A74" s="8">
        <f>A73+1</f>
        <v>2</v>
      </c>
      <c r="B74" s="4" t="s">
        <v>71</v>
      </c>
      <c r="C74" s="3" t="s">
        <v>2</v>
      </c>
      <c r="D74" s="3">
        <v>6</v>
      </c>
      <c r="E74" s="5"/>
      <c r="F74" s="9"/>
    </row>
    <row r="75" spans="1:6">
      <c r="A75" s="8">
        <f>A74+1</f>
        <v>3</v>
      </c>
      <c r="B75" s="4" t="s">
        <v>65</v>
      </c>
      <c r="C75" s="3" t="s">
        <v>23</v>
      </c>
      <c r="D75" s="3">
        <v>660</v>
      </c>
      <c r="E75" s="5"/>
      <c r="F75" s="9"/>
    </row>
    <row r="76" spans="1:6">
      <c r="A76" s="8">
        <f>A75+1</f>
        <v>4</v>
      </c>
      <c r="B76" s="4" t="s">
        <v>66</v>
      </c>
      <c r="C76" s="3" t="s">
        <v>23</v>
      </c>
      <c r="D76" s="3">
        <v>110</v>
      </c>
      <c r="E76" s="5"/>
      <c r="F76" s="9"/>
    </row>
    <row r="77" spans="1:6">
      <c r="A77" s="8">
        <f>A76+1</f>
        <v>5</v>
      </c>
      <c r="B77" s="4" t="s">
        <v>67</v>
      </c>
      <c r="C77" s="3" t="s">
        <v>2</v>
      </c>
      <c r="D77" s="3">
        <v>1</v>
      </c>
      <c r="E77" s="5"/>
      <c r="F77" s="9"/>
    </row>
    <row r="78" spans="1:6">
      <c r="A78" s="44" t="s">
        <v>52</v>
      </c>
      <c r="B78" s="45"/>
      <c r="C78" s="45"/>
      <c r="D78" s="45"/>
      <c r="E78" s="10"/>
      <c r="F78" s="11">
        <f ca="1">SUM(F61:F103)</f>
        <v>0</v>
      </c>
    </row>
    <row r="79" spans="1:6">
      <c r="A79" s="46" t="s">
        <v>10</v>
      </c>
      <c r="B79" s="47"/>
      <c r="C79" s="47"/>
      <c r="D79" s="47"/>
      <c r="E79" s="10">
        <v>0.19</v>
      </c>
      <c r="F79" s="11">
        <f ca="1">F78*E79</f>
        <v>0</v>
      </c>
    </row>
    <row r="80" spans="1:6" ht="13.5" thickBot="1">
      <c r="A80" s="48" t="s">
        <v>53</v>
      </c>
      <c r="B80" s="49"/>
      <c r="C80" s="49"/>
      <c r="D80" s="49"/>
      <c r="E80" s="21"/>
      <c r="F80" s="12">
        <f ca="1">F78+F79</f>
        <v>0</v>
      </c>
    </row>
    <row r="81" spans="1:6" ht="13.5" thickBot="1"/>
    <row r="82" spans="1:6">
      <c r="A82" s="50" t="s">
        <v>51</v>
      </c>
      <c r="B82" s="51"/>
      <c r="C82" s="51"/>
      <c r="D82" s="51"/>
      <c r="E82" s="19"/>
      <c r="F82" s="20"/>
    </row>
    <row r="83" spans="1:6">
      <c r="A83" s="33" t="s">
        <v>0</v>
      </c>
      <c r="B83" s="34" t="s">
        <v>1</v>
      </c>
      <c r="C83" s="34" t="s">
        <v>2</v>
      </c>
      <c r="D83" s="34" t="s">
        <v>3</v>
      </c>
      <c r="E83" s="34" t="s">
        <v>8</v>
      </c>
      <c r="F83" s="6" t="s">
        <v>9</v>
      </c>
    </row>
    <row r="84" spans="1:6">
      <c r="A84" s="52" t="s">
        <v>58</v>
      </c>
      <c r="B84" s="53"/>
      <c r="C84" s="53"/>
      <c r="D84" s="53"/>
      <c r="E84" s="30"/>
      <c r="F84" s="31"/>
    </row>
    <row r="85" spans="1:6">
      <c r="A85" s="33"/>
      <c r="B85" s="34" t="s">
        <v>7</v>
      </c>
      <c r="C85" s="2"/>
      <c r="D85" s="2"/>
      <c r="E85" s="2"/>
      <c r="F85" s="7"/>
    </row>
    <row r="86" spans="1:6">
      <c r="A86" s="32">
        <f>A61</f>
        <v>1</v>
      </c>
      <c r="B86" s="4" t="s">
        <v>25</v>
      </c>
      <c r="C86" s="29" t="str">
        <f>C61</f>
        <v>UND</v>
      </c>
      <c r="D86" s="29">
        <f>D61</f>
        <v>4</v>
      </c>
      <c r="E86" s="5"/>
      <c r="F86" s="9"/>
    </row>
    <row r="87" spans="1:6">
      <c r="A87" s="32">
        <f>A62</f>
        <v>2</v>
      </c>
      <c r="B87" s="4" t="s">
        <v>26</v>
      </c>
      <c r="C87" s="29" t="str">
        <f>C62</f>
        <v>UND</v>
      </c>
      <c r="D87" s="29">
        <f>D62</f>
        <v>2</v>
      </c>
      <c r="E87" s="5"/>
      <c r="F87" s="9"/>
    </row>
    <row r="88" spans="1:6">
      <c r="A88" s="33"/>
      <c r="B88" s="34" t="s">
        <v>57</v>
      </c>
      <c r="C88" s="2"/>
      <c r="D88" s="2"/>
      <c r="E88" s="2"/>
      <c r="F88" s="7"/>
    </row>
    <row r="89" spans="1:6">
      <c r="A89" s="8">
        <f>A64</f>
        <v>1</v>
      </c>
      <c r="B89" s="4" t="s">
        <v>29</v>
      </c>
      <c r="C89" s="3" t="s">
        <v>2</v>
      </c>
      <c r="D89" s="29">
        <f t="shared" ref="D89:D92" si="0">D64</f>
        <v>1</v>
      </c>
      <c r="E89" s="5"/>
      <c r="F89" s="9"/>
    </row>
    <row r="90" spans="1:6">
      <c r="A90" s="8">
        <f>A65</f>
        <v>2</v>
      </c>
      <c r="B90" s="4" t="s">
        <v>30</v>
      </c>
      <c r="C90" s="3" t="s">
        <v>2</v>
      </c>
      <c r="D90" s="29">
        <f t="shared" si="0"/>
        <v>2</v>
      </c>
      <c r="E90" s="5"/>
      <c r="F90" s="9"/>
    </row>
    <row r="91" spans="1:6">
      <c r="A91" s="8">
        <f>A66</f>
        <v>3</v>
      </c>
      <c r="B91" s="4" t="s">
        <v>31</v>
      </c>
      <c r="C91" s="3" t="s">
        <v>2</v>
      </c>
      <c r="D91" s="29">
        <f t="shared" si="0"/>
        <v>1</v>
      </c>
      <c r="E91" s="5"/>
      <c r="F91" s="9"/>
    </row>
    <row r="92" spans="1:6">
      <c r="A92" s="8">
        <f>A67</f>
        <v>4</v>
      </c>
      <c r="B92" s="4" t="s">
        <v>32</v>
      </c>
      <c r="C92" s="3" t="s">
        <v>2</v>
      </c>
      <c r="D92" s="29">
        <f t="shared" si="0"/>
        <v>3</v>
      </c>
      <c r="E92" s="5"/>
      <c r="F92" s="9"/>
    </row>
    <row r="93" spans="1:6">
      <c r="A93" s="33"/>
      <c r="B93" s="34" t="str">
        <f>+B68</f>
        <v>SWITCH</v>
      </c>
      <c r="C93" s="2"/>
      <c r="D93" s="2"/>
      <c r="E93" s="2"/>
      <c r="F93" s="7"/>
    </row>
    <row r="94" spans="1:6">
      <c r="A94" s="8">
        <v>1</v>
      </c>
      <c r="B94" s="4" t="s">
        <v>34</v>
      </c>
      <c r="C94" s="3" t="s">
        <v>2</v>
      </c>
      <c r="D94" s="3">
        <f>D69</f>
        <v>1</v>
      </c>
      <c r="E94" s="5"/>
      <c r="F94" s="9"/>
    </row>
    <row r="95" spans="1:6">
      <c r="A95" s="33"/>
      <c r="B95" s="34" t="s">
        <v>5</v>
      </c>
      <c r="C95" s="2"/>
      <c r="D95" s="2"/>
      <c r="E95" s="2"/>
      <c r="F95" s="7"/>
    </row>
    <row r="96" spans="1:6">
      <c r="A96" s="8">
        <v>1</v>
      </c>
      <c r="B96" s="4" t="s">
        <v>36</v>
      </c>
      <c r="C96" s="3" t="s">
        <v>2</v>
      </c>
      <c r="D96" s="3">
        <f>D71</f>
        <v>1</v>
      </c>
      <c r="E96" s="5"/>
      <c r="F96" s="9"/>
    </row>
    <row r="97" spans="1:6">
      <c r="A97" s="33"/>
      <c r="B97" s="34" t="s">
        <v>6</v>
      </c>
      <c r="C97" s="2"/>
      <c r="D97" s="2"/>
      <c r="E97" s="2"/>
      <c r="F97" s="2"/>
    </row>
    <row r="98" spans="1:6">
      <c r="A98" s="8">
        <v>1</v>
      </c>
      <c r="B98" s="4" t="s">
        <v>68</v>
      </c>
      <c r="C98" s="3" t="s">
        <v>2</v>
      </c>
      <c r="D98" s="3">
        <v>6</v>
      </c>
      <c r="E98" s="5"/>
      <c r="F98" s="9"/>
    </row>
    <row r="99" spans="1:6">
      <c r="A99" s="8">
        <f>A98+1</f>
        <v>2</v>
      </c>
      <c r="B99" s="4" t="s">
        <v>59</v>
      </c>
      <c r="C99" s="3" t="s">
        <v>2</v>
      </c>
      <c r="D99" s="3">
        <v>3</v>
      </c>
      <c r="E99" s="5"/>
      <c r="F99" s="9"/>
    </row>
    <row r="100" spans="1:6">
      <c r="A100" s="8">
        <f>A99+1</f>
        <v>3</v>
      </c>
      <c r="B100" s="4" t="s">
        <v>72</v>
      </c>
      <c r="C100" s="3" t="s">
        <v>2</v>
      </c>
      <c r="D100" s="3">
        <v>6</v>
      </c>
      <c r="E100" s="5"/>
      <c r="F100" s="9"/>
    </row>
    <row r="101" spans="1:6">
      <c r="A101" s="8">
        <f>A100+1</f>
        <v>4</v>
      </c>
      <c r="B101" s="4" t="s">
        <v>62</v>
      </c>
      <c r="C101" s="3" t="s">
        <v>23</v>
      </c>
      <c r="D101" s="3">
        <v>660</v>
      </c>
      <c r="E101" s="5"/>
      <c r="F101" s="9"/>
    </row>
    <row r="102" spans="1:6">
      <c r="A102" s="8">
        <f>A101+1</f>
        <v>5</v>
      </c>
      <c r="B102" s="4" t="s">
        <v>69</v>
      </c>
      <c r="C102" s="3" t="s">
        <v>23</v>
      </c>
      <c r="D102" s="3">
        <v>110</v>
      </c>
      <c r="E102" s="5"/>
      <c r="F102" s="9"/>
    </row>
    <row r="103" spans="1:6">
      <c r="A103" s="8">
        <f>A102+1</f>
        <v>6</v>
      </c>
      <c r="B103" s="4" t="s">
        <v>37</v>
      </c>
      <c r="C103" s="3" t="s">
        <v>2</v>
      </c>
      <c r="D103" s="3">
        <v>1</v>
      </c>
      <c r="E103" s="5"/>
      <c r="F103" s="9"/>
    </row>
    <row r="104" spans="1:6">
      <c r="A104" s="44" t="s">
        <v>54</v>
      </c>
      <c r="B104" s="45"/>
      <c r="C104" s="45"/>
      <c r="D104" s="45"/>
      <c r="E104" s="10"/>
      <c r="F104" s="6">
        <f>SUM(F86:F103)</f>
        <v>0</v>
      </c>
    </row>
    <row r="105" spans="1:6">
      <c r="A105" s="44" t="s">
        <v>13</v>
      </c>
      <c r="B105" s="45"/>
      <c r="C105" s="45"/>
      <c r="D105" s="45"/>
      <c r="E105" s="10"/>
      <c r="F105" s="6">
        <f>F104*E105</f>
        <v>0</v>
      </c>
    </row>
    <row r="106" spans="1:6">
      <c r="A106" s="44" t="s">
        <v>12</v>
      </c>
      <c r="B106" s="45"/>
      <c r="C106" s="45"/>
      <c r="D106" s="45"/>
      <c r="E106" s="10"/>
      <c r="F106" s="6">
        <f>F104*E106</f>
        <v>0</v>
      </c>
    </row>
    <row r="107" spans="1:6" ht="13.5" thickBot="1">
      <c r="A107" s="48" t="s">
        <v>55</v>
      </c>
      <c r="B107" s="49"/>
      <c r="C107" s="49"/>
      <c r="D107" s="49"/>
      <c r="E107" s="21"/>
      <c r="F107" s="14">
        <f>SUM(F104:F106)</f>
        <v>0</v>
      </c>
    </row>
    <row r="108" spans="1:6" ht="13.5" thickBot="1">
      <c r="F108" s="13"/>
    </row>
    <row r="109" spans="1:6" ht="13.5" thickBot="1">
      <c r="A109" s="56" t="s">
        <v>60</v>
      </c>
      <c r="B109" s="57"/>
      <c r="C109" s="57"/>
      <c r="D109" s="57"/>
      <c r="E109" s="57"/>
      <c r="F109" s="22">
        <f ca="1">F107+F80</f>
        <v>0</v>
      </c>
    </row>
    <row r="110" spans="1:6" ht="13.5" thickBot="1"/>
    <row r="111" spans="1:6" ht="13.5" thickBot="1">
      <c r="A111" s="56" t="s">
        <v>61</v>
      </c>
      <c r="B111" s="57"/>
      <c r="C111" s="57"/>
      <c r="D111" s="57"/>
      <c r="E111" s="57"/>
      <c r="F111" s="22">
        <f ca="1">F109+F54</f>
        <v>0</v>
      </c>
    </row>
    <row r="114" spans="1:6">
      <c r="A114" s="55" t="s">
        <v>14</v>
      </c>
      <c r="B114" s="55"/>
    </row>
    <row r="116" spans="1:6">
      <c r="A116" s="58" t="s">
        <v>15</v>
      </c>
      <c r="B116" s="58"/>
      <c r="C116" s="58"/>
      <c r="D116" s="58"/>
      <c r="E116" s="58"/>
      <c r="F116" s="58"/>
    </row>
    <row r="118" spans="1:6">
      <c r="A118" s="55" t="s">
        <v>16</v>
      </c>
      <c r="B118" s="55"/>
    </row>
    <row r="119" spans="1:6">
      <c r="A119" s="55" t="s">
        <v>17</v>
      </c>
      <c r="B119" s="55"/>
    </row>
    <row r="120" spans="1:6">
      <c r="A120" s="55" t="s">
        <v>18</v>
      </c>
      <c r="B120" s="55"/>
    </row>
    <row r="121" spans="1:6" ht="15">
      <c r="A121" s="15"/>
      <c r="B121" s="16"/>
    </row>
    <row r="122" spans="1:6" ht="15">
      <c r="A122" s="17" t="s">
        <v>19</v>
      </c>
      <c r="B122" s="18"/>
    </row>
    <row r="123" spans="1:6" ht="34.5" customHeight="1">
      <c r="A123" s="54" t="s">
        <v>20</v>
      </c>
      <c r="B123" s="54"/>
      <c r="C123" s="54"/>
      <c r="D123" s="54"/>
      <c r="E123" s="54"/>
      <c r="F123" s="54"/>
    </row>
    <row r="124" spans="1:6" ht="30.75" customHeight="1">
      <c r="A124" s="54" t="s">
        <v>21</v>
      </c>
      <c r="B124" s="54"/>
      <c r="C124" s="54"/>
      <c r="D124" s="54"/>
      <c r="E124" s="54"/>
      <c r="F124" s="54"/>
    </row>
  </sheetData>
  <mergeCells count="34">
    <mergeCell ref="A109:E109"/>
    <mergeCell ref="A111:E111"/>
    <mergeCell ref="A84:D84"/>
    <mergeCell ref="A104:D104"/>
    <mergeCell ref="A105:D105"/>
    <mergeCell ref="A106:D106"/>
    <mergeCell ref="A107:D107"/>
    <mergeCell ref="A59:D59"/>
    <mergeCell ref="A78:D78"/>
    <mergeCell ref="A79:D79"/>
    <mergeCell ref="A80:D80"/>
    <mergeCell ref="A82:D82"/>
    <mergeCell ref="A30:D30"/>
    <mergeCell ref="A7:D7"/>
    <mergeCell ref="A28:D28"/>
    <mergeCell ref="A124:F124"/>
    <mergeCell ref="A114:B114"/>
    <mergeCell ref="A118:B118"/>
    <mergeCell ref="A119:B119"/>
    <mergeCell ref="A120:B120"/>
    <mergeCell ref="A123:F123"/>
    <mergeCell ref="A49:D49"/>
    <mergeCell ref="A50:D50"/>
    <mergeCell ref="A51:D51"/>
    <mergeCell ref="A52:D52"/>
    <mergeCell ref="A54:E54"/>
    <mergeCell ref="A116:F116"/>
    <mergeCell ref="A57:D57"/>
    <mergeCell ref="A1:F1"/>
    <mergeCell ref="A2:F2"/>
    <mergeCell ref="A24:D24"/>
    <mergeCell ref="A25:D25"/>
    <mergeCell ref="A26:D26"/>
    <mergeCell ref="A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CORAZON DE JESUS</vt:lpstr>
      <vt:lpstr>'CORAZON DE JESUS'!Área_de_impresión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Catalina Molina Betancur</cp:lastModifiedBy>
  <cp:lastPrinted>2018-12-12T14:55:19Z</cp:lastPrinted>
  <dcterms:created xsi:type="dcterms:W3CDTF">2018-11-28T16:18:12Z</dcterms:created>
  <dcterms:modified xsi:type="dcterms:W3CDTF">2019-01-03T21:24:31Z</dcterms:modified>
</cp:coreProperties>
</file>