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995"/>
  </bookViews>
  <sheets>
    <sheet name="ANEXO 2. SPVA 2018-72" sheetId="2" r:id="rId1"/>
  </sheets>
  <calcPr calcId="145621"/>
</workbook>
</file>

<file path=xl/calcChain.xml><?xml version="1.0" encoding="utf-8"?>
<calcChain xmlns="http://schemas.openxmlformats.org/spreadsheetml/2006/main">
  <c r="H63" i="2" l="1"/>
  <c r="F63" i="2"/>
  <c r="H57" i="2" l="1"/>
  <c r="H56" i="2"/>
  <c r="H55" i="2"/>
  <c r="H53" i="2"/>
  <c r="H52" i="2"/>
  <c r="H51" i="2"/>
  <c r="H50" i="2"/>
  <c r="H49" i="2"/>
  <c r="H48" i="2"/>
  <c r="H47" i="2"/>
  <c r="H46" i="2"/>
  <c r="H45" i="2"/>
  <c r="H44" i="2"/>
  <c r="H43" i="2"/>
  <c r="H42" i="2"/>
  <c r="H41" i="2"/>
  <c r="H39" i="2"/>
  <c r="H38" i="2"/>
  <c r="H37" i="2"/>
  <c r="H36" i="2"/>
  <c r="H35" i="2"/>
  <c r="H34" i="2"/>
  <c r="H33" i="2"/>
  <c r="H32" i="2"/>
  <c r="H31" i="2"/>
  <c r="H30" i="2"/>
  <c r="H29" i="2"/>
  <c r="H28" i="2"/>
  <c r="H27" i="2"/>
  <c r="H26" i="2"/>
  <c r="H25" i="2"/>
  <c r="H24" i="2"/>
  <c r="H23" i="2"/>
  <c r="H22" i="2"/>
  <c r="H21" i="2"/>
  <c r="H20" i="2"/>
  <c r="H19" i="2"/>
  <c r="H18" i="2"/>
  <c r="H17" i="2"/>
  <c r="H16" i="2"/>
  <c r="H15" i="2"/>
  <c r="H13" i="2"/>
  <c r="H10" i="2"/>
  <c r="H9" i="2"/>
  <c r="F57" i="2"/>
  <c r="F56" i="2"/>
  <c r="F55" i="2"/>
  <c r="F53" i="2"/>
  <c r="F52" i="2"/>
  <c r="F51" i="2"/>
  <c r="F50" i="2"/>
  <c r="F49" i="2"/>
  <c r="F48" i="2"/>
  <c r="F47" i="2"/>
  <c r="F46" i="2"/>
  <c r="F45" i="2"/>
  <c r="F44" i="2"/>
  <c r="F43" i="2"/>
  <c r="F42" i="2"/>
  <c r="F41" i="2"/>
  <c r="F39" i="2"/>
  <c r="F38" i="2"/>
  <c r="F37" i="2"/>
  <c r="F36" i="2"/>
  <c r="F35" i="2"/>
  <c r="F34" i="2"/>
  <c r="F33" i="2"/>
  <c r="F32" i="2"/>
  <c r="F31" i="2"/>
  <c r="F30" i="2"/>
  <c r="F29" i="2"/>
  <c r="F28" i="2"/>
  <c r="F27" i="2"/>
  <c r="F26" i="2"/>
  <c r="F25" i="2"/>
  <c r="F24" i="2"/>
  <c r="F23" i="2"/>
  <c r="F22" i="2"/>
  <c r="F21" i="2"/>
  <c r="F20" i="2"/>
  <c r="F19" i="2"/>
  <c r="F18" i="2"/>
  <c r="F17" i="2"/>
  <c r="F16" i="2"/>
  <c r="F15" i="2"/>
  <c r="F13" i="2"/>
  <c r="F10" i="2"/>
  <c r="F9" i="2"/>
  <c r="F65" i="2" l="1"/>
  <c r="H66" i="2" l="1"/>
  <c r="H69" i="2" s="1"/>
</calcChain>
</file>

<file path=xl/sharedStrings.xml><?xml version="1.0" encoding="utf-8"?>
<sst xmlns="http://schemas.openxmlformats.org/spreadsheetml/2006/main" count="174" uniqueCount="127">
  <si>
    <t>Item</t>
  </si>
  <si>
    <t>Descripción</t>
  </si>
  <si>
    <t>1.1</t>
  </si>
  <si>
    <t>Cantidad</t>
  </si>
  <si>
    <t>2.1.1</t>
  </si>
  <si>
    <t>2.2.1</t>
  </si>
  <si>
    <t>2.2.2</t>
  </si>
  <si>
    <t>2.2.3</t>
  </si>
  <si>
    <t>2.2.4</t>
  </si>
  <si>
    <t>2.2.5</t>
  </si>
  <si>
    <t>Unidad</t>
  </si>
  <si>
    <t>Global</t>
  </si>
  <si>
    <t>VALOR UNITARIO (ANTES DE IVA)</t>
  </si>
  <si>
    <t>SUBTOTAL (ANTES DE IVA)</t>
  </si>
  <si>
    <t xml:space="preserve">SUMINISTRO </t>
  </si>
  <si>
    <t>IMPLEMENTACIÓN DE ELEMENTOS (UNITARIO)</t>
  </si>
  <si>
    <t>IMPLEMENTACIÓN DE ELEMENTOS (TOTAL)</t>
  </si>
  <si>
    <t>ANEXO 2 - FORMULARIO DE PRECIOS Y CANTIDADES</t>
  </si>
  <si>
    <t>SUBTOTAL</t>
  </si>
  <si>
    <t>IVA ________</t>
  </si>
  <si>
    <t>TOTAL</t>
  </si>
  <si>
    <t>ADMINISTRACIÓN  _____</t>
  </si>
  <si>
    <t>UTILIDAD _____</t>
  </si>
  <si>
    <t>TOTAL PROPUESTA</t>
  </si>
  <si>
    <t xml:space="preserve">_____________________________________ (Firma del Representante Legal)
XXXXXXXXXXXXXXXXXXXXXXXXX (NOMBRE DE REPRESENTANTE LEGAL)
Xxxxxxxxxxxx (CÉDULA DEL REPRESENTANTE) 
</t>
  </si>
  <si>
    <t xml:space="preserve">
Al momento de presentar la propuesta tenga en cuenta:
1. No se aceptan propuestas parciales, es decir, los proponentes deberán ofertar la totalidad de los ítems requeridos.
2. La ESU deducirá de la cuenta de cobro o factura, las retenciones que por ley, ordenanza o acuerdo haya lugar.
3. Diligencie solamente las casillas sombreadas en azul en el formulario
4. En las columnas relacionadas con el ítem SUMINISTRO, indique el valor antes de IVA unitario y total de cada uno de los elementos requeridos, sin incluir la mano de obra o los costos requeridos para su instalación o implementación, al final de las columnas totalice y calcule el valor del IVA de los elementos a suministrar.
5. En las columnas relacionadas con el ítem IMPLEMENTACIÓN DE LA SOLUCIÓN, indique los valores unitarios y totales que se derivan de la implementación y/o instalación de los elementos a suministrar, al final indique y calcule el porcentaje de administración y de utilidad que serán cargados a la implementación de todos los elementos requeridos.
6. En la casilla TOTAL PROPUESTA, se verá reflejado el valor total de la propuesta económica presentada, la cual es resultado de la sumatoria total del suministro IVA incluido y de la sumatoria total de la implementación de la solución requerida en el proceso de selección.
7. La ESU entiende que la propuesta económica presentada incluye todos los costos inmersos en el desmonte, traslado, instalación y puesta en funcionamiento de la solución indicada en el pliego de condiciones SPVA 2018-72
8. El presente formulario debe estar debidamente suscrito por el Representante Legal 
</t>
  </si>
  <si>
    <t>1. TRASLADO DE MOBILIARIO</t>
  </si>
  <si>
    <t>DESMONTE, EMPAQUE Y TRASLADO DE PUESTOS DE TRABAJO Y MOBILIARIO EXISTENTE. Treinta y seis (36) puestos de trabajo, la Dirección General, sala de juntas principal, sala de juntas auxiliar, recepción, cocineta y sala de espera. Esto incluye divisiones modulares, mobiliario, equipos y demás elementos existentes en bodegas.</t>
  </si>
  <si>
    <t>1.2</t>
  </si>
  <si>
    <t>Unidad de Medida</t>
  </si>
  <si>
    <t>2. SUMNISTRO, INSTALACIÓN Y ADECUACIÓN DE PUESTOS NUEVOS</t>
  </si>
  <si>
    <t>2.1 MESA DE JUNTAS NUEVA</t>
  </si>
  <si>
    <t xml:space="preserve">2.2 PANELERIA NUEVA </t>
  </si>
  <si>
    <t>ANCLAJE PARED</t>
  </si>
  <si>
    <t>TRAVESAÑOS UNIONES ESQUINERO EN T 90 Y CRUZ TRAMO DE 4500MM.</t>
  </si>
  <si>
    <t>TRAVESAÑOS UNIONES ESQUINERO EN T 90 Y CRUZ TRAMO DE 3500MM.</t>
  </si>
  <si>
    <t>ACOPLE A 180 GRADOS.</t>
  </si>
  <si>
    <t>KIT UNION 180 GRADOS CON NIVELADOR SIN CREMALLERA DE 300CM - 2.24 m</t>
  </si>
  <si>
    <t>2.2.6</t>
  </si>
  <si>
    <t>COLUMNA MARCO PUERTA 300CM SIN NIVELADOR SIN CREMALLERA -2.24 m</t>
  </si>
  <si>
    <t>2.2.7</t>
  </si>
  <si>
    <t>MARCO PUERTA SENCILLO MARCO PUERTA MONTANTE VIDRIO IZQUIERDO 300X90X5CM - 224 cm x 88.2 cm</t>
  </si>
  <si>
    <t>2.2.8</t>
  </si>
  <si>
    <t>2.2.9</t>
  </si>
  <si>
    <t>2.2.10</t>
  </si>
  <si>
    <t>2.2.11</t>
  </si>
  <si>
    <t>2.2.12</t>
  </si>
  <si>
    <t>2.2.13</t>
  </si>
  <si>
    <t>2.2.14</t>
  </si>
  <si>
    <t>2.2.15</t>
  </si>
  <si>
    <t>2.2.16</t>
  </si>
  <si>
    <t>2.2.17</t>
  </si>
  <si>
    <t>2.2.18</t>
  </si>
  <si>
    <t>2.2.19</t>
  </si>
  <si>
    <t>2.2.20</t>
  </si>
  <si>
    <t>PERFIL U DE TECHO</t>
  </si>
  <si>
    <t>2.2.21</t>
  </si>
  <si>
    <t>PERFIL U DE PARED</t>
  </si>
  <si>
    <t>2.2.22</t>
  </si>
  <si>
    <t>KIT UNION 180 GRADOS TIPO B DE 300 - 2.24 m</t>
  </si>
  <si>
    <t>2.2.23</t>
  </si>
  <si>
    <t>KIT UNION 90 GRADOS DE 300 - 2.24 m</t>
  </si>
  <si>
    <t>2.2.24</t>
  </si>
  <si>
    <t>KIT MULTIFUNCIONAL KIT UNION DE 300 ACTIVO</t>
  </si>
  <si>
    <t>2.2.25</t>
  </si>
  <si>
    <t xml:space="preserve">PERFIL U DE PISO 300 </t>
  </si>
  <si>
    <t>2.3 PUESTOS NUEVOS</t>
  </si>
  <si>
    <t>2.3.1</t>
  </si>
  <si>
    <t>PEDESTAL FIJO RIEL EXTENSION PARCIAL 2 GAVETAS 1 ARCHIVO FRENTE METALICO MANIJA EMBEBIDA DE 71X40X50CM. (CAJONERAS).</t>
  </si>
  <si>
    <t>2.3.2</t>
  </si>
  <si>
    <t>VIGA MAYOR CAPACIDAD VIGA METALICA 120CM MAYOR CAPACIDAD (CANALETA PARA CABLEAR LA ISLA DE PUESTOS)</t>
  </si>
  <si>
    <t>2.3.3</t>
  </si>
  <si>
    <t>VIGA METALICA VIGA METALICA 105CM MAYOR CAPACIDAD LINK ELEMENTOS SOPORTE (CANALETA PARA CABLEAR LA ISLA DE PUESTOS)</t>
  </si>
  <si>
    <t>2.3.4</t>
  </si>
  <si>
    <t>VIGA MAYOR CAPACIDAD VIGA METALICA 150CM MAYOR CAPACIDAD (CANALETA PARA CABLEAR LA ISLA DE PUESTOS)</t>
  </si>
  <si>
    <t>2.3.5</t>
  </si>
  <si>
    <t>COSTADO SENCILLO (PATAS DE PUESTOS)</t>
  </si>
  <si>
    <t>2.3.6</t>
  </si>
  <si>
    <t>ACCESORIO PLASTICO: TAPA PASACABLE SUPERFICIES VARIAS COLOR GRIS CLARO</t>
  </si>
  <si>
    <t>2.3.7</t>
  </si>
  <si>
    <t>CANTO MADERA LISO DE 34MM ESPESOR 2MM - INTRAPLAS ( PARA SUPERFICIES RECORTADAS)</t>
  </si>
  <si>
    <t>2.3.8</t>
  </si>
  <si>
    <t xml:space="preserve">LAMINA DE UNION COMPLEMENTO UNION SUPERFICIES MULTIPLE </t>
  </si>
  <si>
    <t>2.3.9</t>
  </si>
  <si>
    <t xml:space="preserve">SUPERFICIE PRINCIPAL RECTA UNICOR CON FORMICA 90X60X3CM </t>
  </si>
  <si>
    <t>2.3.10</t>
  </si>
  <si>
    <t xml:space="preserve">SUPERFICIE PRINCIPAL RECTA UNICOR CON FORMICA 120X60X3CM </t>
  </si>
  <si>
    <t>2.3.11</t>
  </si>
  <si>
    <t xml:space="preserve">SUPERFICIE PRINCIPAL RECTA UNICOR CON FORMICA 150X60X3CM </t>
  </si>
  <si>
    <t>2.3.12</t>
  </si>
  <si>
    <t xml:space="preserve">BASE COLUMNA CIRCULAR LISA LINK COMPENDIO </t>
  </si>
  <si>
    <t>2.3.13</t>
  </si>
  <si>
    <t>SOPORTE PIE DE AMIGO PIE DE AMIGO</t>
  </si>
  <si>
    <t>2.4 SILLAS NUEVAS Y ACCESORIOS</t>
  </si>
  <si>
    <t>2.4.1</t>
  </si>
  <si>
    <t>SILLA OPERATIVA CON ESPALDAR EN MALLA, ASIENTO TAPIZADO, BRAZOS FIJOS Y RODACHINAS PARA PISO DURO.</t>
  </si>
  <si>
    <t>2.4.2</t>
  </si>
  <si>
    <t>SILLA INTERLOCUTORA SIN BRAZOS, ASIENTO TAPIZADO, ESPALDAR PLASTICO DE COLOR NEGRO Y ESTRUCTURA PINTADA DE GRIS O NEGRO.</t>
  </si>
  <si>
    <t>2.4.3</t>
  </si>
  <si>
    <t>BASE DE SOPORTE PARA TV MOVIL 170X91CM.</t>
  </si>
  <si>
    <t>VALOR EN LETRAS:</t>
  </si>
  <si>
    <t>3.1</t>
  </si>
  <si>
    <t>ENROLLABLES REFERENCIA SCRREN 3%</t>
  </si>
  <si>
    <t>3.2</t>
  </si>
  <si>
    <t>INSTALACIÓN</t>
  </si>
  <si>
    <t>3.3</t>
  </si>
  <si>
    <t>PELÍCULA CONTROL SOLAR PERLITE 35</t>
  </si>
  <si>
    <t>3.4</t>
  </si>
  <si>
    <t>PELÍCULA DECORATIVA</t>
  </si>
  <si>
    <t>m2</t>
  </si>
  <si>
    <t>3. ADECUACIONES LOCATIVAS</t>
  </si>
  <si>
    <r>
      <t xml:space="preserve">INSTALACIÓN PUESTOS DE TRABAJO Y MOBILIARIO TRASLADADO. Treinta y seis (36) puestos de trabajo, la Dirección General, sala de juntas principal, sala de juntas auxiliar, recepción, cocineta y sala de espera. </t>
    </r>
    <r>
      <rPr>
        <sz val="10"/>
        <color rgb="FFFF0000"/>
        <rFont val="Calibri"/>
        <family val="2"/>
        <scheme val="minor"/>
      </rPr>
      <t xml:space="preserve">Esto incluye divisiones modulares, mobiliario, equipos, demás elementos existentes en bodegas y mano de obra de corte y ajuste de páneles en altura y superficies de puestos de trabajo. </t>
    </r>
  </si>
  <si>
    <r>
      <t xml:space="preserve">MESA DE JUNTAS RECTANGULAR DE 100X180CMX 3CM CON 1 GROMMET EN ALUMINIO DE 3.5X51X11.5CM INTERMEDIO </t>
    </r>
    <r>
      <rPr>
        <sz val="10"/>
        <color rgb="FFFF0000"/>
        <rFont val="Calibri"/>
        <family val="2"/>
        <scheme val="minor"/>
      </rPr>
      <t>O SIMILAR</t>
    </r>
    <r>
      <rPr>
        <sz val="10"/>
        <color rgb="FF000000"/>
        <rFont val="Calibri"/>
        <family val="2"/>
        <scheme val="minor"/>
      </rPr>
      <t>, COSTADOS QUE SOPORTEN LA SUPERFICIE</t>
    </r>
  </si>
  <si>
    <r>
      <t xml:space="preserve">PANEL ENTERO PANEL ENTERO VIDRIO </t>
    </r>
    <r>
      <rPr>
        <sz val="10"/>
        <color rgb="FFFF0000"/>
        <rFont val="Calibri"/>
        <family val="2"/>
        <scheme val="minor"/>
      </rPr>
      <t>224 cm x 101 cm x 5 cm</t>
    </r>
  </si>
  <si>
    <r>
      <t xml:space="preserve">PANEL ENTERO PANEL ENTERO VIDRIO </t>
    </r>
    <r>
      <rPr>
        <sz val="10"/>
        <color rgb="FFFF0000"/>
        <rFont val="Calibri"/>
        <family val="2"/>
        <scheme val="minor"/>
      </rPr>
      <t>224 cm x 104 cm x 5 cm</t>
    </r>
  </si>
  <si>
    <r>
      <t xml:space="preserve">PANEL ENTERO PANEL ENTERO VIDRIO </t>
    </r>
    <r>
      <rPr>
        <sz val="10"/>
        <color rgb="FFFF0000"/>
        <rFont val="Calibri"/>
        <family val="2"/>
        <scheme val="minor"/>
      </rPr>
      <t>224 cm x 105 cm x 5 cm</t>
    </r>
  </si>
  <si>
    <r>
      <t xml:space="preserve">PANEL ENTERO PANEL ENTERO VIDRIO </t>
    </r>
    <r>
      <rPr>
        <sz val="10"/>
        <color rgb="FFFF0000"/>
        <rFont val="Calibri"/>
        <family val="2"/>
        <scheme val="minor"/>
      </rPr>
      <t>224 cm x 111 cm x 5 cm</t>
    </r>
  </si>
  <si>
    <r>
      <t xml:space="preserve">PANEL ENTERO PANEL ENTERO VIDRIO </t>
    </r>
    <r>
      <rPr>
        <sz val="10"/>
        <color rgb="FFFF0000"/>
        <rFont val="Calibri"/>
        <family val="2"/>
        <scheme val="minor"/>
      </rPr>
      <t>224 cm x 115 cm x 5 cm</t>
    </r>
  </si>
  <si>
    <r>
      <t xml:space="preserve">PANEL ENTERO PANEL ENTERO VIDRIO </t>
    </r>
    <r>
      <rPr>
        <sz val="10"/>
        <color rgb="FFFF0000"/>
        <rFont val="Calibri"/>
        <family val="2"/>
        <scheme val="minor"/>
      </rPr>
      <t>224 cm x 96 cm x 5 cm</t>
    </r>
  </si>
  <si>
    <r>
      <t xml:space="preserve">PANEL ENTERO PANEL ENTERO VIDRIO </t>
    </r>
    <r>
      <rPr>
        <sz val="10"/>
        <color rgb="FFFF0000"/>
        <rFont val="Calibri"/>
        <family val="2"/>
        <scheme val="minor"/>
      </rPr>
      <t>224 cm x 98 cm x 5 cm</t>
    </r>
  </si>
  <si>
    <r>
      <t xml:space="preserve">PANEL ENTERO PANEL ENTERO VIDRIO </t>
    </r>
    <r>
      <rPr>
        <sz val="10"/>
        <color rgb="FFFF0000"/>
        <rFont val="Calibri"/>
        <family val="2"/>
        <scheme val="minor"/>
      </rPr>
      <t>224 cm x 89 cm x 5 cm</t>
    </r>
  </si>
  <si>
    <r>
      <t xml:space="preserve">PANEL ENTERO PANEL ENTERO VIDRIO </t>
    </r>
    <r>
      <rPr>
        <sz val="10"/>
        <color rgb="FFFF0000"/>
        <rFont val="Calibri"/>
        <family val="2"/>
        <scheme val="minor"/>
      </rPr>
      <t>224 cm x 90 cm x 5 cm</t>
    </r>
  </si>
  <si>
    <r>
      <t xml:space="preserve">PANEL ENTERO PANEL ENTERO VIDRIO </t>
    </r>
    <r>
      <rPr>
        <sz val="10"/>
        <color rgb="FFFF0000"/>
        <rFont val="Calibri"/>
        <family val="2"/>
        <scheme val="minor"/>
      </rPr>
      <t>224 cm x 24,9cm x 5 cm</t>
    </r>
  </si>
  <si>
    <r>
      <t xml:space="preserve">PANEL ENTERO PANEL ENTERO VIDRIO </t>
    </r>
    <r>
      <rPr>
        <sz val="10"/>
        <color rgb="FFFF0000"/>
        <rFont val="Calibri"/>
        <family val="2"/>
        <scheme val="minor"/>
      </rPr>
      <t>224 cm x 66 cm x 5 cm</t>
    </r>
  </si>
  <si>
    <r>
      <t xml:space="preserve">NAVE PUERTA VIDRIO BRONCE </t>
    </r>
    <r>
      <rPr>
        <sz val="10"/>
        <color rgb="FFFF0000"/>
        <rFont val="Calibri"/>
        <family val="2"/>
        <scheme val="minor"/>
      </rPr>
      <t xml:space="preserve">O SIMILAR </t>
    </r>
    <r>
      <rPr>
        <sz val="10"/>
        <color rgb="FF000000"/>
        <rFont val="Calibri"/>
        <family val="2"/>
        <scheme val="minor"/>
      </rPr>
      <t xml:space="preserve">200X90X4CM </t>
    </r>
  </si>
  <si>
    <r>
      <rPr>
        <sz val="10"/>
        <color rgb="FFFF0000"/>
        <rFont val="Calibri"/>
        <family val="2"/>
        <scheme val="minor"/>
      </rPr>
      <t>INSTALACION</t>
    </r>
    <r>
      <rPr>
        <sz val="10"/>
        <color theme="1"/>
        <rFont val="Calibri"/>
        <family val="2"/>
        <scheme val="minor"/>
      </rPr>
      <t xml:space="preserve"> DE LA SOLUCIÓN</t>
    </r>
  </si>
  <si>
    <t>DESMONTE, EMPAQUE, TRASLADO, ADECUACIÓN, ADQUISICIÓN Y PUESTA EN FUNCIONAMIENTO DEL MOBILIARIO REQUERIDO PARA LA NUEVA SEDE DE LA AGENCIA APP DE MEDELLÍN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</si>
</sst>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000000"/>
      <name val="Calibri"/>
      <family val="2"/>
    </font>
    <font>
      <b/>
      <sz val="10"/>
      <color theme="1"/>
      <name val="Calibri"/>
      <family val="2"/>
      <scheme val="minor"/>
    </font>
    <font>
      <sz val="10"/>
      <name val="Arial"/>
      <family val="2"/>
    </font>
    <font>
      <sz val="10"/>
      <color rgb="FF000000"/>
      <name val="Calibri"/>
      <family val="2"/>
      <scheme val="minor"/>
    </font>
    <font>
      <sz val="10"/>
      <color rgb="FFFF0000"/>
      <name val="Calibri"/>
      <family val="2"/>
      <scheme val="minor"/>
    </font>
    <font>
      <b/>
      <sz val="10"/>
      <color rgb="FF000000"/>
      <name val="Calibri"/>
      <family val="2"/>
      <scheme val="minor"/>
    </font>
    <font>
      <sz val="10"/>
      <color theme="1"/>
      <name val="Calibri"/>
      <family val="2"/>
      <scheme val="minor"/>
    </font>
    <font>
      <b/>
      <sz val="10"/>
      <color rgb="FFFF0000"/>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BFBFBF"/>
        <bgColor indexed="64"/>
      </patternFill>
    </fill>
    <fill>
      <patternFill patternType="solid">
        <fgColor rgb="FFD9D9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1" fillId="0" borderId="0"/>
    <xf numFmtId="0" fontId="3" fillId="0" borderId="0"/>
  </cellStyleXfs>
  <cellXfs count="33">
    <xf numFmtId="0" fontId="0" fillId="0" borderId="0" xfId="0"/>
    <xf numFmtId="0" fontId="2" fillId="2" borderId="3" xfId="0" applyFont="1" applyFill="1" applyBorder="1" applyAlignment="1" applyProtection="1">
      <alignment horizontal="center"/>
    </xf>
    <xf numFmtId="0" fontId="2" fillId="2" borderId="0" xfId="0" applyFont="1" applyFill="1" applyBorder="1" applyAlignment="1" applyProtection="1">
      <alignment horizontal="center"/>
    </xf>
    <xf numFmtId="0" fontId="2" fillId="5"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6" fillId="6" borderId="1" xfId="0"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vertical="center" wrapText="1"/>
    </xf>
    <xf numFmtId="0" fontId="5" fillId="0" borderId="1" xfId="0" applyFont="1" applyBorder="1" applyAlignment="1">
      <alignment horizontal="left" vertical="center" wrapText="1"/>
    </xf>
    <xf numFmtId="0" fontId="7" fillId="0" borderId="0" xfId="0" applyFont="1" applyFill="1" applyAlignment="1">
      <alignment wrapText="1"/>
    </xf>
    <xf numFmtId="0" fontId="7" fillId="0" borderId="0" xfId="0" applyFont="1" applyBorder="1" applyAlignment="1" applyProtection="1">
      <alignment horizontal="left" wrapText="1"/>
    </xf>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xf>
    <xf numFmtId="0" fontId="7" fillId="4" borderId="1" xfId="0" applyFont="1" applyFill="1" applyBorder="1" applyAlignment="1" applyProtection="1">
      <alignment wrapText="1"/>
      <protection locked="0"/>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7" fillId="0" borderId="5" xfId="0" applyFont="1" applyFill="1" applyBorder="1" applyAlignment="1">
      <alignment wrapText="1"/>
    </xf>
    <xf numFmtId="0" fontId="7" fillId="0" borderId="6" xfId="0" applyFont="1" applyFill="1" applyBorder="1" applyAlignment="1">
      <alignment vertical="center" wrapText="1"/>
    </xf>
    <xf numFmtId="0" fontId="7" fillId="4" borderId="2" xfId="0" applyFont="1" applyFill="1" applyBorder="1" applyAlignment="1" applyProtection="1">
      <alignment vertical="center" wrapText="1"/>
      <protection locked="0"/>
    </xf>
    <xf numFmtId="0" fontId="7" fillId="4" borderId="1" xfId="0" applyFont="1" applyFill="1" applyBorder="1" applyAlignment="1" applyProtection="1">
      <alignment vertical="center" wrapText="1"/>
      <protection locked="0"/>
    </xf>
    <xf numFmtId="0" fontId="7" fillId="0" borderId="1" xfId="0" applyFont="1" applyFill="1" applyBorder="1" applyAlignment="1">
      <alignment wrapText="1"/>
    </xf>
    <xf numFmtId="0" fontId="7" fillId="0" borderId="2" xfId="0" applyFont="1" applyFill="1" applyBorder="1" applyAlignment="1">
      <alignment vertical="center" wrapText="1"/>
    </xf>
    <xf numFmtId="0" fontId="7" fillId="0" borderId="0" xfId="0" applyFont="1" applyFill="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right" wrapText="1"/>
    </xf>
    <xf numFmtId="0" fontId="2" fillId="0" borderId="0" xfId="0" applyFont="1" applyFill="1" applyAlignment="1">
      <alignment horizontal="right" wrapText="1"/>
    </xf>
    <xf numFmtId="0" fontId="7" fillId="4" borderId="0" xfId="0" applyFont="1" applyFill="1" applyAlignment="1" applyProtection="1">
      <alignment horizontal="center" wrapText="1"/>
      <protection locked="0"/>
    </xf>
    <xf numFmtId="0" fontId="7" fillId="4" borderId="0" xfId="0" applyFont="1" applyFill="1" applyAlignment="1" applyProtection="1">
      <alignment horizontal="left" wrapText="1"/>
      <protection locked="0"/>
    </xf>
    <xf numFmtId="0" fontId="8" fillId="3" borderId="3" xfId="0" applyFont="1" applyFill="1" applyBorder="1" applyAlignment="1" applyProtection="1">
      <alignment horizontal="center"/>
    </xf>
    <xf numFmtId="0" fontId="8" fillId="3" borderId="0" xfId="0" applyFont="1" applyFill="1" applyBorder="1" applyAlignment="1" applyProtection="1">
      <alignment horizontal="center"/>
    </xf>
  </cellXfs>
  <cellStyles count="3">
    <cellStyle name="Normal" xfId="0" builtinId="0"/>
    <cellStyle name="Normal 2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tabSelected="1" topLeftCell="A58" zoomScaleNormal="100" workbookViewId="0">
      <selection activeCell="E69" sqref="E69:G69"/>
    </sheetView>
  </sheetViews>
  <sheetFormatPr baseColWidth="10" defaultRowHeight="12.75" x14ac:dyDescent="0.2"/>
  <cols>
    <col min="1" max="1" width="5.28515625" style="10" bestFit="1" customWidth="1"/>
    <col min="2" max="2" width="58.5703125" style="10" customWidth="1"/>
    <col min="3" max="3" width="9" style="10" customWidth="1"/>
    <col min="4" max="4" width="10.28515625" style="10" customWidth="1"/>
    <col min="5" max="5" width="15.5703125" style="10" customWidth="1"/>
    <col min="6" max="6" width="15.28515625" style="25" customWidth="1"/>
    <col min="7" max="7" width="20.7109375" style="10" customWidth="1"/>
    <col min="8" max="8" width="18.140625" style="25" customWidth="1"/>
    <col min="9" max="16384" width="11.42578125" style="10"/>
  </cols>
  <sheetData>
    <row r="1" spans="1:8" x14ac:dyDescent="0.2">
      <c r="A1" s="1" t="s">
        <v>17</v>
      </c>
      <c r="B1" s="2"/>
      <c r="C1" s="2"/>
      <c r="D1" s="2"/>
      <c r="E1" s="2"/>
      <c r="F1" s="2"/>
      <c r="G1" s="2"/>
      <c r="H1" s="2"/>
    </row>
    <row r="2" spans="1:8" ht="17.25" customHeight="1" x14ac:dyDescent="0.2">
      <c r="A2" s="31" t="s">
        <v>126</v>
      </c>
      <c r="B2" s="32"/>
      <c r="C2" s="32"/>
      <c r="D2" s="32"/>
      <c r="E2" s="32"/>
      <c r="F2" s="32"/>
      <c r="G2" s="32"/>
      <c r="H2" s="32"/>
    </row>
    <row r="3" spans="1:8" ht="188.25" customHeight="1" x14ac:dyDescent="0.2">
      <c r="A3" s="11" t="s">
        <v>25</v>
      </c>
      <c r="B3" s="11"/>
      <c r="C3" s="11"/>
      <c r="D3" s="11"/>
      <c r="E3" s="11"/>
      <c r="F3" s="11"/>
      <c r="G3" s="11"/>
      <c r="H3" s="11"/>
    </row>
    <row r="6" spans="1:8" ht="21.75" customHeight="1" x14ac:dyDescent="0.2">
      <c r="A6" s="12" t="s">
        <v>0</v>
      </c>
      <c r="B6" s="12" t="s">
        <v>1</v>
      </c>
      <c r="C6" s="12" t="s">
        <v>3</v>
      </c>
      <c r="D6" s="12" t="s">
        <v>29</v>
      </c>
      <c r="E6" s="12" t="s">
        <v>14</v>
      </c>
      <c r="F6" s="12"/>
      <c r="G6" s="12" t="s">
        <v>125</v>
      </c>
      <c r="H6" s="12"/>
    </row>
    <row r="7" spans="1:8" ht="25.5" x14ac:dyDescent="0.2">
      <c r="A7" s="12"/>
      <c r="B7" s="12"/>
      <c r="C7" s="12"/>
      <c r="D7" s="12"/>
      <c r="E7" s="13" t="s">
        <v>12</v>
      </c>
      <c r="F7" s="13" t="s">
        <v>13</v>
      </c>
      <c r="G7" s="13" t="s">
        <v>15</v>
      </c>
      <c r="H7" s="13" t="s">
        <v>16</v>
      </c>
    </row>
    <row r="8" spans="1:8" ht="13.5" customHeight="1" x14ac:dyDescent="0.2">
      <c r="A8" s="3" t="s">
        <v>26</v>
      </c>
      <c r="B8" s="3"/>
      <c r="C8" s="3"/>
      <c r="D8" s="3"/>
      <c r="E8" s="3"/>
      <c r="F8" s="3"/>
      <c r="G8" s="3"/>
      <c r="H8" s="3"/>
    </row>
    <row r="9" spans="1:8" ht="76.5" x14ac:dyDescent="0.2">
      <c r="A9" s="4" t="s">
        <v>2</v>
      </c>
      <c r="B9" s="4" t="s">
        <v>27</v>
      </c>
      <c r="C9" s="5">
        <v>1</v>
      </c>
      <c r="D9" s="4" t="s">
        <v>11</v>
      </c>
      <c r="E9" s="14"/>
      <c r="F9" s="15">
        <f>+E9*C9</f>
        <v>0</v>
      </c>
      <c r="G9" s="14"/>
      <c r="H9" s="15">
        <f>+G9*C9</f>
        <v>0</v>
      </c>
    </row>
    <row r="10" spans="1:8" ht="76.5" x14ac:dyDescent="0.2">
      <c r="A10" s="4" t="s">
        <v>28</v>
      </c>
      <c r="B10" s="4" t="s">
        <v>111</v>
      </c>
      <c r="C10" s="5">
        <v>1</v>
      </c>
      <c r="D10" s="4" t="s">
        <v>11</v>
      </c>
      <c r="E10" s="14"/>
      <c r="F10" s="15">
        <f>+E10*C10</f>
        <v>0</v>
      </c>
      <c r="G10" s="14"/>
      <c r="H10" s="15">
        <f>+G10*C10</f>
        <v>0</v>
      </c>
    </row>
    <row r="11" spans="1:8" ht="13.5" customHeight="1" x14ac:dyDescent="0.2">
      <c r="A11" s="3" t="s">
        <v>30</v>
      </c>
      <c r="B11" s="3"/>
      <c r="C11" s="3"/>
      <c r="D11" s="3"/>
      <c r="E11" s="3"/>
      <c r="F11" s="3"/>
      <c r="G11" s="3"/>
      <c r="H11" s="3"/>
    </row>
    <row r="12" spans="1:8" ht="13.5" customHeight="1" x14ac:dyDescent="0.2">
      <c r="A12" s="6" t="s">
        <v>31</v>
      </c>
      <c r="B12" s="6"/>
      <c r="C12" s="6"/>
      <c r="D12" s="6"/>
      <c r="E12" s="6"/>
      <c r="F12" s="6"/>
      <c r="G12" s="6"/>
      <c r="H12" s="6"/>
    </row>
    <row r="13" spans="1:8" ht="38.25" x14ac:dyDescent="0.2">
      <c r="A13" s="4" t="s">
        <v>4</v>
      </c>
      <c r="B13" s="4" t="s">
        <v>112</v>
      </c>
      <c r="C13" s="5">
        <v>1</v>
      </c>
      <c r="D13" s="4" t="s">
        <v>10</v>
      </c>
      <c r="E13" s="14"/>
      <c r="F13" s="15">
        <f>+E13*C13</f>
        <v>0</v>
      </c>
      <c r="G13" s="14"/>
      <c r="H13" s="15">
        <f>+G13*C13</f>
        <v>0</v>
      </c>
    </row>
    <row r="14" spans="1:8" ht="13.5" customHeight="1" x14ac:dyDescent="0.2">
      <c r="A14" s="6" t="s">
        <v>32</v>
      </c>
      <c r="B14" s="6"/>
      <c r="C14" s="6"/>
      <c r="D14" s="6"/>
      <c r="E14" s="6"/>
      <c r="F14" s="6"/>
      <c r="G14" s="6"/>
      <c r="H14" s="6"/>
    </row>
    <row r="15" spans="1:8" x14ac:dyDescent="0.2">
      <c r="A15" s="4" t="s">
        <v>5</v>
      </c>
      <c r="B15" s="4" t="s">
        <v>33</v>
      </c>
      <c r="C15" s="5">
        <v>7</v>
      </c>
      <c r="D15" s="4" t="s">
        <v>10</v>
      </c>
      <c r="E15" s="14"/>
      <c r="F15" s="15">
        <f t="shared" ref="F15:F39" si="0">+E15*C15</f>
        <v>0</v>
      </c>
      <c r="G15" s="14"/>
      <c r="H15" s="15">
        <f t="shared" ref="H15:H39" si="1">+G15*C15</f>
        <v>0</v>
      </c>
    </row>
    <row r="16" spans="1:8" x14ac:dyDescent="0.2">
      <c r="A16" s="4" t="s">
        <v>6</v>
      </c>
      <c r="B16" s="4" t="s">
        <v>34</v>
      </c>
      <c r="C16" s="5">
        <v>2</v>
      </c>
      <c r="D16" s="4" t="s">
        <v>10</v>
      </c>
      <c r="E16" s="14"/>
      <c r="F16" s="15">
        <f t="shared" si="0"/>
        <v>0</v>
      </c>
      <c r="G16" s="14"/>
      <c r="H16" s="15">
        <f t="shared" si="1"/>
        <v>0</v>
      </c>
    </row>
    <row r="17" spans="1:8" x14ac:dyDescent="0.2">
      <c r="A17" s="4" t="s">
        <v>7</v>
      </c>
      <c r="B17" s="4" t="s">
        <v>35</v>
      </c>
      <c r="C17" s="5">
        <v>6</v>
      </c>
      <c r="D17" s="4" t="s">
        <v>10</v>
      </c>
      <c r="E17" s="14"/>
      <c r="F17" s="15">
        <f t="shared" si="0"/>
        <v>0</v>
      </c>
      <c r="G17" s="14"/>
      <c r="H17" s="15">
        <f t="shared" si="1"/>
        <v>0</v>
      </c>
    </row>
    <row r="18" spans="1:8" x14ac:dyDescent="0.2">
      <c r="A18" s="4" t="s">
        <v>8</v>
      </c>
      <c r="B18" s="4" t="s">
        <v>36</v>
      </c>
      <c r="C18" s="5">
        <v>1</v>
      </c>
      <c r="D18" s="4" t="s">
        <v>10</v>
      </c>
      <c r="E18" s="14"/>
      <c r="F18" s="15">
        <f t="shared" si="0"/>
        <v>0</v>
      </c>
      <c r="G18" s="14"/>
      <c r="H18" s="15">
        <f t="shared" si="1"/>
        <v>0</v>
      </c>
    </row>
    <row r="19" spans="1:8" ht="25.5" x14ac:dyDescent="0.2">
      <c r="A19" s="4" t="s">
        <v>9</v>
      </c>
      <c r="B19" s="4" t="s">
        <v>37</v>
      </c>
      <c r="C19" s="5">
        <v>21</v>
      </c>
      <c r="D19" s="4" t="s">
        <v>10</v>
      </c>
      <c r="E19" s="14"/>
      <c r="F19" s="15">
        <f t="shared" si="0"/>
        <v>0</v>
      </c>
      <c r="G19" s="14"/>
      <c r="H19" s="15">
        <f t="shared" si="1"/>
        <v>0</v>
      </c>
    </row>
    <row r="20" spans="1:8" ht="25.5" x14ac:dyDescent="0.2">
      <c r="A20" s="4" t="s">
        <v>38</v>
      </c>
      <c r="B20" s="4" t="s">
        <v>39</v>
      </c>
      <c r="C20" s="5">
        <v>5</v>
      </c>
      <c r="D20" s="4" t="s">
        <v>10</v>
      </c>
      <c r="E20" s="14"/>
      <c r="F20" s="15">
        <f t="shared" si="0"/>
        <v>0</v>
      </c>
      <c r="G20" s="14"/>
      <c r="H20" s="15">
        <f t="shared" si="1"/>
        <v>0</v>
      </c>
    </row>
    <row r="21" spans="1:8" ht="25.5" x14ac:dyDescent="0.2">
      <c r="A21" s="4" t="s">
        <v>40</v>
      </c>
      <c r="B21" s="4" t="s">
        <v>41</v>
      </c>
      <c r="C21" s="5">
        <v>2</v>
      </c>
      <c r="D21" s="4" t="s">
        <v>10</v>
      </c>
      <c r="E21" s="14"/>
      <c r="F21" s="15">
        <f t="shared" si="0"/>
        <v>0</v>
      </c>
      <c r="G21" s="14"/>
      <c r="H21" s="15">
        <f t="shared" si="1"/>
        <v>0</v>
      </c>
    </row>
    <row r="22" spans="1:8" x14ac:dyDescent="0.2">
      <c r="A22" s="4" t="s">
        <v>42</v>
      </c>
      <c r="B22" s="4" t="s">
        <v>113</v>
      </c>
      <c r="C22" s="7">
        <v>1</v>
      </c>
      <c r="D22" s="4" t="s">
        <v>10</v>
      </c>
      <c r="E22" s="14"/>
      <c r="F22" s="15">
        <f t="shared" si="0"/>
        <v>0</v>
      </c>
      <c r="G22" s="14"/>
      <c r="H22" s="15">
        <f t="shared" si="1"/>
        <v>0</v>
      </c>
    </row>
    <row r="23" spans="1:8" x14ac:dyDescent="0.2">
      <c r="A23" s="4" t="s">
        <v>43</v>
      </c>
      <c r="B23" s="4" t="s">
        <v>114</v>
      </c>
      <c r="C23" s="7">
        <v>1</v>
      </c>
      <c r="D23" s="4" t="s">
        <v>10</v>
      </c>
      <c r="E23" s="14"/>
      <c r="F23" s="15">
        <f t="shared" si="0"/>
        <v>0</v>
      </c>
      <c r="G23" s="14"/>
      <c r="H23" s="15">
        <f t="shared" si="1"/>
        <v>0</v>
      </c>
    </row>
    <row r="24" spans="1:8" ht="25.5" x14ac:dyDescent="0.2">
      <c r="A24" s="4" t="s">
        <v>44</v>
      </c>
      <c r="B24" s="4" t="s">
        <v>115</v>
      </c>
      <c r="C24" s="7">
        <v>1</v>
      </c>
      <c r="D24" s="4" t="s">
        <v>10</v>
      </c>
      <c r="E24" s="14"/>
      <c r="F24" s="15">
        <f t="shared" si="0"/>
        <v>0</v>
      </c>
      <c r="G24" s="14"/>
      <c r="H24" s="15">
        <f t="shared" si="1"/>
        <v>0</v>
      </c>
    </row>
    <row r="25" spans="1:8" ht="25.5" x14ac:dyDescent="0.2">
      <c r="A25" s="4" t="s">
        <v>45</v>
      </c>
      <c r="B25" s="4" t="s">
        <v>116</v>
      </c>
      <c r="C25" s="7">
        <v>1</v>
      </c>
      <c r="D25" s="4" t="s">
        <v>10</v>
      </c>
      <c r="E25" s="14"/>
      <c r="F25" s="15">
        <f t="shared" si="0"/>
        <v>0</v>
      </c>
      <c r="G25" s="14"/>
      <c r="H25" s="15">
        <f t="shared" si="1"/>
        <v>0</v>
      </c>
    </row>
    <row r="26" spans="1:8" ht="25.5" x14ac:dyDescent="0.2">
      <c r="A26" s="4" t="s">
        <v>46</v>
      </c>
      <c r="B26" s="4" t="s">
        <v>117</v>
      </c>
      <c r="C26" s="7">
        <v>3</v>
      </c>
      <c r="D26" s="4" t="s">
        <v>10</v>
      </c>
      <c r="E26" s="14"/>
      <c r="F26" s="15">
        <f t="shared" si="0"/>
        <v>0</v>
      </c>
      <c r="G26" s="14"/>
      <c r="H26" s="15">
        <f t="shared" si="1"/>
        <v>0</v>
      </c>
    </row>
    <row r="27" spans="1:8" ht="25.5" x14ac:dyDescent="0.2">
      <c r="A27" s="4" t="s">
        <v>47</v>
      </c>
      <c r="B27" s="4" t="s">
        <v>118</v>
      </c>
      <c r="C27" s="7">
        <v>1</v>
      </c>
      <c r="D27" s="4" t="s">
        <v>10</v>
      </c>
      <c r="E27" s="14"/>
      <c r="F27" s="15">
        <f t="shared" si="0"/>
        <v>0</v>
      </c>
      <c r="G27" s="14"/>
      <c r="H27" s="15">
        <f t="shared" si="1"/>
        <v>0</v>
      </c>
    </row>
    <row r="28" spans="1:8" ht="25.5" x14ac:dyDescent="0.2">
      <c r="A28" s="4" t="s">
        <v>48</v>
      </c>
      <c r="B28" s="4" t="s">
        <v>119</v>
      </c>
      <c r="C28" s="7">
        <v>2</v>
      </c>
      <c r="D28" s="4" t="s">
        <v>10</v>
      </c>
      <c r="E28" s="14"/>
      <c r="F28" s="15">
        <f t="shared" si="0"/>
        <v>0</v>
      </c>
      <c r="G28" s="14"/>
      <c r="H28" s="15">
        <f t="shared" si="1"/>
        <v>0</v>
      </c>
    </row>
    <row r="29" spans="1:8" ht="25.5" x14ac:dyDescent="0.2">
      <c r="A29" s="4" t="s">
        <v>49</v>
      </c>
      <c r="B29" s="4" t="s">
        <v>120</v>
      </c>
      <c r="C29" s="7">
        <v>1</v>
      </c>
      <c r="D29" s="4" t="s">
        <v>10</v>
      </c>
      <c r="E29" s="14"/>
      <c r="F29" s="15">
        <f t="shared" si="0"/>
        <v>0</v>
      </c>
      <c r="G29" s="14"/>
      <c r="H29" s="15">
        <f t="shared" si="1"/>
        <v>0</v>
      </c>
    </row>
    <row r="30" spans="1:8" ht="25.5" x14ac:dyDescent="0.2">
      <c r="A30" s="4" t="s">
        <v>50</v>
      </c>
      <c r="B30" s="4" t="s">
        <v>121</v>
      </c>
      <c r="C30" s="7">
        <v>1</v>
      </c>
      <c r="D30" s="4" t="s">
        <v>10</v>
      </c>
      <c r="E30" s="14"/>
      <c r="F30" s="15">
        <f t="shared" si="0"/>
        <v>0</v>
      </c>
      <c r="G30" s="14"/>
      <c r="H30" s="15">
        <f t="shared" si="1"/>
        <v>0</v>
      </c>
    </row>
    <row r="31" spans="1:8" ht="25.5" x14ac:dyDescent="0.2">
      <c r="A31" s="4" t="s">
        <v>51</v>
      </c>
      <c r="B31" s="4" t="s">
        <v>122</v>
      </c>
      <c r="C31" s="7">
        <v>1</v>
      </c>
      <c r="D31" s="4" t="s">
        <v>10</v>
      </c>
      <c r="E31" s="14"/>
      <c r="F31" s="15">
        <f t="shared" si="0"/>
        <v>0</v>
      </c>
      <c r="G31" s="14"/>
      <c r="H31" s="15">
        <f t="shared" si="1"/>
        <v>0</v>
      </c>
    </row>
    <row r="32" spans="1:8" ht="25.5" x14ac:dyDescent="0.2">
      <c r="A32" s="4" t="s">
        <v>52</v>
      </c>
      <c r="B32" s="4" t="s">
        <v>123</v>
      </c>
      <c r="C32" s="7">
        <v>1</v>
      </c>
      <c r="D32" s="4" t="s">
        <v>10</v>
      </c>
      <c r="E32" s="14"/>
      <c r="F32" s="15">
        <f t="shared" si="0"/>
        <v>0</v>
      </c>
      <c r="G32" s="14"/>
      <c r="H32" s="15">
        <f t="shared" si="1"/>
        <v>0</v>
      </c>
    </row>
    <row r="33" spans="1:8" ht="25.5" x14ac:dyDescent="0.2">
      <c r="A33" s="4" t="s">
        <v>53</v>
      </c>
      <c r="B33" s="4" t="s">
        <v>124</v>
      </c>
      <c r="C33" s="7">
        <v>2</v>
      </c>
      <c r="D33" s="4" t="s">
        <v>10</v>
      </c>
      <c r="E33" s="14"/>
      <c r="F33" s="15">
        <f t="shared" si="0"/>
        <v>0</v>
      </c>
      <c r="G33" s="14"/>
      <c r="H33" s="15">
        <f t="shared" si="1"/>
        <v>0</v>
      </c>
    </row>
    <row r="34" spans="1:8" ht="25.5" x14ac:dyDescent="0.2">
      <c r="A34" s="4" t="s">
        <v>54</v>
      </c>
      <c r="B34" s="8" t="s">
        <v>55</v>
      </c>
      <c r="C34" s="5">
        <v>7</v>
      </c>
      <c r="D34" s="4" t="s">
        <v>10</v>
      </c>
      <c r="E34" s="14"/>
      <c r="F34" s="15">
        <f t="shared" si="0"/>
        <v>0</v>
      </c>
      <c r="G34" s="14"/>
      <c r="H34" s="15">
        <f t="shared" si="1"/>
        <v>0</v>
      </c>
    </row>
    <row r="35" spans="1:8" ht="25.5" x14ac:dyDescent="0.2">
      <c r="A35" s="4" t="s">
        <v>56</v>
      </c>
      <c r="B35" s="4" t="s">
        <v>57</v>
      </c>
      <c r="C35" s="5">
        <v>5</v>
      </c>
      <c r="D35" s="4" t="s">
        <v>10</v>
      </c>
      <c r="E35" s="14"/>
      <c r="F35" s="15">
        <f t="shared" si="0"/>
        <v>0</v>
      </c>
      <c r="G35" s="14"/>
      <c r="H35" s="15">
        <f t="shared" si="1"/>
        <v>0</v>
      </c>
    </row>
    <row r="36" spans="1:8" ht="25.5" x14ac:dyDescent="0.2">
      <c r="A36" s="4" t="s">
        <v>58</v>
      </c>
      <c r="B36" s="4" t="s">
        <v>59</v>
      </c>
      <c r="C36" s="5">
        <v>7</v>
      </c>
      <c r="D36" s="4" t="s">
        <v>10</v>
      </c>
      <c r="E36" s="14"/>
      <c r="F36" s="15">
        <f t="shared" si="0"/>
        <v>0</v>
      </c>
      <c r="G36" s="14"/>
      <c r="H36" s="15">
        <f t="shared" si="1"/>
        <v>0</v>
      </c>
    </row>
    <row r="37" spans="1:8" ht="25.5" x14ac:dyDescent="0.2">
      <c r="A37" s="4" t="s">
        <v>60</v>
      </c>
      <c r="B37" s="4" t="s">
        <v>61</v>
      </c>
      <c r="C37" s="5">
        <v>2</v>
      </c>
      <c r="D37" s="4" t="s">
        <v>10</v>
      </c>
      <c r="E37" s="14"/>
      <c r="F37" s="15">
        <f t="shared" si="0"/>
        <v>0</v>
      </c>
      <c r="G37" s="14"/>
      <c r="H37" s="15">
        <f t="shared" si="1"/>
        <v>0</v>
      </c>
    </row>
    <row r="38" spans="1:8" ht="25.5" x14ac:dyDescent="0.2">
      <c r="A38" s="4" t="s">
        <v>62</v>
      </c>
      <c r="B38" s="4" t="s">
        <v>63</v>
      </c>
      <c r="C38" s="5">
        <v>2</v>
      </c>
      <c r="D38" s="4" t="s">
        <v>10</v>
      </c>
      <c r="E38" s="14"/>
      <c r="F38" s="15">
        <f t="shared" si="0"/>
        <v>0</v>
      </c>
      <c r="G38" s="14"/>
      <c r="H38" s="15">
        <f t="shared" si="1"/>
        <v>0</v>
      </c>
    </row>
    <row r="39" spans="1:8" ht="25.5" x14ac:dyDescent="0.2">
      <c r="A39" s="4" t="s">
        <v>64</v>
      </c>
      <c r="B39" s="4" t="s">
        <v>65</v>
      </c>
      <c r="C39" s="5">
        <v>7</v>
      </c>
      <c r="D39" s="4" t="s">
        <v>10</v>
      </c>
      <c r="E39" s="14"/>
      <c r="F39" s="15">
        <f t="shared" si="0"/>
        <v>0</v>
      </c>
      <c r="G39" s="14"/>
      <c r="H39" s="15">
        <f t="shared" si="1"/>
        <v>0</v>
      </c>
    </row>
    <row r="40" spans="1:8" ht="13.5" customHeight="1" x14ac:dyDescent="0.2">
      <c r="A40" s="6" t="s">
        <v>66</v>
      </c>
      <c r="B40" s="6"/>
      <c r="C40" s="6"/>
      <c r="D40" s="6"/>
      <c r="E40" s="6"/>
      <c r="F40" s="6"/>
      <c r="G40" s="6"/>
      <c r="H40" s="6"/>
    </row>
    <row r="41" spans="1:8" ht="25.5" x14ac:dyDescent="0.2">
      <c r="A41" s="4" t="s">
        <v>67</v>
      </c>
      <c r="B41" s="4" t="s">
        <v>68</v>
      </c>
      <c r="C41" s="5">
        <v>10</v>
      </c>
      <c r="D41" s="4" t="s">
        <v>10</v>
      </c>
      <c r="E41" s="14"/>
      <c r="F41" s="15">
        <f t="shared" ref="F41:F53" si="2">+E41*C41</f>
        <v>0</v>
      </c>
      <c r="G41" s="14"/>
      <c r="H41" s="15">
        <f t="shared" ref="H41:H53" si="3">+G41*C41</f>
        <v>0</v>
      </c>
    </row>
    <row r="42" spans="1:8" ht="25.5" x14ac:dyDescent="0.2">
      <c r="A42" s="4" t="s">
        <v>69</v>
      </c>
      <c r="B42" s="4" t="s">
        <v>70</v>
      </c>
      <c r="C42" s="5">
        <v>10</v>
      </c>
      <c r="D42" s="4" t="s">
        <v>10</v>
      </c>
      <c r="E42" s="14"/>
      <c r="F42" s="15">
        <f t="shared" si="2"/>
        <v>0</v>
      </c>
      <c r="G42" s="14"/>
      <c r="H42" s="15">
        <f t="shared" si="3"/>
        <v>0</v>
      </c>
    </row>
    <row r="43" spans="1:8" ht="25.5" x14ac:dyDescent="0.2">
      <c r="A43" s="4" t="s">
        <v>71</v>
      </c>
      <c r="B43" s="4" t="s">
        <v>72</v>
      </c>
      <c r="C43" s="5">
        <v>7</v>
      </c>
      <c r="D43" s="4" t="s">
        <v>10</v>
      </c>
      <c r="E43" s="14"/>
      <c r="F43" s="15">
        <f t="shared" si="2"/>
        <v>0</v>
      </c>
      <c r="G43" s="14"/>
      <c r="H43" s="15">
        <f t="shared" si="3"/>
        <v>0</v>
      </c>
    </row>
    <row r="44" spans="1:8" ht="25.5" x14ac:dyDescent="0.2">
      <c r="A44" s="4" t="s">
        <v>73</v>
      </c>
      <c r="B44" s="4" t="s">
        <v>74</v>
      </c>
      <c r="C44" s="5">
        <v>14</v>
      </c>
      <c r="D44" s="4" t="s">
        <v>10</v>
      </c>
      <c r="E44" s="14"/>
      <c r="F44" s="15">
        <f t="shared" si="2"/>
        <v>0</v>
      </c>
      <c r="G44" s="14"/>
      <c r="H44" s="15">
        <f t="shared" si="3"/>
        <v>0</v>
      </c>
    </row>
    <row r="45" spans="1:8" x14ac:dyDescent="0.2">
      <c r="A45" s="4" t="s">
        <v>75</v>
      </c>
      <c r="B45" s="4" t="s">
        <v>76</v>
      </c>
      <c r="C45" s="5">
        <v>18</v>
      </c>
      <c r="D45" s="4" t="s">
        <v>10</v>
      </c>
      <c r="E45" s="14"/>
      <c r="F45" s="15">
        <f t="shared" si="2"/>
        <v>0</v>
      </c>
      <c r="G45" s="14"/>
      <c r="H45" s="15">
        <f t="shared" si="3"/>
        <v>0</v>
      </c>
    </row>
    <row r="46" spans="1:8" ht="25.5" x14ac:dyDescent="0.2">
      <c r="A46" s="4" t="s">
        <v>77</v>
      </c>
      <c r="B46" s="4" t="s">
        <v>78</v>
      </c>
      <c r="C46" s="5">
        <v>5</v>
      </c>
      <c r="D46" s="4" t="s">
        <v>10</v>
      </c>
      <c r="E46" s="14"/>
      <c r="F46" s="15">
        <f t="shared" si="2"/>
        <v>0</v>
      </c>
      <c r="G46" s="14"/>
      <c r="H46" s="15">
        <f t="shared" si="3"/>
        <v>0</v>
      </c>
    </row>
    <row r="47" spans="1:8" ht="25.5" x14ac:dyDescent="0.2">
      <c r="A47" s="4" t="s">
        <v>79</v>
      </c>
      <c r="B47" s="4" t="s">
        <v>80</v>
      </c>
      <c r="C47" s="5">
        <v>5</v>
      </c>
      <c r="D47" s="4" t="s">
        <v>10</v>
      </c>
      <c r="E47" s="14"/>
      <c r="F47" s="15">
        <f t="shared" si="2"/>
        <v>0</v>
      </c>
      <c r="G47" s="14"/>
      <c r="H47" s="15">
        <f t="shared" si="3"/>
        <v>0</v>
      </c>
    </row>
    <row r="48" spans="1:8" x14ac:dyDescent="0.2">
      <c r="A48" s="4" t="s">
        <v>81</v>
      </c>
      <c r="B48" s="4" t="s">
        <v>82</v>
      </c>
      <c r="C48" s="5">
        <v>18</v>
      </c>
      <c r="D48" s="4" t="s">
        <v>10</v>
      </c>
      <c r="E48" s="14"/>
      <c r="F48" s="15">
        <f t="shared" si="2"/>
        <v>0</v>
      </c>
      <c r="G48" s="14"/>
      <c r="H48" s="15">
        <f t="shared" si="3"/>
        <v>0</v>
      </c>
    </row>
    <row r="49" spans="1:8" x14ac:dyDescent="0.2">
      <c r="A49" s="4" t="s">
        <v>83</v>
      </c>
      <c r="B49" s="4" t="s">
        <v>84</v>
      </c>
      <c r="C49" s="5">
        <v>2</v>
      </c>
      <c r="D49" s="4" t="s">
        <v>10</v>
      </c>
      <c r="E49" s="14"/>
      <c r="F49" s="15">
        <f t="shared" si="2"/>
        <v>0</v>
      </c>
      <c r="G49" s="14"/>
      <c r="H49" s="15">
        <f t="shared" si="3"/>
        <v>0</v>
      </c>
    </row>
    <row r="50" spans="1:8" ht="25.5" x14ac:dyDescent="0.2">
      <c r="A50" s="4" t="s">
        <v>85</v>
      </c>
      <c r="B50" s="4" t="s">
        <v>86</v>
      </c>
      <c r="C50" s="5">
        <v>4</v>
      </c>
      <c r="D50" s="4" t="s">
        <v>10</v>
      </c>
      <c r="E50" s="14"/>
      <c r="F50" s="15">
        <f t="shared" si="2"/>
        <v>0</v>
      </c>
      <c r="G50" s="14"/>
      <c r="H50" s="15">
        <f t="shared" si="3"/>
        <v>0</v>
      </c>
    </row>
    <row r="51" spans="1:8" ht="25.5" x14ac:dyDescent="0.2">
      <c r="A51" s="4" t="s">
        <v>87</v>
      </c>
      <c r="B51" s="4" t="s">
        <v>88</v>
      </c>
      <c r="C51" s="5">
        <v>1</v>
      </c>
      <c r="D51" s="4" t="s">
        <v>10</v>
      </c>
      <c r="E51" s="14"/>
      <c r="F51" s="15">
        <f t="shared" si="2"/>
        <v>0</v>
      </c>
      <c r="G51" s="14"/>
      <c r="H51" s="15">
        <f t="shared" si="3"/>
        <v>0</v>
      </c>
    </row>
    <row r="52" spans="1:8" ht="25.5" x14ac:dyDescent="0.2">
      <c r="A52" s="4" t="s">
        <v>89</v>
      </c>
      <c r="B52" s="4" t="s">
        <v>90</v>
      </c>
      <c r="C52" s="5">
        <v>5</v>
      </c>
      <c r="D52" s="4" t="s">
        <v>10</v>
      </c>
      <c r="E52" s="14"/>
      <c r="F52" s="15">
        <f t="shared" si="2"/>
        <v>0</v>
      </c>
      <c r="G52" s="14"/>
      <c r="H52" s="15">
        <f t="shared" si="3"/>
        <v>0</v>
      </c>
    </row>
    <row r="53" spans="1:8" ht="25.5" x14ac:dyDescent="0.2">
      <c r="A53" s="4" t="s">
        <v>91</v>
      </c>
      <c r="B53" s="4" t="s">
        <v>92</v>
      </c>
      <c r="C53" s="5">
        <v>18</v>
      </c>
      <c r="D53" s="4" t="s">
        <v>10</v>
      </c>
      <c r="E53" s="14"/>
      <c r="F53" s="15">
        <f t="shared" si="2"/>
        <v>0</v>
      </c>
      <c r="G53" s="14"/>
      <c r="H53" s="15">
        <f t="shared" si="3"/>
        <v>0</v>
      </c>
    </row>
    <row r="54" spans="1:8" ht="13.5" customHeight="1" x14ac:dyDescent="0.2">
      <c r="A54" s="6" t="s">
        <v>93</v>
      </c>
      <c r="B54" s="6"/>
      <c r="C54" s="6"/>
      <c r="D54" s="6"/>
      <c r="E54" s="6"/>
      <c r="F54" s="6"/>
      <c r="G54" s="6"/>
      <c r="H54" s="6"/>
    </row>
    <row r="55" spans="1:8" ht="25.5" x14ac:dyDescent="0.2">
      <c r="A55" s="4" t="s">
        <v>94</v>
      </c>
      <c r="B55" s="4" t="s">
        <v>95</v>
      </c>
      <c r="C55" s="5">
        <v>5</v>
      </c>
      <c r="D55" s="4" t="s">
        <v>10</v>
      </c>
      <c r="E55" s="16"/>
      <c r="F55" s="15">
        <f t="shared" ref="F55:F57" si="4">+E55*C55</f>
        <v>0</v>
      </c>
      <c r="G55" s="14"/>
      <c r="H55" s="15">
        <f t="shared" ref="H55:H57" si="5">+G55*C55</f>
        <v>0</v>
      </c>
    </row>
    <row r="56" spans="1:8" ht="25.5" x14ac:dyDescent="0.2">
      <c r="A56" s="4" t="s">
        <v>96</v>
      </c>
      <c r="B56" s="4" t="s">
        <v>97</v>
      </c>
      <c r="C56" s="5">
        <v>11</v>
      </c>
      <c r="D56" s="4" t="s">
        <v>10</v>
      </c>
      <c r="E56" s="16"/>
      <c r="F56" s="15">
        <f t="shared" si="4"/>
        <v>0</v>
      </c>
      <c r="G56" s="14"/>
      <c r="H56" s="15">
        <f t="shared" si="5"/>
        <v>0</v>
      </c>
    </row>
    <row r="57" spans="1:8" x14ac:dyDescent="0.2">
      <c r="A57" s="4" t="s">
        <v>98</v>
      </c>
      <c r="B57" s="4" t="s">
        <v>99</v>
      </c>
      <c r="C57" s="5">
        <v>2</v>
      </c>
      <c r="D57" s="4" t="s">
        <v>10</v>
      </c>
      <c r="E57" s="16"/>
      <c r="F57" s="15">
        <f t="shared" si="4"/>
        <v>0</v>
      </c>
      <c r="G57" s="14"/>
      <c r="H57" s="15">
        <f t="shared" si="5"/>
        <v>0</v>
      </c>
    </row>
    <row r="58" spans="1:8" x14ac:dyDescent="0.2">
      <c r="A58" s="9" t="s">
        <v>110</v>
      </c>
      <c r="B58" s="9"/>
      <c r="C58" s="9"/>
      <c r="D58" s="9"/>
      <c r="E58" s="9"/>
      <c r="F58" s="9"/>
      <c r="G58" s="9"/>
      <c r="H58" s="9"/>
    </row>
    <row r="59" spans="1:8" x14ac:dyDescent="0.2">
      <c r="A59" s="17" t="s">
        <v>101</v>
      </c>
      <c r="B59" s="17" t="s">
        <v>102</v>
      </c>
      <c r="C59" s="18">
        <v>65</v>
      </c>
      <c r="D59" s="18" t="s">
        <v>109</v>
      </c>
      <c r="E59" s="16"/>
      <c r="F59" s="15"/>
      <c r="G59" s="14"/>
      <c r="H59" s="15"/>
    </row>
    <row r="60" spans="1:8" x14ac:dyDescent="0.2">
      <c r="A60" s="17" t="s">
        <v>103</v>
      </c>
      <c r="B60" s="17" t="s">
        <v>104</v>
      </c>
      <c r="C60" s="18">
        <v>1</v>
      </c>
      <c r="D60" s="18" t="s">
        <v>11</v>
      </c>
      <c r="E60" s="16"/>
      <c r="F60" s="15"/>
      <c r="G60" s="14"/>
      <c r="H60" s="15"/>
    </row>
    <row r="61" spans="1:8" x14ac:dyDescent="0.2">
      <c r="A61" s="17" t="s">
        <v>105</v>
      </c>
      <c r="B61" s="17" t="s">
        <v>106</v>
      </c>
      <c r="C61" s="18">
        <v>145</v>
      </c>
      <c r="D61" s="18" t="s">
        <v>109</v>
      </c>
      <c r="E61" s="16"/>
      <c r="F61" s="15"/>
      <c r="G61" s="14"/>
      <c r="H61" s="15"/>
    </row>
    <row r="62" spans="1:8" x14ac:dyDescent="0.2">
      <c r="A62" s="17" t="s">
        <v>107</v>
      </c>
      <c r="B62" s="17" t="s">
        <v>108</v>
      </c>
      <c r="C62" s="18">
        <v>90</v>
      </c>
      <c r="D62" s="18" t="s">
        <v>109</v>
      </c>
      <c r="E62" s="16"/>
      <c r="F62" s="15"/>
      <c r="G62" s="14"/>
      <c r="H62" s="15"/>
    </row>
    <row r="63" spans="1:8" x14ac:dyDescent="0.2">
      <c r="E63" s="19" t="s">
        <v>18</v>
      </c>
      <c r="F63" s="20">
        <f>+F9+F10+F13+F15+F16+F17+F18+F19+F20+F21+F22+F23+F24+F25+F26+F27+F28+F29+F30+F31+F32+F33+F34+F35+F36+F37+F38+F39+F41+F42+F43+F44+F45+F46+F47+F48+F49+F50+F51+F52+F53+F55+F56+F57+F59+F60+F61+F62</f>
        <v>0</v>
      </c>
      <c r="G63" s="19" t="s">
        <v>18</v>
      </c>
      <c r="H63" s="20">
        <f>+H9+H10+H13+H15+H16+H17+H18+H19+H20+H21+H22+H23+H24+H25+H26+H27+H28+H29+H30+H31+H32+H33+H34+H35+H36+H37+H38+H39+H41+H42+H43+H44+H45+H46+H47+H48+H49+H50+H51+H52+H53+H55+H56+H57+H59+H60+H61+H62</f>
        <v>0</v>
      </c>
    </row>
    <row r="64" spans="1:8" x14ac:dyDescent="0.2">
      <c r="E64" s="16" t="s">
        <v>19</v>
      </c>
      <c r="F64" s="21"/>
      <c r="G64" s="16" t="s">
        <v>21</v>
      </c>
      <c r="H64" s="22"/>
    </row>
    <row r="65" spans="1:8" x14ac:dyDescent="0.2">
      <c r="E65" s="23" t="s">
        <v>20</v>
      </c>
      <c r="F65" s="24">
        <f>+F63+F64</f>
        <v>0</v>
      </c>
      <c r="G65" s="16" t="s">
        <v>22</v>
      </c>
      <c r="H65" s="22"/>
    </row>
    <row r="66" spans="1:8" x14ac:dyDescent="0.2">
      <c r="G66" s="23" t="s">
        <v>20</v>
      </c>
      <c r="H66" s="26">
        <f>+H63+H64+H65</f>
        <v>0</v>
      </c>
    </row>
    <row r="69" spans="1:8" x14ac:dyDescent="0.2">
      <c r="E69" s="27" t="s">
        <v>23</v>
      </c>
      <c r="F69" s="27"/>
      <c r="G69" s="27"/>
      <c r="H69" s="26">
        <f>+F65+H66</f>
        <v>0</v>
      </c>
    </row>
    <row r="71" spans="1:8" ht="42" customHeight="1" x14ac:dyDescent="0.2">
      <c r="A71" s="28" t="s">
        <v>100</v>
      </c>
      <c r="B71" s="28"/>
      <c r="C71" s="29"/>
      <c r="D71" s="29"/>
      <c r="E71" s="29"/>
      <c r="F71" s="29"/>
      <c r="G71" s="29"/>
      <c r="H71" s="29"/>
    </row>
    <row r="72" spans="1:8" ht="97.5" customHeight="1" x14ac:dyDescent="0.2">
      <c r="A72" s="30" t="s">
        <v>24</v>
      </c>
      <c r="B72" s="30"/>
      <c r="C72" s="30"/>
      <c r="D72" s="30"/>
      <c r="E72" s="30"/>
      <c r="F72" s="30"/>
      <c r="G72" s="30"/>
      <c r="H72" s="30"/>
    </row>
  </sheetData>
  <sheetProtection password="E22B" sheet="1" objects="1" scenarios="1"/>
  <mergeCells count="20">
    <mergeCell ref="A40:H40"/>
    <mergeCell ref="E69:G69"/>
    <mergeCell ref="A72:H72"/>
    <mergeCell ref="A54:H54"/>
    <mergeCell ref="A71:B71"/>
    <mergeCell ref="C71:H71"/>
    <mergeCell ref="A58:H58"/>
    <mergeCell ref="A8:H8"/>
    <mergeCell ref="A14:H14"/>
    <mergeCell ref="A12:H12"/>
    <mergeCell ref="A11:H11"/>
    <mergeCell ref="A1:H1"/>
    <mergeCell ref="A2:H2"/>
    <mergeCell ref="A3:H3"/>
    <mergeCell ref="A6:A7"/>
    <mergeCell ref="D6:D7"/>
    <mergeCell ref="E6:F6"/>
    <mergeCell ref="G6:H6"/>
    <mergeCell ref="C6:C7"/>
    <mergeCell ref="B6:B7"/>
  </mergeCells>
  <printOptions horizontalCentered="1"/>
  <pageMargins left="0.70866141732283472" right="0.70866141732283472" top="0.74803149606299213" bottom="0.74803149606299213" header="0.31496062992125984" footer="0.31496062992125984"/>
  <pageSetup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 SPVA 2018-72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Molina Betancur</dc:creator>
  <cp:lastModifiedBy>Catalina Molina Betancur</cp:lastModifiedBy>
  <dcterms:created xsi:type="dcterms:W3CDTF">2018-10-18T17:03:39Z</dcterms:created>
  <dcterms:modified xsi:type="dcterms:W3CDTF">2018-11-03T21:20:37Z</dcterms:modified>
</cp:coreProperties>
</file>