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490" windowHeight="7755"/>
  </bookViews>
  <sheets>
    <sheet name="ANEXO 2" sheetId="1" r:id="rId1"/>
  </sheets>
  <calcPr calcId="145621"/>
  <customWorkbookViews>
    <customWorkbookView name="Jorge Montoya Sanchez - Vista personalizada" guid="{38267966-0F19-45A5-846C-661AD3B71118}" mergeInterval="0" personalView="1" maximized="1" windowWidth="1362" windowHeight="522"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1" i="1" l="1"/>
  <c r="G29" i="1" l="1"/>
  <c r="G20" i="1"/>
  <c r="G19" i="1"/>
  <c r="G18" i="1"/>
  <c r="G17" i="1"/>
  <c r="G16" i="1"/>
  <c r="G15" i="1"/>
  <c r="G14" i="1"/>
  <c r="G13" i="1"/>
  <c r="G11" i="1"/>
  <c r="G10" i="1"/>
  <c r="G9" i="1"/>
  <c r="G8" i="1"/>
  <c r="G7" i="1"/>
  <c r="G6" i="1"/>
  <c r="G21" i="1" l="1"/>
  <c r="G23" i="1" s="1"/>
  <c r="G22" i="1" l="1"/>
  <c r="G24" i="1" s="1"/>
  <c r="G34" i="1" s="1"/>
</calcChain>
</file>

<file path=xl/sharedStrings.xml><?xml version="1.0" encoding="utf-8"?>
<sst xmlns="http://schemas.openxmlformats.org/spreadsheetml/2006/main" count="64" uniqueCount="44">
  <si>
    <t>ITEM</t>
  </si>
  <si>
    <t>DESCRIPCION</t>
  </si>
  <si>
    <t>UNID</t>
  </si>
  <si>
    <t>CANT</t>
  </si>
  <si>
    <t>MANTENIMIENTO CORRECTIVO</t>
  </si>
  <si>
    <t>MES</t>
  </si>
  <si>
    <t>UND</t>
  </si>
  <si>
    <t>MANTENIMIENTO PREVENTIVO</t>
  </si>
  <si>
    <t>Mantenimiento preventivo a cámara del sistema de videovigilancia de la ciudad de Medellín de conformidad a los alcances y requerimientos de la presente solicitud de oferta.</t>
  </si>
  <si>
    <t>Mantenimiento preventivo a cámaras del sistema de videovigilancia del estadio Atanasio Girardot, de conformidad a los alcances y requerimientos de la presente solicitud de oferta.</t>
  </si>
  <si>
    <t>Mantenimiento preventivo del sistema de visualización Video Wall Barco, todos los Video wall del SIES, del sistema de videovigilancia de la ciudad de Medellín, equipos de visualización, estaciones de trabajo, monitores, puestos de trabajo, puntos de red,joystick, perisfericos, de conformidad a los alcances y requerimientos de la solicitud de oferta.</t>
  </si>
  <si>
    <t>Mantenimiento Preventivo Sistema de Gestión Genetec  security center de conformidad a los alcances y requerimientos de la solicitud de oferta.</t>
  </si>
  <si>
    <t>Mantenimiento Preventivo de servidores de administración, cableado estructurado, equipos networking, equipos del sistema del estadio Atanasio Girardot, de conformidad a los alcances y requerimientos de la solicitud de oferta.</t>
  </si>
  <si>
    <t>REPUESTOS Y REPARACIONES MAYORES</t>
  </si>
  <si>
    <t>Bolsa de repuestos y reparaciones mayores</t>
  </si>
  <si>
    <t>GL</t>
  </si>
  <si>
    <t>Limpieza y pintura de postes</t>
  </si>
  <si>
    <t>SUBTOTAL</t>
  </si>
  <si>
    <t>IVA</t>
  </si>
  <si>
    <t>TOTAL</t>
  </si>
  <si>
    <t>ANEXO 2 - TABLA DE PRECIOS</t>
  </si>
  <si>
    <t>SERVICIO DE MANTENIMIENTO PREVENTIVO Y CORRECTIVO PARA EL CIRCUITO CERRADO DE T.V (CCTV) DE LA CIUDAD DE MEDELLIN</t>
  </si>
  <si>
    <t xml:space="preserve">A </t>
  </si>
  <si>
    <t>U</t>
  </si>
  <si>
    <t>TOTAL MANTENIMIENTO Y ACTIVIDADES COMPLEMENTARIAS</t>
  </si>
  <si>
    <t>V UNITARIO</t>
  </si>
  <si>
    <t>V PARCIAL</t>
  </si>
  <si>
    <t>Mes de mantenimiento Correctivo 7 X 24 (L-D y festivos) de cámaras internas del Estadio Atanasio Girardot de conformidad a los alcances y requerimientos de la solicitud de oferta. Reporte continuo vía radio o teléfono o correo de Atención y cierre de casos hacia la mesa de ayuda (administrada durante las 24 horas por un tercero). Según documento de solicitud de oferta</t>
  </si>
  <si>
    <t>TOTAL MANTENIMIENTO PREVENTIVO Y CORRECTIVO PARA EL CIRCUITO CERRADO DE TV (CCTV) DE LA CIUDAD DE MEDELLÍN</t>
  </si>
  <si>
    <t>Mantenimientos correctivos nocturnos (de 7 a 6 am) de requerirse contando con la debida autorización de la supervisión a cualquiera de los mantenimientos que no tienen cobertura 7X24. Pueden ser Lunes, Domingos y festivos.  Según documento de solicitud de oferta</t>
  </si>
  <si>
    <t xml:space="preserve">VALOR TOTAL (en letras) </t>
  </si>
  <si>
    <t>Los valores unitarios son a todo costo (costos directos más indirectos).  En el análisis se tuvieron en cuenta los siguientes porcentajes :</t>
  </si>
  <si>
    <t>Administración(A)</t>
  </si>
  <si>
    <t xml:space="preserve">Utilidad  (U)           </t>
  </si>
  <si>
    <t xml:space="preserve">Total AU       </t>
  </si>
  <si>
    <t xml:space="preserve">Nota:  </t>
  </si>
  <si>
    <t>1. El proponente debe considerar e incluir, todas y cada  una de  la especificaciones señaladas en los respectivos ítems, para la elaboración de su oferta.</t>
  </si>
  <si>
    <t>2. Las contribuciones especiales para entidades estatales, que deriven de este contrato serán tasados sobre la mano de obra del componente de mantenimiento</t>
  </si>
  <si>
    <t>Mes de Mantenimiento Correctivo 7 X 13 (L-D y festivos) de cámaras del sistema de video vigilancia de la ciudad de Medellín. Incluye 1031 cámaras de seguridad ciudadana.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</si>
  <si>
    <t>Mes de Mantenimiento Correctivo 7 X 24 (L-D y festivos) de sistemas de visualización Video Wall Barco, sistema de gestión Security Center, Servidores de administración, cableado estructurado, equipos networking. De conformidad a los alcances y requerimientos de la solicitud de oferta.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</si>
  <si>
    <t>Mes de mantenimiento Correctivo 7 X 13 (L-D y festivos) de ocho (8) centros de monitoreo y nueve (9) sitios remotos de conformidad a los alcances y requerimientos de la solicitud de oferta. Reporte continuo vía radio o teléfono o correo de Atención y cierre de casos hacia la mesa de ayuda (administrada durante las 24 horas por un tercero). Según documento de solicitud de oferta</t>
  </si>
  <si>
    <t>Mantenimiento preventivo a ocho (8) centros de monitoreo remoto y nueve (9) sitios remotos del sistema de videovigilancia de la ciudad de Medellín, de conformidad a los alcances y requerimientos de la solicitud de oferta.</t>
  </si>
  <si>
    <t>Mantenimiento preventivo a plataforma inalámbrica del sistema de videovigilancia de la ciudad de Medellín, incluyendo sistema del estadio Atanasio Girardot (incluye equipos radioenlace y 11 estaciones base), de conformidad a los alcances y requerimientos de la solicitud de oferta.</t>
  </si>
  <si>
    <t>Mes de mantenimiento correctivo 7 X13 (L-D y festivos) de plataforma inalámbrica, incluye equipos de radioenlace y 11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</si>
</sst>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 &quot;$&quot;\ * #,##0_ ;_ &quot;$&quot;\ * \-#,##0_ ;_ &quot;$&quot;\ * &quot;-&quot;??_ ;_ @_ "/>
  </numFmts>
  <fonts count="17">
    <font>
      <sz val="11"/>
      <color theme="1"/>
      <name val="Calibri"/>
      <family val="2"/>
      <scheme val="minor"/>
    </font>
    <font>
      <sz val="11"/>
      <color theme="1"/>
      <name val="Calibri"/>
      <family val="2"/>
      <scheme val="minor"/>
    </font>
    <font>
      <sz val="10"/>
      <color indexed="8"/>
      <name val="MS Sans Serif"/>
      <family val="2"/>
    </font>
    <font>
      <sz val="8"/>
      <name val="Arial"/>
      <family val="2"/>
    </font>
    <font>
      <sz val="8"/>
      <name val="Verdana"/>
      <family val="2"/>
    </font>
    <font>
      <b/>
      <sz val="8"/>
      <name val="Arial"/>
      <family val="2"/>
    </font>
    <font>
      <sz val="11"/>
      <color indexed="8"/>
      <name val="Calibri"/>
      <family val="2"/>
    </font>
    <font>
      <sz val="8"/>
      <color theme="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name val="Calibri"/>
      <family val="2"/>
      <scheme val="minor"/>
    </font>
    <font>
      <sz val="10"/>
      <color indexed="8"/>
      <name val="Calibri"/>
      <family val="2"/>
      <scheme val="minor"/>
    </font>
    <font>
      <sz val="9"/>
      <color theme="1"/>
      <name val="Calibri"/>
      <family val="2"/>
      <scheme val="minor"/>
    </font>
    <font>
      <sz val="10"/>
      <name val="Helv"/>
    </font>
    <font>
      <b/>
      <sz val="11"/>
      <name val="Calibri"/>
      <family val="2"/>
      <scheme val="minor"/>
    </font>
    <font>
      <sz val="10"/>
      <name val="Helv"/>
      <charset val="204"/>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ont="0" applyFill="0" applyBorder="0" applyAlignment="0" applyProtection="0"/>
    <xf numFmtId="0" fontId="6" fillId="0" borderId="0"/>
    <xf numFmtId="9" fontId="1" fillId="0" borderId="0" applyFont="0" applyFill="0" applyBorder="0" applyAlignment="0" applyProtection="0"/>
    <xf numFmtId="0" fontId="14" fillId="0" borderId="0"/>
    <xf numFmtId="0" fontId="16" fillId="0" borderId="0"/>
  </cellStyleXfs>
  <cellXfs count="39">
    <xf numFmtId="0" fontId="0" fillId="0" borderId="0" xfId="0"/>
    <xf numFmtId="0" fontId="4" fillId="0" borderId="0" xfId="0" applyFont="1" applyFill="1" applyBorder="1" applyAlignment="1">
      <alignment horizontal="center" vertical="center" wrapText="1"/>
    </xf>
    <xf numFmtId="164" fontId="3" fillId="0" borderId="0" xfId="2" applyNumberFormat="1" applyFont="1" applyFill="1" applyBorder="1" applyAlignment="1" applyProtection="1">
      <alignment horizontal="center" vertical="center" wrapText="1"/>
    </xf>
    <xf numFmtId="0" fontId="7" fillId="0" borderId="0" xfId="0" applyFont="1"/>
    <xf numFmtId="3" fontId="9" fillId="3" borderId="1" xfId="3" applyNumberFormat="1" applyFont="1" applyFill="1" applyBorder="1" applyAlignment="1" applyProtection="1">
      <alignment horizontal="center" vertical="center" wrapText="1"/>
    </xf>
    <xf numFmtId="3" fontId="9" fillId="3" borderId="1" xfId="3" applyNumberFormat="1" applyFont="1" applyFill="1" applyBorder="1" applyAlignment="1" applyProtection="1">
      <alignment horizontal="center" vertical="center" wrapText="1"/>
      <protection locked="0"/>
    </xf>
    <xf numFmtId="44" fontId="9" fillId="3" borderId="1" xfId="2" applyFont="1" applyFill="1" applyBorder="1" applyAlignment="1" applyProtection="1">
      <alignment horizontal="center" vertical="center" wrapText="1"/>
      <protection locked="0"/>
    </xf>
    <xf numFmtId="164" fontId="5" fillId="3" borderId="1" xfId="2" applyNumberFormat="1" applyFont="1" applyFill="1" applyBorder="1" applyAlignment="1" applyProtection="1">
      <alignment horizontal="center" vertical="center" wrapText="1"/>
    </xf>
    <xf numFmtId="9" fontId="5" fillId="3" borderId="1" xfId="5"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164" fontId="10" fillId="0" borderId="1" xfId="2" applyNumberFormat="1" applyFont="1" applyFill="1" applyBorder="1" applyAlignment="1" applyProtection="1">
      <alignment horizontal="center" vertical="center" wrapText="1"/>
    </xf>
    <xf numFmtId="164" fontId="10" fillId="2" borderId="1" xfId="2" applyNumberFormat="1" applyFont="1" applyFill="1" applyBorder="1" applyAlignment="1" applyProtection="1">
      <alignment horizontal="center" vertical="center" wrapText="1"/>
    </xf>
    <xf numFmtId="0" fontId="10" fillId="0" borderId="1" xfId="0" applyFont="1" applyFill="1" applyBorder="1" applyAlignment="1">
      <alignment horizontal="left" vertical="center" wrapText="1"/>
    </xf>
    <xf numFmtId="164" fontId="11" fillId="3" borderId="1" xfId="2" applyNumberFormat="1" applyFont="1" applyFill="1" applyBorder="1" applyAlignment="1" applyProtection="1">
      <alignment horizontal="center" vertical="center" wrapText="1"/>
    </xf>
    <xf numFmtId="9" fontId="11" fillId="3" borderId="1" xfId="0" applyNumberFormat="1" applyFont="1" applyFill="1" applyBorder="1" applyAlignment="1">
      <alignment vertical="center" wrapText="1"/>
    </xf>
    <xf numFmtId="0" fontId="0" fillId="0" borderId="0" xfId="0" applyBorder="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164" fontId="3" fillId="2" borderId="0" xfId="2" applyNumberFormat="1" applyFont="1" applyFill="1" applyBorder="1" applyAlignment="1" applyProtection="1">
      <alignment horizontal="center" vertical="center" wrapText="1"/>
    </xf>
    <xf numFmtId="49" fontId="12" fillId="0" borderId="1" xfId="1" applyNumberFormat="1" applyFont="1" applyFill="1" applyBorder="1" applyAlignment="1" applyProtection="1">
      <alignment horizontal="center" vertical="center" wrapText="1"/>
      <protection locked="0"/>
    </xf>
    <xf numFmtId="0" fontId="13" fillId="0" borderId="0" xfId="0" applyFont="1" applyFill="1"/>
    <xf numFmtId="0" fontId="10" fillId="0" borderId="0" xfId="6" applyFont="1" applyFill="1" applyBorder="1" applyAlignment="1" applyProtection="1">
      <alignment horizontal="center" vertical="top" wrapText="1"/>
      <protection locked="0"/>
    </xf>
    <xf numFmtId="49" fontId="15" fillId="0" borderId="0" xfId="6" applyNumberFormat="1" applyFont="1" applyFill="1" applyBorder="1" applyAlignment="1" applyProtection="1">
      <alignment horizontal="center" vertical="top" wrapText="1"/>
      <protection locked="0"/>
    </xf>
    <xf numFmtId="0" fontId="11" fillId="0" borderId="0" xfId="6" applyFont="1" applyFill="1" applyBorder="1" applyAlignment="1" applyProtection="1">
      <alignment horizontal="left" vertical="top"/>
      <protection locked="0"/>
    </xf>
    <xf numFmtId="49" fontId="15" fillId="0" borderId="0" xfId="6" applyNumberFormat="1" applyFont="1" applyFill="1" applyBorder="1" applyAlignment="1" applyProtection="1">
      <alignment horizontal="center" vertical="top"/>
      <protection locked="0"/>
    </xf>
    <xf numFmtId="0" fontId="10" fillId="0" borderId="0" xfId="6" applyFont="1" applyFill="1" applyBorder="1" applyAlignment="1" applyProtection="1">
      <alignment horizontal="left" vertical="top" wrapText="1"/>
      <protection locked="0"/>
    </xf>
    <xf numFmtId="0" fontId="10" fillId="0" borderId="0" xfId="7" applyNumberFormat="1" applyFont="1" applyFill="1" applyBorder="1" applyAlignment="1">
      <alignment horizontal="left" vertical="center" wrapText="1"/>
    </xf>
    <xf numFmtId="0" fontId="11" fillId="0" borderId="0" xfId="6" applyFont="1" applyFill="1" applyAlignment="1" applyProtection="1">
      <alignment horizontal="left" vertical="top"/>
      <protection locked="0"/>
    </xf>
    <xf numFmtId="0" fontId="10" fillId="0" borderId="0" xfId="6" applyFont="1" applyFill="1" applyAlignment="1" applyProtection="1">
      <alignment horizontal="left" vertical="top" wrapText="1"/>
      <protection locked="0"/>
    </xf>
    <xf numFmtId="0" fontId="8" fillId="3" borderId="2" xfId="0" applyFont="1" applyFill="1" applyBorder="1" applyAlignment="1">
      <alignment horizontal="center" wrapText="1"/>
    </xf>
    <xf numFmtId="0" fontId="8" fillId="3" borderId="3" xfId="0" applyFont="1" applyFill="1" applyBorder="1" applyAlignment="1">
      <alignment horizontal="center" wrapText="1"/>
    </xf>
    <xf numFmtId="0" fontId="8" fillId="3" borderId="4" xfId="0" applyFont="1" applyFill="1" applyBorder="1" applyAlignment="1">
      <alignment horizontal="center" wrapText="1"/>
    </xf>
    <xf numFmtId="0" fontId="11" fillId="3" borderId="1" xfId="0" applyFont="1" applyFill="1" applyBorder="1" applyAlignment="1">
      <alignment horizontal="right" vertical="center" wrapText="1"/>
    </xf>
    <xf numFmtId="0" fontId="11" fillId="3" borderId="1" xfId="0" applyFont="1" applyFill="1" applyBorder="1" applyAlignment="1">
      <alignment horizontal="center" vertical="center" wrapText="1"/>
    </xf>
    <xf numFmtId="0" fontId="8" fillId="3" borderId="1" xfId="0" applyFont="1" applyFill="1" applyBorder="1" applyAlignment="1">
      <alignment horizontal="center"/>
    </xf>
    <xf numFmtId="0" fontId="5" fillId="3" borderId="1" xfId="0" applyFont="1" applyFill="1" applyBorder="1" applyAlignment="1">
      <alignment horizontal="center" vertical="center" wrapText="1"/>
    </xf>
    <xf numFmtId="0" fontId="5" fillId="3" borderId="1" xfId="0" applyFont="1" applyFill="1" applyBorder="1" applyAlignment="1">
      <alignment horizontal="right" vertical="center" wrapText="1"/>
    </xf>
  </cellXfs>
  <cellStyles count="8">
    <cellStyle name="Millares" xfId="1" builtinId="3"/>
    <cellStyle name="Moneda" xfId="2" builtinId="4"/>
    <cellStyle name="Normal" xfId="0" builtinId="0"/>
    <cellStyle name="Normal 2" xfId="4"/>
    <cellStyle name="Normal_alcatel basica" xfId="3"/>
    <cellStyle name="Normal_Formulario Cantidad obra - mayo20" xfId="6"/>
    <cellStyle name="Normal_PPTO-TALLER DE PINTURA-FINAL-2" xfId="7"/>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usernames" Target="revisions/userNam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calcChain" Target="calcChain.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BB86325-56F9-4B8A-99CC-766D26130AF0}" diskRevisions="1" revisionId="28" version="4">
  <header guid="{FB4B2D08-A458-431B-BB11-2564CE003FBC}" dateTime="2018-09-13T11:12:40" maxSheetId="2" userName="Jorge Montoya Sanchez" r:id="rId1">
    <sheetIdMap count="1">
      <sheetId val="1"/>
    </sheetIdMap>
  </header>
  <header guid="{355EFCA3-C461-48A3-BAD7-01C8AECEF983}" dateTime="2018-09-13T16:40:55" maxSheetId="2" userName="Jorge Montoya Sanchez" r:id="rId2" minRId="1" maxRId="10">
    <sheetIdMap count="1">
      <sheetId val="1"/>
    </sheetIdMap>
  </header>
  <header guid="{C7CBE32A-45FC-4339-9561-08153A2FB855}" dateTime="2018-09-14T14:40:55" maxSheetId="2" userName="Jorge Montoya Sanchez" r:id="rId3" minRId="11" maxRId="13">
    <sheetIdMap count="1">
      <sheetId val="1"/>
    </sheetIdMap>
  </header>
  <header guid="{EBB86325-56F9-4B8A-99CC-766D26130AF0}" dateTime="2018-09-14T15:46:26" maxSheetId="2" userName="Jorge Montoya Sanchez" r:id="rId4" minRId="14" maxRId="28">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E14">
      <v>1002</v>
    </oc>
    <nc r="E14">
      <v>1031</v>
    </nc>
  </rcc>
  <rcc rId="2" sId="1">
    <oc r="C6" t="inlineStr">
      <is>
        <t>Mes de Mantenimiento Correctivo 7 X 13 (L-D y festivos) de cámaras del sistema de video vigilancia de la ciudad de Medellín. Incluye 1031 cámaras de seguridad ciudadana. Apoyo a Demos,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is>
    </oc>
    <nc r="C6" t="inlineStr">
      <is>
        <t>Mes de Mantenimiento Correctivo 7 X 13 (L-D y festivos) de cámaras del sistema de video vigilancia de la ciudad de Medellín. Incluye 1031 cámaras de seguridad ciudadana.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is>
    </nc>
  </rcc>
  <rcc rId="3" sId="1">
    <oc r="C7" t="inlineStr">
      <is>
        <t>Mes de Mantenimiento Correctivo 7 X 24 (L-D y festivos) de sistemas de Servidores de Almacenamiento, sistema de almacenamiento  externo y sistemas de almacenamiento en cinta. De conformidad a los alcances y requerimientos de la solicitud de oferta. Apoyo a Demos,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oc>
    <nc r="C7" t="inlineStr">
      <is>
        <t>Mes de Mantenimiento Correctivo 7 X 24 (L-D y festivos) de sistemas de Servidores de Almacenamiento, sistema de almacenamiento  externo y sistemas de almacenamiento en cinta. De conformidad a los alcances y requerimientos de la solicitud de oferta.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nc>
  </rcc>
  <rcc rId="4" sId="1">
    <oc r="C8" t="inlineStr">
      <is>
        <t>Mes de Mantenimiento Correctivo 7 X 24 (L-D y festivos) de sistemas de visualización Video Wall Barco, sistema de gestión Security Center, Servidores de administración, cableado estructurado, equipos networking. De conformidad a los alcances y requerimientos de la solicitud de oferta. Apoyo a Demos,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oc>
    <nc r="C8" t="inlineStr">
      <is>
        <t>Mes de Mantenimiento Correctivo 7 X 24 (L-D y festivos) de sistemas de visualización Video Wall Barco, sistema de gestión Security Center, Servidores de administración, cableado estructurado, equipos networking. De conformidad a los alcances y requerimientos de la solicitud de oferta.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nc>
  </rcc>
  <rcc rId="5" sId="1">
    <oc r="C10" t="inlineStr">
      <is>
        <t>Mes de mantenimiento Correctivo 7 X 13 (L-D y festivos) de 17 Centros de monitoreo remoto de conformidad a los alcances y requerimientos de la solicitud de oferta. Reporte continuo vía radio o teléfono o correo de Atención y cierre de casos hacia la mesa de ayuda (administrada durante las 24 horas por un tercero). Según documento de solicitud de oferta</t>
      </is>
    </oc>
    <nc r="C10" t="inlineStr">
      <is>
        <t>Mes de mantenimiento Correctivo 7 X 13 (L-D y festivos) de ocho (8) centros de monitoreo y nueve (9) sitios remotos de conformidad a los alcances y requerimientos de la solicitud de oferta. Reporte continuo vía radio o teléfono o correo de Atención y cierre de casos hacia la mesa de ayuda (administrada durante las 24 horas por un tercero). Según documento de solicitud de oferta</t>
      </is>
    </nc>
  </rcc>
  <rcc rId="6" sId="1">
    <oc r="C16" t="inlineStr">
      <is>
        <t>Mantenimiento preventivo a centro de monitoreo remoto del sistema de videovigilancia de la ciudad de Medellín, de conformidad a los alcances y requerimientos de la solicitud de oferta.</t>
      </is>
    </oc>
    <nc r="C16" t="inlineStr">
      <is>
        <t>Mantenimiento preventivo a ocho (8) centros de monitoreo remoto y nueve (9) sitios remotos del sistema de videovigilancia de la ciudad de Medellín, de conformidad a los alcances y requerimientos de la solicitud de oferta.</t>
      </is>
    </nc>
  </rcc>
  <rcc rId="7" sId="1">
    <oc r="C17" t="inlineStr">
      <is>
        <t>Mantenimiento preventivo a plataforma inalámbrica del sistema de videovigilancia de la ciudad de Medellín, incluyendo sistema del estadio Atanasio Girardot (incluye equipos radioenlace y 9 estaciones base), de conformidad a los alcances y requerimientos de la solicitud de oferta.</t>
      </is>
    </oc>
    <nc r="C17" t="inlineStr">
      <is>
        <t>Mantenimiento preventivo a plataforma inalámbrica del sistema de videovigilancia de la ciudad de Medellín, incluyendo sistema del estadio Atanasio Girardot (incluye equipos radioenlace y 11 estaciones base), de conformidad a los alcances y requerimientos de la solicitud de oferta.</t>
      </is>
    </nc>
  </rcc>
  <rrc rId="8" sId="1" ref="A23:XFD23" action="deleteRow">
    <rfmt sheetId="1" xfDxf="1" sqref="A23:XFD23" start="0" length="0"/>
    <rfmt sheetId="1" sqref="B23"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cc rId="0" sId="1" dxf="1">
      <nc r="C23" t="inlineStr">
        <is>
          <t>OTROS</t>
        </is>
      </nc>
      <ndxf>
        <font>
          <b/>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fmt sheetId="1" sqref="D23"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qref="E23"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1" sqref="F23"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23">
        <f>E23*F23</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9" sId="1" ref="A23:XFD23" action="deleteRow">
    <rfmt sheetId="1" xfDxf="1" sqref="A23:XFD23" start="0" length="0"/>
    <rcc rId="0" sId="1" dxf="1">
      <nc r="B23">
        <v>17</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23" t="inlineStr">
        <is>
          <t>Instalación de equipos y accesorios para Demos (L-V de 8:00 am a 4:00 Pm; Las partes y accesorios necesarios para su correcta instalación y funcionamiento se cotizaran por aparte)</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23"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23">
        <v>10</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23"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23">
        <f>E23*F23</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10" sId="1" ref="A23:XFD23" action="deleteRow">
    <undo index="0" exp="area" dr="G6:G23" r="G24" sId="1"/>
    <rfmt sheetId="1" xfDxf="1" sqref="A23:XFD23" start="0" length="0"/>
    <rcc rId="0" sId="1" dxf="1">
      <nc r="B23">
        <v>18</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23" t="inlineStr">
        <is>
          <t>Apoyos de instalación, configuración, seguimiento, soporte técnico, acompañamiento, revisión u otro tipo de apoyo a los aliados de la ESU (L-V de 8:00 am a 4:00 pm)</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23" t="inlineStr">
        <is>
          <t>HORA</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23">
        <v>50</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23"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23">
        <f>E23*F23</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 sId="1">
    <oc r="C11" t="inlineStr">
      <is>
        <t>Mes de mantenimiento correctivo 7 X13 (L-D y festivos) de plataforma inalámbrica, incluye equipos de radioenlace y 10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is>
    </oc>
    <nc r="C11" t="inlineStr">
      <is>
        <t>Mes de mantenimiento correctivo 7 X13 (L-D y festivos) de plataforma inalámbrica, incluye equipos de radioenlace y 11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is>
    </nc>
  </rcc>
  <rrc rId="12" sId="1" ref="A21:XFD21" action="deleteRow">
    <rfmt sheetId="1" xfDxf="1" sqref="A21:XFD21" start="0" length="0"/>
    <rcc rId="0" sId="1" dxf="1">
      <nc r="B21">
        <v>15</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21" t="inlineStr">
        <is>
          <t>Mantenimiento Preventivo de servidores de servidores de almacenamiento, sistemas de almacenamiento externo y sistemas de almacenamiento en cinta.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21"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21">
        <v>1</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21"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21">
        <f>E21*F21</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cc rId="13" sId="1">
    <oc r="B21">
      <v>16</v>
    </oc>
    <nc r="B21">
      <v>15</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 sId="1" ref="A7:XFD7" action="deleteRow">
    <rfmt sheetId="1" xfDxf="1" sqref="A7:XFD7" start="0" length="0"/>
    <rcc rId="0" sId="1" dxf="1">
      <nc r="B7">
        <v>2</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7" t="inlineStr">
        <is>
          <t>Mes de Mantenimiento Correctivo 7 X 24 (L-D y festivos) de sistemas de Servidores de Almacenamiento, sistema de almacenamiento  externo y sistemas de almacenamiento en cinta. De conformidad a los alcances y requerimientos de la solicitud de oferta.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7" t="inlineStr">
        <is>
          <t>MES</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7">
        <v>4</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7"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7">
        <f>E7*F7</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cc rId="15" sId="1">
    <oc r="B7">
      <v>3</v>
    </oc>
    <nc r="B7">
      <v>2</v>
    </nc>
  </rcc>
  <rcc rId="16" sId="1">
    <oc r="B8">
      <v>4</v>
    </oc>
    <nc r="B8">
      <v>3</v>
    </nc>
  </rcc>
  <rcc rId="17" sId="1">
    <oc r="B9">
      <v>5</v>
    </oc>
    <nc r="B9">
      <v>4</v>
    </nc>
  </rcc>
  <rcc rId="18" sId="1">
    <oc r="B10">
      <v>6</v>
    </oc>
    <nc r="B10">
      <v>5</v>
    </nc>
  </rcc>
  <rcc rId="19" sId="1">
    <oc r="B11">
      <v>7</v>
    </oc>
    <nc r="B11">
      <v>6</v>
    </nc>
  </rcc>
  <rcc rId="20" sId="1">
    <oc r="B13">
      <v>8</v>
    </oc>
    <nc r="B13">
      <v>7</v>
    </nc>
  </rcc>
  <rcc rId="21" sId="1">
    <oc r="B14">
      <v>9</v>
    </oc>
    <nc r="B14">
      <v>8</v>
    </nc>
  </rcc>
  <rcc rId="22" sId="1">
    <oc r="B15">
      <v>10</v>
    </oc>
    <nc r="B15">
      <v>9</v>
    </nc>
  </rcc>
  <rcc rId="23" sId="1">
    <oc r="B16">
      <v>11</v>
    </oc>
    <nc r="B16">
      <v>10</v>
    </nc>
  </rcc>
  <rcc rId="24" sId="1">
    <oc r="B17">
      <v>12</v>
    </oc>
    <nc r="B17">
      <v>11</v>
    </nc>
  </rcc>
  <rcc rId="25" sId="1">
    <oc r="B18">
      <v>13</v>
    </oc>
    <nc r="B18">
      <v>12</v>
    </nc>
  </rcc>
  <rcc rId="26" sId="1">
    <oc r="B19">
      <v>14</v>
    </oc>
    <nc r="B19">
      <v>13</v>
    </nc>
  </rcc>
  <rcc rId="27" sId="1">
    <oc r="B20">
      <v>15</v>
    </oc>
    <nc r="B20">
      <v>14</v>
    </nc>
  </rcc>
  <rcc rId="28" sId="1">
    <oc r="B29">
      <v>19</v>
    </oc>
    <nc r="B29">
      <v>15</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EBB86325-56F9-4B8A-99CC-766D26130AF0}" name="Jorge Montoya Sanchez" id="-719050917" dateTime="2018-09-13T16:40:55"/>
  <userInfo guid="{EBB86325-56F9-4B8A-99CC-766D26130AF0}" name="Nestor Hugo Zapata Carmona" id="-1500923582" dateTime="2018-09-14T17:23:56"/>
</us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6"/>
  <sheetViews>
    <sheetView tabSelected="1" topLeftCell="A32" workbookViewId="0">
      <selection activeCell="L19" sqref="L19"/>
    </sheetView>
  </sheetViews>
  <sheetFormatPr baseColWidth="10" defaultRowHeight="15"/>
  <cols>
    <col min="1" max="1" width="4.7109375" customWidth="1"/>
    <col min="2" max="2" width="7.7109375" style="3" customWidth="1"/>
    <col min="3" max="3" width="51.85546875" style="3" customWidth="1"/>
    <col min="4" max="4" width="7.28515625" style="3" customWidth="1"/>
    <col min="5" max="5" width="7.42578125" style="3" customWidth="1"/>
    <col min="6" max="6" width="16.85546875" style="3" customWidth="1"/>
    <col min="7" max="7" width="17.140625" style="3" bestFit="1" customWidth="1"/>
  </cols>
  <sheetData>
    <row r="2" spans="2:7">
      <c r="B2" s="36" t="s">
        <v>20</v>
      </c>
      <c r="C2" s="36"/>
      <c r="D2" s="36"/>
      <c r="E2" s="36"/>
      <c r="F2" s="36"/>
      <c r="G2" s="36"/>
    </row>
    <row r="3" spans="2:7">
      <c r="B3" s="36" t="s">
        <v>21</v>
      </c>
      <c r="C3" s="36"/>
      <c r="D3" s="36"/>
      <c r="E3" s="36"/>
      <c r="F3" s="36"/>
      <c r="G3" s="36"/>
    </row>
    <row r="4" spans="2:7">
      <c r="B4" s="4" t="s">
        <v>0</v>
      </c>
      <c r="C4" s="4" t="s">
        <v>1</v>
      </c>
      <c r="D4" s="5" t="s">
        <v>2</v>
      </c>
      <c r="E4" s="5" t="s">
        <v>3</v>
      </c>
      <c r="F4" s="6" t="s">
        <v>25</v>
      </c>
      <c r="G4" s="6" t="s">
        <v>26</v>
      </c>
    </row>
    <row r="5" spans="2:7">
      <c r="B5" s="21"/>
      <c r="C5" s="10" t="s">
        <v>4</v>
      </c>
      <c r="D5" s="11"/>
      <c r="E5" s="11"/>
      <c r="F5" s="12"/>
      <c r="G5" s="13"/>
    </row>
    <row r="6" spans="2:7" ht="108.75" customHeight="1">
      <c r="B6" s="9">
        <v>1</v>
      </c>
      <c r="C6" s="14" t="s">
        <v>38</v>
      </c>
      <c r="D6" s="9" t="s">
        <v>5</v>
      </c>
      <c r="E6" s="9">
        <v>4</v>
      </c>
      <c r="F6" s="12"/>
      <c r="G6" s="13">
        <f>E6*F6</f>
        <v>0</v>
      </c>
    </row>
    <row r="7" spans="2:7" ht="151.5" customHeight="1">
      <c r="B7" s="9">
        <v>2</v>
      </c>
      <c r="C7" s="14" t="s">
        <v>39</v>
      </c>
      <c r="D7" s="9" t="s">
        <v>5</v>
      </c>
      <c r="E7" s="9">
        <v>4</v>
      </c>
      <c r="F7" s="12"/>
      <c r="G7" s="13">
        <f t="shared" ref="G7:G29" si="0">E7*F7</f>
        <v>0</v>
      </c>
    </row>
    <row r="8" spans="2:7" ht="75" customHeight="1">
      <c r="B8" s="9">
        <v>3</v>
      </c>
      <c r="C8" s="14" t="s">
        <v>27</v>
      </c>
      <c r="D8" s="9" t="s">
        <v>5</v>
      </c>
      <c r="E8" s="9">
        <v>4</v>
      </c>
      <c r="F8" s="12"/>
      <c r="G8" s="13">
        <f t="shared" si="0"/>
        <v>0</v>
      </c>
    </row>
    <row r="9" spans="2:7" ht="92.25" customHeight="1">
      <c r="B9" s="9">
        <v>4</v>
      </c>
      <c r="C9" s="14" t="s">
        <v>40</v>
      </c>
      <c r="D9" s="9" t="s">
        <v>5</v>
      </c>
      <c r="E9" s="9">
        <v>4</v>
      </c>
      <c r="F9" s="12"/>
      <c r="G9" s="13">
        <f t="shared" si="0"/>
        <v>0</v>
      </c>
    </row>
    <row r="10" spans="2:7" ht="92.25" customHeight="1">
      <c r="B10" s="9">
        <v>5</v>
      </c>
      <c r="C10" s="14" t="s">
        <v>43</v>
      </c>
      <c r="D10" s="9" t="s">
        <v>5</v>
      </c>
      <c r="E10" s="9">
        <v>4</v>
      </c>
      <c r="F10" s="12"/>
      <c r="G10" s="13">
        <f t="shared" si="0"/>
        <v>0</v>
      </c>
    </row>
    <row r="11" spans="2:7" ht="66" customHeight="1">
      <c r="B11" s="9">
        <v>6</v>
      </c>
      <c r="C11" s="14" t="s">
        <v>29</v>
      </c>
      <c r="D11" s="9" t="s">
        <v>6</v>
      </c>
      <c r="E11" s="9">
        <v>20</v>
      </c>
      <c r="F11" s="12"/>
      <c r="G11" s="13">
        <f t="shared" si="0"/>
        <v>0</v>
      </c>
    </row>
    <row r="12" spans="2:7">
      <c r="B12" s="9"/>
      <c r="C12" s="10" t="s">
        <v>7</v>
      </c>
      <c r="D12" s="11"/>
      <c r="E12" s="11"/>
      <c r="F12" s="12"/>
      <c r="G12" s="13"/>
    </row>
    <row r="13" spans="2:7" ht="39.75" customHeight="1">
      <c r="B13" s="9">
        <v>7</v>
      </c>
      <c r="C13" s="14" t="s">
        <v>8</v>
      </c>
      <c r="D13" s="9" t="s">
        <v>6</v>
      </c>
      <c r="E13" s="9">
        <v>1031</v>
      </c>
      <c r="F13" s="12"/>
      <c r="G13" s="13">
        <f t="shared" si="0"/>
        <v>0</v>
      </c>
    </row>
    <row r="14" spans="2:7" ht="42.75" customHeight="1">
      <c r="B14" s="9">
        <v>8</v>
      </c>
      <c r="C14" s="14" t="s">
        <v>9</v>
      </c>
      <c r="D14" s="9" t="s">
        <v>6</v>
      </c>
      <c r="E14" s="9">
        <v>36</v>
      </c>
      <c r="F14" s="12"/>
      <c r="G14" s="13">
        <f t="shared" si="0"/>
        <v>0</v>
      </c>
    </row>
    <row r="15" spans="2:7" ht="51">
      <c r="B15" s="9">
        <v>9</v>
      </c>
      <c r="C15" s="14" t="s">
        <v>41</v>
      </c>
      <c r="D15" s="9" t="s">
        <v>6</v>
      </c>
      <c r="E15" s="9">
        <v>17</v>
      </c>
      <c r="F15" s="12"/>
      <c r="G15" s="13">
        <f t="shared" si="0"/>
        <v>0</v>
      </c>
    </row>
    <row r="16" spans="2:7" ht="64.5" customHeight="1">
      <c r="B16" s="9">
        <v>10</v>
      </c>
      <c r="C16" s="14" t="s">
        <v>42</v>
      </c>
      <c r="D16" s="9" t="s">
        <v>6</v>
      </c>
      <c r="E16" s="9">
        <v>1</v>
      </c>
      <c r="F16" s="12"/>
      <c r="G16" s="13">
        <f t="shared" si="0"/>
        <v>0</v>
      </c>
    </row>
    <row r="17" spans="1:8" ht="79.5" customHeight="1">
      <c r="B17" s="9">
        <v>11</v>
      </c>
      <c r="C17" s="14" t="s">
        <v>10</v>
      </c>
      <c r="D17" s="9" t="s">
        <v>6</v>
      </c>
      <c r="E17" s="9">
        <v>1</v>
      </c>
      <c r="F17" s="12"/>
      <c r="G17" s="13">
        <f t="shared" si="0"/>
        <v>0</v>
      </c>
    </row>
    <row r="18" spans="1:8" ht="38.25">
      <c r="B18" s="9">
        <v>12</v>
      </c>
      <c r="C18" s="14" t="s">
        <v>11</v>
      </c>
      <c r="D18" s="9" t="s">
        <v>6</v>
      </c>
      <c r="E18" s="9">
        <v>1</v>
      </c>
      <c r="F18" s="12"/>
      <c r="G18" s="13">
        <f t="shared" si="0"/>
        <v>0</v>
      </c>
    </row>
    <row r="19" spans="1:8" ht="53.25" customHeight="1">
      <c r="B19" s="9">
        <v>13</v>
      </c>
      <c r="C19" s="14" t="s">
        <v>12</v>
      </c>
      <c r="D19" s="9" t="s">
        <v>6</v>
      </c>
      <c r="E19" s="9">
        <v>1</v>
      </c>
      <c r="F19" s="12"/>
      <c r="G19" s="13">
        <f t="shared" si="0"/>
        <v>0</v>
      </c>
    </row>
    <row r="20" spans="1:8">
      <c r="B20" s="9">
        <v>14</v>
      </c>
      <c r="C20" s="14" t="s">
        <v>16</v>
      </c>
      <c r="D20" s="9" t="s">
        <v>6</v>
      </c>
      <c r="E20" s="9">
        <v>100</v>
      </c>
      <c r="F20" s="12"/>
      <c r="G20" s="13">
        <f>E20*F20</f>
        <v>0</v>
      </c>
    </row>
    <row r="21" spans="1:8">
      <c r="B21" s="37" t="s">
        <v>17</v>
      </c>
      <c r="C21" s="37"/>
      <c r="D21" s="37"/>
      <c r="E21" s="37"/>
      <c r="F21" s="37"/>
      <c r="G21" s="7">
        <f>SUM(G6:G20)</f>
        <v>0</v>
      </c>
    </row>
    <row r="22" spans="1:8">
      <c r="B22" s="38" t="s">
        <v>22</v>
      </c>
      <c r="C22" s="38"/>
      <c r="D22" s="38"/>
      <c r="E22" s="38"/>
      <c r="F22" s="8"/>
      <c r="G22" s="7">
        <f>G21*F22</f>
        <v>0</v>
      </c>
    </row>
    <row r="23" spans="1:8">
      <c r="B23" s="38" t="s">
        <v>23</v>
      </c>
      <c r="C23" s="38"/>
      <c r="D23" s="38"/>
      <c r="E23" s="38"/>
      <c r="F23" s="8"/>
      <c r="G23" s="7">
        <f>G21*F23</f>
        <v>0</v>
      </c>
    </row>
    <row r="24" spans="1:8" ht="15" customHeight="1">
      <c r="B24" s="37" t="s">
        <v>24</v>
      </c>
      <c r="C24" s="37"/>
      <c r="D24" s="37"/>
      <c r="E24" s="37"/>
      <c r="F24" s="37"/>
      <c r="G24" s="7">
        <f>G21+G22+G23</f>
        <v>0</v>
      </c>
    </row>
    <row r="25" spans="1:8">
      <c r="A25" s="17"/>
      <c r="B25" s="18"/>
      <c r="C25" s="19"/>
      <c r="D25" s="1"/>
      <c r="E25" s="1"/>
      <c r="F25" s="2"/>
      <c r="G25" s="20"/>
      <c r="H25" s="17"/>
    </row>
    <row r="26" spans="1:8">
      <c r="B26" s="36" t="s">
        <v>21</v>
      </c>
      <c r="C26" s="36"/>
      <c r="D26" s="36"/>
      <c r="E26" s="36"/>
      <c r="F26" s="36"/>
      <c r="G26" s="36"/>
    </row>
    <row r="27" spans="1:8">
      <c r="B27" s="4" t="s">
        <v>0</v>
      </c>
      <c r="C27" s="4" t="s">
        <v>1</v>
      </c>
      <c r="D27" s="5" t="s">
        <v>2</v>
      </c>
      <c r="E27" s="5" t="s">
        <v>3</v>
      </c>
      <c r="F27" s="6" t="s">
        <v>25</v>
      </c>
      <c r="G27" s="6" t="s">
        <v>26</v>
      </c>
    </row>
    <row r="28" spans="1:8">
      <c r="B28" s="9"/>
      <c r="C28" s="10" t="s">
        <v>13</v>
      </c>
      <c r="D28" s="11"/>
      <c r="E28" s="11"/>
      <c r="F28" s="12"/>
      <c r="G28" s="13"/>
    </row>
    <row r="29" spans="1:8">
      <c r="B29" s="9">
        <v>15</v>
      </c>
      <c r="C29" s="14" t="s">
        <v>14</v>
      </c>
      <c r="D29" s="9" t="s">
        <v>15</v>
      </c>
      <c r="E29" s="9">
        <v>1</v>
      </c>
      <c r="F29" s="12">
        <v>200000000</v>
      </c>
      <c r="G29" s="13">
        <f t="shared" si="0"/>
        <v>200000000</v>
      </c>
    </row>
    <row r="30" spans="1:8">
      <c r="B30" s="35" t="s">
        <v>17</v>
      </c>
      <c r="C30" s="35"/>
      <c r="D30" s="35"/>
      <c r="E30" s="35"/>
      <c r="F30" s="35"/>
      <c r="G30" s="15"/>
    </row>
    <row r="31" spans="1:8">
      <c r="B31" s="34" t="s">
        <v>18</v>
      </c>
      <c r="C31" s="34"/>
      <c r="D31" s="34"/>
      <c r="E31" s="34"/>
      <c r="F31" s="16">
        <v>0.19</v>
      </c>
      <c r="G31" s="15">
        <f>G30*F31</f>
        <v>0</v>
      </c>
    </row>
    <row r="32" spans="1:8">
      <c r="B32" s="35" t="s">
        <v>19</v>
      </c>
      <c r="C32" s="35"/>
      <c r="D32" s="35"/>
      <c r="E32" s="35"/>
      <c r="F32" s="35"/>
      <c r="G32" s="15"/>
    </row>
    <row r="34" spans="2:7" ht="26.25" customHeight="1">
      <c r="B34" s="31" t="s">
        <v>28</v>
      </c>
      <c r="C34" s="32"/>
      <c r="D34" s="32"/>
      <c r="E34" s="32"/>
      <c r="F34" s="33"/>
      <c r="G34" s="15">
        <f>G24+G32</f>
        <v>0</v>
      </c>
    </row>
    <row r="36" spans="2:7" s="22" customFormat="1" ht="12.75">
      <c r="B36" s="29" t="s">
        <v>30</v>
      </c>
      <c r="C36" s="29"/>
    </row>
    <row r="37" spans="2:7" s="22" customFormat="1" ht="12"/>
    <row r="38" spans="2:7" s="22" customFormat="1" ht="14.25" customHeight="1">
      <c r="B38" s="30" t="s">
        <v>31</v>
      </c>
      <c r="C38" s="30"/>
      <c r="D38" s="30"/>
      <c r="E38" s="30"/>
      <c r="F38" s="30"/>
      <c r="G38" s="30"/>
    </row>
    <row r="39" spans="2:7" s="22" customFormat="1" ht="12"/>
    <row r="40" spans="2:7" s="22" customFormat="1" ht="12.75">
      <c r="B40" s="29" t="s">
        <v>32</v>
      </c>
      <c r="C40" s="29"/>
    </row>
    <row r="41" spans="2:7" s="22" customFormat="1" ht="12.75">
      <c r="B41" s="29" t="s">
        <v>33</v>
      </c>
      <c r="C41" s="29"/>
    </row>
    <row r="42" spans="2:7" s="22" customFormat="1" ht="12.75">
      <c r="B42" s="29" t="s">
        <v>34</v>
      </c>
      <c r="C42" s="29"/>
    </row>
    <row r="43" spans="2:7" s="22" customFormat="1">
      <c r="B43" s="23"/>
      <c r="C43" s="24"/>
    </row>
    <row r="44" spans="2:7" s="22" customFormat="1">
      <c r="B44" s="25" t="s">
        <v>35</v>
      </c>
      <c r="C44" s="26"/>
    </row>
    <row r="45" spans="2:7" s="22" customFormat="1" ht="25.5" customHeight="1">
      <c r="B45" s="27" t="s">
        <v>36</v>
      </c>
      <c r="C45" s="27"/>
      <c r="D45" s="27"/>
      <c r="E45" s="27"/>
      <c r="F45" s="27"/>
      <c r="G45" s="27"/>
    </row>
    <row r="46" spans="2:7" s="22" customFormat="1" ht="29.25" customHeight="1">
      <c r="B46" s="28" t="s">
        <v>37</v>
      </c>
      <c r="C46" s="28"/>
      <c r="D46" s="28"/>
      <c r="E46" s="28"/>
      <c r="F46" s="28"/>
      <c r="G46" s="28"/>
    </row>
  </sheetData>
  <customSheetViews>
    <customSheetView guid="{38267966-0F19-45A5-846C-661AD3B71118}">
      <selection activeCell="I6" sqref="I6"/>
      <pageMargins left="0.7" right="0.7" top="0.75" bottom="0.75" header="0.3" footer="0.3"/>
      <pageSetup orientation="portrait" r:id="rId1"/>
    </customSheetView>
  </customSheetViews>
  <mergeCells count="18">
    <mergeCell ref="B34:F34"/>
    <mergeCell ref="B31:E31"/>
    <mergeCell ref="B30:F30"/>
    <mergeCell ref="B32:F32"/>
    <mergeCell ref="B2:G2"/>
    <mergeCell ref="B3:G3"/>
    <mergeCell ref="B26:G26"/>
    <mergeCell ref="B21:F21"/>
    <mergeCell ref="B22:E22"/>
    <mergeCell ref="B23:E23"/>
    <mergeCell ref="B24:F24"/>
    <mergeCell ref="B45:G45"/>
    <mergeCell ref="B46:G46"/>
    <mergeCell ref="B36:C36"/>
    <mergeCell ref="B38:G38"/>
    <mergeCell ref="B40:C40"/>
    <mergeCell ref="B41:C41"/>
    <mergeCell ref="B42:C42"/>
  </mergeCell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Jorge Montoya Sanchez</cp:lastModifiedBy>
  <dcterms:created xsi:type="dcterms:W3CDTF">2017-03-08T04:36:24Z</dcterms:created>
  <dcterms:modified xsi:type="dcterms:W3CDTF">2018-09-14T20:46:26Z</dcterms:modified>
</cp:coreProperties>
</file>