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56" i="1" l="1"/>
  <c r="G57" i="1" s="1"/>
  <c r="G58" i="1" l="1"/>
  <c r="G59" i="1" s="1"/>
  <c r="G50" i="1"/>
  <c r="G49" i="1"/>
  <c r="G43" i="1"/>
  <c r="G42" i="1"/>
  <c r="G36" i="1"/>
  <c r="G35" i="1"/>
  <c r="G29" i="1"/>
  <c r="G28" i="1"/>
  <c r="G22" i="1"/>
  <c r="G21" i="1"/>
  <c r="G15" i="1"/>
  <c r="G14" i="1"/>
  <c r="G8" i="1"/>
  <c r="G7" i="1"/>
  <c r="G16" i="1" l="1"/>
  <c r="G17" i="1" s="1"/>
  <c r="G18" i="1" s="1"/>
  <c r="G30" i="1"/>
  <c r="G31" i="1" s="1"/>
  <c r="G32" i="1" s="1"/>
  <c r="G44" i="1"/>
  <c r="G45" i="1" s="1"/>
  <c r="G46" i="1" s="1"/>
  <c r="G51" i="1"/>
  <c r="G52" i="1" s="1"/>
  <c r="G53" i="1" s="1"/>
  <c r="G9" i="1"/>
  <c r="G10" i="1" s="1"/>
  <c r="G11" i="1" s="1"/>
  <c r="G23" i="1"/>
  <c r="G24" i="1" s="1"/>
  <c r="G25" i="1" s="1"/>
  <c r="G37" i="1"/>
  <c r="G38" i="1" s="1"/>
  <c r="G39" i="1" s="1"/>
  <c r="G62" i="1" l="1"/>
</calcChain>
</file>

<file path=xl/sharedStrings.xml><?xml version="1.0" encoding="utf-8"?>
<sst xmlns="http://schemas.openxmlformats.org/spreadsheetml/2006/main" count="71" uniqueCount="38">
  <si>
    <t>UND</t>
  </si>
  <si>
    <t>ANEXO No. 2 – PROPUESTA ECONÓMICA</t>
  </si>
  <si>
    <t>ITEM</t>
  </si>
  <si>
    <t>DESCRIPCION</t>
  </si>
  <si>
    <t>CANT.</t>
  </si>
  <si>
    <t>VALOR UNITARIO</t>
  </si>
  <si>
    <t>VALOR PARCIAL</t>
  </si>
  <si>
    <t>MES</t>
  </si>
  <si>
    <t>SERVICIO DE MANTENIMIENTO PREVENTIVO Y CORRECTIVO DE SISTEMA SEGURIDAD CCTV DE LA ALCALDIA DE MEDELLIN Y SEDES</t>
  </si>
  <si>
    <t>A. CCTV IP TAQUILLAS UNICAS (ALCALDIA DE MEDELLIN)</t>
  </si>
  <si>
    <t>TOTAL MANTENIMIENTOS SISTEMA CCTV ALCALDIA Y SEDES</t>
  </si>
  <si>
    <t xml:space="preserve">SUBTOTAL </t>
  </si>
  <si>
    <t xml:space="preserve">IVA </t>
  </si>
  <si>
    <t xml:space="preserve">TOTAL </t>
  </si>
  <si>
    <t>B. CCTV ANALOGO PELCO (ALCALDIA DE MEDELLIN)</t>
  </si>
  <si>
    <t>C. CCTV IP PARA RECONOCIMIENTO FACIAL (ALCALDIA DE MEDELLIN)</t>
  </si>
  <si>
    <t>D. CCTV IP CONCEJO DE MEDELLIN (ALCALDIA DE MEDELLIN)</t>
  </si>
  <si>
    <t>E. CCTV ANALOGO DESPACHO DEL ALCALDE (ALCALDIA DE MEDELLIN)</t>
  </si>
  <si>
    <t>F. CCTV EDIFICIO CARRE</t>
  </si>
  <si>
    <t>G. CÁMARA ESTACION 300 (ubicada en Barrio Triste)</t>
  </si>
  <si>
    <t>Mantenimiento preventiva para el CCTV y componentes asociados de Taquillas Únicas municipio de Medellin.</t>
  </si>
  <si>
    <t>Mantenimiento correctivo a que haya lugar para el CCTV y componentes asociados  de Taquillas Únicas municipio de Medellin.</t>
  </si>
  <si>
    <t>RONDA</t>
  </si>
  <si>
    <t>Mantenimiento preventiva para el CCTV PELCO análogo y componentes asociados de la Alcaldía Medellin.</t>
  </si>
  <si>
    <t>Mantenimiento correctivo a que haya lugar para el CCTV PELCO análogo y componentes asociados de la Alcaldía Medellin.</t>
  </si>
  <si>
    <t>Mantenimiento preventiva para el CCTV y componentes asociados del Sistema de Reconocimiento Facial municipio de Medellin.</t>
  </si>
  <si>
    <t>Mantenimiento correctivo a que haya lugar para el CCTV y componentes asociados  del Sistema de Reconocimiento Facial municipio de Medellin.</t>
  </si>
  <si>
    <t>Mantenimiento preventiva para el CCTV y componentes asociados del Consejo de Medellin.</t>
  </si>
  <si>
    <t>Mantenimiento correctivo a que haya lugar para el CCTV y componentes asociados del Consejo de Medellin.</t>
  </si>
  <si>
    <t>Mantenimiento preventiva para el CCTV del despacho del Alcalde municipio de Medellin.</t>
  </si>
  <si>
    <t>Mantenimiento correctivo a que haya lugar para el CCTV del despacho del Alcalde municipio de Medellin.</t>
  </si>
  <si>
    <t>Mantenimiento preventiva para el CCTV del Edificio Carre municipio de Medellin.</t>
  </si>
  <si>
    <t>Mantenimiento correctivo a que haya lugar para el CCTV del Edificio Carre municipio de Medellin.</t>
  </si>
  <si>
    <t>Mantenimiento preventiva para el CCTV de la sede Estación 300 municipio de Medellin.</t>
  </si>
  <si>
    <t>Mantenimiento correctivo a que haya lugar para el CCTV de la sede Estación 300 municipio de Medellin.</t>
  </si>
  <si>
    <t>G. Bolsa de Repuestos</t>
  </si>
  <si>
    <t>Bolsa de Repuestos</t>
  </si>
  <si>
    <t>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</si>
</sst>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[$$-240A]* #,##0_-;\-[$$-240A]* #,##0_-;_-[$$-24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165" fontId="7" fillId="0" borderId="1" xfId="3" applyNumberFormat="1" applyFont="1" applyFill="1" applyBorder="1" applyAlignment="1" applyProtection="1">
      <alignment horizontal="center" vertical="center" wrapText="1"/>
    </xf>
    <xf numFmtId="3" fontId="5" fillId="2" borderId="1" xfId="2" applyNumberFormat="1" applyFont="1" applyFill="1" applyBorder="1" applyAlignment="1" applyProtection="1">
      <alignment horizontal="center" vertical="center" wrapText="1"/>
    </xf>
    <xf numFmtId="3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165" fontId="7" fillId="2" borderId="1" xfId="3" applyNumberFormat="1" applyFont="1" applyFill="1" applyBorder="1" applyAlignment="1" applyProtection="1">
      <alignment horizontal="center" vertical="center" wrapText="1"/>
    </xf>
    <xf numFmtId="9" fontId="9" fillId="2" borderId="1" xfId="3" applyNumberFormat="1" applyFont="1" applyFill="1" applyBorder="1" applyAlignment="1" applyProtection="1">
      <alignment horizontal="center" vertical="center" wrapText="1"/>
    </xf>
    <xf numFmtId="165" fontId="8" fillId="2" borderId="1" xfId="0" applyNumberFormat="1" applyFont="1" applyFill="1" applyBorder="1"/>
    <xf numFmtId="0" fontId="2" fillId="2" borderId="2" xfId="4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2" fillId="2" borderId="4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5">
    <cellStyle name="Moneda 2" xfId="3"/>
    <cellStyle name="Normal" xfId="0" builtinId="0"/>
    <cellStyle name="Normal 3 2" xfId="4"/>
    <cellStyle name="Normal_alcatel basica 2" xfId="2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2"/>
  <sheetViews>
    <sheetView tabSelected="1" workbookViewId="0">
      <selection activeCell="L58" sqref="L58"/>
    </sheetView>
  </sheetViews>
  <sheetFormatPr baseColWidth="10" defaultRowHeight="15" x14ac:dyDescent="0.25"/>
  <cols>
    <col min="1" max="1" width="2" customWidth="1"/>
    <col min="2" max="2" width="5" customWidth="1"/>
    <col min="3" max="3" width="46.5703125" customWidth="1"/>
    <col min="4" max="4" width="6.7109375" customWidth="1"/>
    <col min="5" max="5" width="7" customWidth="1"/>
    <col min="6" max="6" width="16.42578125" customWidth="1"/>
    <col min="7" max="7" width="17.5703125" customWidth="1"/>
  </cols>
  <sheetData>
    <row r="2" spans="1:22" x14ac:dyDescent="0.25">
      <c r="B2" s="18" t="s">
        <v>1</v>
      </c>
      <c r="C2" s="18"/>
      <c r="D2" s="18"/>
      <c r="E2" s="18"/>
      <c r="F2" s="18"/>
      <c r="G2" s="18"/>
    </row>
    <row r="3" spans="1:22" ht="26.25" customHeight="1" x14ac:dyDescent="0.25">
      <c r="B3" s="19" t="s">
        <v>8</v>
      </c>
      <c r="C3" s="20"/>
      <c r="D3" s="20"/>
      <c r="E3" s="20"/>
      <c r="F3" s="20"/>
      <c r="G3" s="21"/>
    </row>
    <row r="4" spans="1:22" s="2" customFormat="1" x14ac:dyDescent="0.25">
      <c r="B4" s="1"/>
      <c r="C4" s="1"/>
      <c r="D4" s="1"/>
      <c r="E4" s="1"/>
      <c r="F4" s="1"/>
      <c r="G4" s="1"/>
    </row>
    <row r="5" spans="1:22" s="4" customFormat="1" x14ac:dyDescent="0.25">
      <c r="A5" s="3"/>
      <c r="B5" s="8" t="s">
        <v>2</v>
      </c>
      <c r="C5" s="8" t="s">
        <v>3</v>
      </c>
      <c r="D5" s="9" t="s">
        <v>0</v>
      </c>
      <c r="E5" s="9" t="s">
        <v>4</v>
      </c>
      <c r="F5" s="10" t="s">
        <v>5</v>
      </c>
      <c r="G5" s="10" t="s">
        <v>6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4" customFormat="1" x14ac:dyDescent="0.25">
      <c r="A6" s="3"/>
      <c r="B6" s="17" t="s">
        <v>9</v>
      </c>
      <c r="C6" s="17"/>
      <c r="D6" s="17"/>
      <c r="E6" s="17"/>
      <c r="F6" s="17"/>
      <c r="G6" s="11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4" customFormat="1" ht="25.5" x14ac:dyDescent="0.25">
      <c r="A7" s="3"/>
      <c r="B7" s="6">
        <v>1</v>
      </c>
      <c r="C7" s="5" t="s">
        <v>20</v>
      </c>
      <c r="D7" s="6" t="s">
        <v>22</v>
      </c>
      <c r="E7" s="6">
        <v>1</v>
      </c>
      <c r="F7" s="7"/>
      <c r="G7" s="7">
        <f t="shared" ref="G7:G50" si="0">E7*F7</f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4" customFormat="1" ht="38.25" x14ac:dyDescent="0.25">
      <c r="A8" s="3"/>
      <c r="B8" s="6">
        <v>2</v>
      </c>
      <c r="C8" s="5" t="s">
        <v>21</v>
      </c>
      <c r="D8" s="6" t="s">
        <v>7</v>
      </c>
      <c r="E8" s="6">
        <v>5</v>
      </c>
      <c r="F8" s="7"/>
      <c r="G8" s="7">
        <f t="shared" si="0"/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4" customFormat="1" x14ac:dyDescent="0.25">
      <c r="A9" s="3"/>
      <c r="B9" s="14" t="s">
        <v>11</v>
      </c>
      <c r="C9" s="15"/>
      <c r="D9" s="15"/>
      <c r="E9" s="15"/>
      <c r="F9" s="16"/>
      <c r="G9" s="11">
        <f>SUM(G7:G8)</f>
        <v>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4" customFormat="1" x14ac:dyDescent="0.25">
      <c r="A10" s="3"/>
      <c r="B10" s="14" t="s">
        <v>12</v>
      </c>
      <c r="C10" s="15"/>
      <c r="D10" s="15"/>
      <c r="E10" s="16"/>
      <c r="F10" s="12">
        <v>0.19</v>
      </c>
      <c r="G10" s="11">
        <f>G9*F10</f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4" customFormat="1" x14ac:dyDescent="0.25">
      <c r="A11" s="3"/>
      <c r="B11" s="14" t="s">
        <v>13</v>
      </c>
      <c r="C11" s="15"/>
      <c r="D11" s="15"/>
      <c r="E11" s="15"/>
      <c r="F11" s="16"/>
      <c r="G11" s="11">
        <f>G9+G10</f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4" customFormat="1" x14ac:dyDescent="0.25">
      <c r="A12" s="3"/>
      <c r="B12" s="6"/>
      <c r="C12" s="5"/>
      <c r="D12" s="6"/>
      <c r="E12" s="6"/>
      <c r="F12" s="7"/>
      <c r="G12" s="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4" customFormat="1" x14ac:dyDescent="0.25">
      <c r="A13" s="3"/>
      <c r="B13" s="17" t="s">
        <v>14</v>
      </c>
      <c r="C13" s="17"/>
      <c r="D13" s="17"/>
      <c r="E13" s="17"/>
      <c r="F13" s="17"/>
      <c r="G13" s="11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4" customFormat="1" ht="25.5" x14ac:dyDescent="0.25">
      <c r="A14" s="3"/>
      <c r="B14" s="6">
        <v>1</v>
      </c>
      <c r="C14" s="5" t="s">
        <v>23</v>
      </c>
      <c r="D14" s="6" t="s">
        <v>22</v>
      </c>
      <c r="E14" s="6">
        <v>1</v>
      </c>
      <c r="F14" s="7"/>
      <c r="G14" s="7">
        <f t="shared" si="0"/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4" customFormat="1" ht="38.25" x14ac:dyDescent="0.25">
      <c r="A15" s="3"/>
      <c r="B15" s="6">
        <v>2</v>
      </c>
      <c r="C15" s="5" t="s">
        <v>24</v>
      </c>
      <c r="D15" s="6" t="s">
        <v>7</v>
      </c>
      <c r="E15" s="6">
        <v>5</v>
      </c>
      <c r="F15" s="7"/>
      <c r="G15" s="7">
        <f t="shared" si="0"/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4" customFormat="1" x14ac:dyDescent="0.25">
      <c r="A16" s="3"/>
      <c r="B16" s="14" t="s">
        <v>11</v>
      </c>
      <c r="C16" s="15"/>
      <c r="D16" s="15"/>
      <c r="E16" s="15"/>
      <c r="F16" s="16"/>
      <c r="G16" s="11">
        <f>SUM(G14:G15)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4" customFormat="1" x14ac:dyDescent="0.25">
      <c r="A17" s="3"/>
      <c r="B17" s="14" t="s">
        <v>12</v>
      </c>
      <c r="C17" s="15"/>
      <c r="D17" s="15"/>
      <c r="E17" s="16"/>
      <c r="F17" s="12">
        <v>0.19</v>
      </c>
      <c r="G17" s="11">
        <f>G16*F17</f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4" customFormat="1" x14ac:dyDescent="0.25">
      <c r="A18" s="3"/>
      <c r="B18" s="14" t="s">
        <v>13</v>
      </c>
      <c r="C18" s="15"/>
      <c r="D18" s="15"/>
      <c r="E18" s="15"/>
      <c r="F18" s="16"/>
      <c r="G18" s="11">
        <f>G16+G17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4" customFormat="1" x14ac:dyDescent="0.25">
      <c r="A19" s="3"/>
      <c r="B19" s="6"/>
      <c r="C19" s="5"/>
      <c r="D19" s="6"/>
      <c r="E19" s="6"/>
      <c r="F19" s="7"/>
      <c r="G19" s="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4" customFormat="1" x14ac:dyDescent="0.25">
      <c r="A20" s="3"/>
      <c r="B20" s="17" t="s">
        <v>15</v>
      </c>
      <c r="C20" s="17"/>
      <c r="D20" s="17"/>
      <c r="E20" s="17"/>
      <c r="F20" s="17"/>
      <c r="G20" s="11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s="4" customFormat="1" ht="38.25" x14ac:dyDescent="0.25">
      <c r="A21" s="3"/>
      <c r="B21" s="6">
        <v>1</v>
      </c>
      <c r="C21" s="5" t="s">
        <v>25</v>
      </c>
      <c r="D21" s="6" t="s">
        <v>22</v>
      </c>
      <c r="E21" s="6">
        <v>1</v>
      </c>
      <c r="F21" s="7"/>
      <c r="G21" s="7">
        <f t="shared" si="0"/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s="4" customFormat="1" ht="38.25" x14ac:dyDescent="0.25">
      <c r="A22" s="3"/>
      <c r="B22" s="6">
        <v>2</v>
      </c>
      <c r="C22" s="5" t="s">
        <v>26</v>
      </c>
      <c r="D22" s="6" t="s">
        <v>7</v>
      </c>
      <c r="E22" s="6">
        <v>5</v>
      </c>
      <c r="F22" s="7"/>
      <c r="G22" s="7">
        <f t="shared" si="0"/>
        <v>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s="4" customFormat="1" x14ac:dyDescent="0.25">
      <c r="A23" s="3"/>
      <c r="B23" s="14" t="s">
        <v>11</v>
      </c>
      <c r="C23" s="15"/>
      <c r="D23" s="15"/>
      <c r="E23" s="15"/>
      <c r="F23" s="16"/>
      <c r="G23" s="11">
        <f>SUM(G21:G22)</f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s="4" customFormat="1" x14ac:dyDescent="0.25">
      <c r="A24" s="3"/>
      <c r="B24" s="14" t="s">
        <v>12</v>
      </c>
      <c r="C24" s="15"/>
      <c r="D24" s="15"/>
      <c r="E24" s="16"/>
      <c r="F24" s="12">
        <v>0.19</v>
      </c>
      <c r="G24" s="11">
        <f>G23*F24</f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s="4" customFormat="1" x14ac:dyDescent="0.25">
      <c r="A25" s="3"/>
      <c r="B25" s="14" t="s">
        <v>13</v>
      </c>
      <c r="C25" s="15"/>
      <c r="D25" s="15"/>
      <c r="E25" s="15"/>
      <c r="F25" s="16"/>
      <c r="G25" s="11">
        <f>G23+G24</f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s="4" customFormat="1" x14ac:dyDescent="0.25">
      <c r="A26" s="3"/>
      <c r="B26" s="6"/>
      <c r="C26" s="5"/>
      <c r="D26" s="6"/>
      <c r="E26" s="6"/>
      <c r="F26" s="7"/>
      <c r="G26" s="7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4" customFormat="1" x14ac:dyDescent="0.25">
      <c r="A27" s="3"/>
      <c r="B27" s="17" t="s">
        <v>16</v>
      </c>
      <c r="C27" s="17"/>
      <c r="D27" s="17"/>
      <c r="E27" s="17"/>
      <c r="F27" s="17"/>
      <c r="G27" s="11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4" customFormat="1" ht="25.5" x14ac:dyDescent="0.25">
      <c r="A28" s="3"/>
      <c r="B28" s="6">
        <v>1</v>
      </c>
      <c r="C28" s="5" t="s">
        <v>27</v>
      </c>
      <c r="D28" s="6" t="s">
        <v>22</v>
      </c>
      <c r="E28" s="6">
        <v>1</v>
      </c>
      <c r="F28" s="7"/>
      <c r="G28" s="7">
        <f t="shared" si="0"/>
        <v>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s="4" customFormat="1" ht="30" customHeight="1" x14ac:dyDescent="0.25">
      <c r="A29" s="3"/>
      <c r="B29" s="6">
        <v>2</v>
      </c>
      <c r="C29" s="5" t="s">
        <v>28</v>
      </c>
      <c r="D29" s="6" t="s">
        <v>7</v>
      </c>
      <c r="E29" s="6">
        <v>5</v>
      </c>
      <c r="F29" s="7"/>
      <c r="G29" s="7">
        <f t="shared" si="0"/>
        <v>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s="4" customFormat="1" x14ac:dyDescent="0.25">
      <c r="A30" s="3"/>
      <c r="B30" s="14" t="s">
        <v>11</v>
      </c>
      <c r="C30" s="15"/>
      <c r="D30" s="15"/>
      <c r="E30" s="15"/>
      <c r="F30" s="16"/>
      <c r="G30" s="11">
        <f>SUM(G28:G29)</f>
        <v>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s="4" customFormat="1" x14ac:dyDescent="0.25">
      <c r="A31" s="3"/>
      <c r="B31" s="14" t="s">
        <v>12</v>
      </c>
      <c r="C31" s="15"/>
      <c r="D31" s="15"/>
      <c r="E31" s="16"/>
      <c r="F31" s="12">
        <v>0.19</v>
      </c>
      <c r="G31" s="11">
        <f>G30*F31</f>
        <v>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s="4" customFormat="1" x14ac:dyDescent="0.25">
      <c r="A32" s="3"/>
      <c r="B32" s="14" t="s">
        <v>13</v>
      </c>
      <c r="C32" s="15"/>
      <c r="D32" s="15"/>
      <c r="E32" s="15"/>
      <c r="F32" s="16"/>
      <c r="G32" s="11">
        <f>G30+G31</f>
        <v>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s="4" customFormat="1" x14ac:dyDescent="0.25">
      <c r="A33" s="3"/>
      <c r="B33" s="6"/>
      <c r="C33" s="5"/>
      <c r="D33" s="6"/>
      <c r="E33" s="6"/>
      <c r="F33" s="7"/>
      <c r="G33" s="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s="4" customFormat="1" x14ac:dyDescent="0.25">
      <c r="A34" s="3"/>
      <c r="B34" s="17" t="s">
        <v>17</v>
      </c>
      <c r="C34" s="17"/>
      <c r="D34" s="17"/>
      <c r="E34" s="17"/>
      <c r="F34" s="17"/>
      <c r="G34" s="11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s="4" customFormat="1" ht="25.5" x14ac:dyDescent="0.25">
      <c r="A35" s="3"/>
      <c r="B35" s="6">
        <v>1</v>
      </c>
      <c r="C35" s="5" t="s">
        <v>29</v>
      </c>
      <c r="D35" s="6" t="s">
        <v>22</v>
      </c>
      <c r="E35" s="6">
        <v>1</v>
      </c>
      <c r="F35" s="7"/>
      <c r="G35" s="7">
        <f t="shared" si="0"/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s="4" customFormat="1" ht="25.5" x14ac:dyDescent="0.25">
      <c r="A36" s="3"/>
      <c r="B36" s="6">
        <v>2</v>
      </c>
      <c r="C36" s="5" t="s">
        <v>30</v>
      </c>
      <c r="D36" s="6" t="s">
        <v>7</v>
      </c>
      <c r="E36" s="6">
        <v>5</v>
      </c>
      <c r="F36" s="7"/>
      <c r="G36" s="7">
        <f t="shared" si="0"/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s="4" customFormat="1" x14ac:dyDescent="0.25">
      <c r="A37" s="3"/>
      <c r="B37" s="14" t="s">
        <v>11</v>
      </c>
      <c r="C37" s="15"/>
      <c r="D37" s="15"/>
      <c r="E37" s="15"/>
      <c r="F37" s="16"/>
      <c r="G37" s="11">
        <f>SUM(G35:G36)</f>
        <v>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s="4" customFormat="1" x14ac:dyDescent="0.25">
      <c r="A38" s="3"/>
      <c r="B38" s="14" t="s">
        <v>12</v>
      </c>
      <c r="C38" s="15"/>
      <c r="D38" s="15"/>
      <c r="E38" s="16"/>
      <c r="F38" s="12">
        <v>0.19</v>
      </c>
      <c r="G38" s="11">
        <f>G37*F38</f>
        <v>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s="4" customFormat="1" x14ac:dyDescent="0.25">
      <c r="A39" s="3"/>
      <c r="B39" s="14" t="s">
        <v>13</v>
      </c>
      <c r="C39" s="15"/>
      <c r="D39" s="15"/>
      <c r="E39" s="15"/>
      <c r="F39" s="16"/>
      <c r="G39" s="11">
        <f>G37+G38</f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s="4" customFormat="1" x14ac:dyDescent="0.25">
      <c r="A40" s="3"/>
      <c r="B40" s="6"/>
      <c r="C40" s="5"/>
      <c r="D40" s="6"/>
      <c r="E40" s="6"/>
      <c r="F40" s="7"/>
      <c r="G40" s="7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s="4" customFormat="1" x14ac:dyDescent="0.25">
      <c r="A41" s="3"/>
      <c r="B41" s="17" t="s">
        <v>18</v>
      </c>
      <c r="C41" s="17"/>
      <c r="D41" s="17"/>
      <c r="E41" s="17"/>
      <c r="F41" s="17"/>
      <c r="G41" s="1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s="4" customFormat="1" ht="25.5" x14ac:dyDescent="0.25">
      <c r="A42" s="3"/>
      <c r="B42" s="6">
        <v>1</v>
      </c>
      <c r="C42" s="5" t="s">
        <v>31</v>
      </c>
      <c r="D42" s="6" t="s">
        <v>22</v>
      </c>
      <c r="E42" s="6">
        <v>1</v>
      </c>
      <c r="F42" s="7"/>
      <c r="G42" s="7">
        <f t="shared" si="0"/>
        <v>0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s="4" customFormat="1" ht="25.5" x14ac:dyDescent="0.25">
      <c r="A43" s="3"/>
      <c r="B43" s="6">
        <v>2</v>
      </c>
      <c r="C43" s="5" t="s">
        <v>32</v>
      </c>
      <c r="D43" s="6" t="s">
        <v>7</v>
      </c>
      <c r="E43" s="6">
        <v>5</v>
      </c>
      <c r="F43" s="7"/>
      <c r="G43" s="7">
        <f t="shared" si="0"/>
        <v>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s="4" customFormat="1" x14ac:dyDescent="0.25">
      <c r="A44" s="3"/>
      <c r="B44" s="14" t="s">
        <v>11</v>
      </c>
      <c r="C44" s="15"/>
      <c r="D44" s="15"/>
      <c r="E44" s="15"/>
      <c r="F44" s="16"/>
      <c r="G44" s="11">
        <f>SUM(G42:G43)</f>
        <v>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s="4" customFormat="1" x14ac:dyDescent="0.25">
      <c r="A45" s="3"/>
      <c r="B45" s="14" t="s">
        <v>12</v>
      </c>
      <c r="C45" s="15"/>
      <c r="D45" s="15"/>
      <c r="E45" s="16"/>
      <c r="F45" s="12">
        <v>0.19</v>
      </c>
      <c r="G45" s="11">
        <f>G44*F45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s="4" customFormat="1" x14ac:dyDescent="0.25">
      <c r="A46" s="3"/>
      <c r="B46" s="14" t="s">
        <v>13</v>
      </c>
      <c r="C46" s="15"/>
      <c r="D46" s="15"/>
      <c r="E46" s="15"/>
      <c r="F46" s="16"/>
      <c r="G46" s="11">
        <f>G44+G45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s="4" customFormat="1" x14ac:dyDescent="0.25">
      <c r="A47" s="3"/>
      <c r="B47" s="6"/>
      <c r="C47" s="5"/>
      <c r="D47" s="6"/>
      <c r="E47" s="6"/>
      <c r="F47" s="7"/>
      <c r="G47" s="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s="4" customFormat="1" x14ac:dyDescent="0.25">
      <c r="A48" s="3"/>
      <c r="B48" s="17" t="s">
        <v>19</v>
      </c>
      <c r="C48" s="17"/>
      <c r="D48" s="17"/>
      <c r="E48" s="17"/>
      <c r="F48" s="17"/>
      <c r="G48" s="1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s="4" customFormat="1" ht="25.5" x14ac:dyDescent="0.25">
      <c r="A49" s="3"/>
      <c r="B49" s="6">
        <v>1</v>
      </c>
      <c r="C49" s="5" t="s">
        <v>33</v>
      </c>
      <c r="D49" s="6" t="s">
        <v>22</v>
      </c>
      <c r="E49" s="6">
        <v>1</v>
      </c>
      <c r="F49" s="7"/>
      <c r="G49" s="7">
        <f t="shared" si="0"/>
        <v>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s="4" customFormat="1" ht="25.5" x14ac:dyDescent="0.25">
      <c r="A50" s="3"/>
      <c r="B50" s="6">
        <v>2</v>
      </c>
      <c r="C50" s="5" t="s">
        <v>34</v>
      </c>
      <c r="D50" s="6" t="s">
        <v>7</v>
      </c>
      <c r="E50" s="6">
        <v>5</v>
      </c>
      <c r="F50" s="7"/>
      <c r="G50" s="7">
        <f t="shared" si="0"/>
        <v>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s="4" customFormat="1" x14ac:dyDescent="0.25">
      <c r="A51" s="3"/>
      <c r="B51" s="14" t="s">
        <v>11</v>
      </c>
      <c r="C51" s="15"/>
      <c r="D51" s="15"/>
      <c r="E51" s="15"/>
      <c r="F51" s="16"/>
      <c r="G51" s="11">
        <f>SUM(G49:G50)</f>
        <v>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s="4" customFormat="1" x14ac:dyDescent="0.25">
      <c r="A52" s="3"/>
      <c r="B52" s="14" t="s">
        <v>12</v>
      </c>
      <c r="C52" s="15"/>
      <c r="D52" s="15"/>
      <c r="E52" s="16"/>
      <c r="F52" s="12">
        <v>0.19</v>
      </c>
      <c r="G52" s="11">
        <f>G51*F52</f>
        <v>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s="4" customFormat="1" x14ac:dyDescent="0.25">
      <c r="A53" s="3"/>
      <c r="B53" s="14" t="s">
        <v>13</v>
      </c>
      <c r="C53" s="15"/>
      <c r="D53" s="15"/>
      <c r="E53" s="15"/>
      <c r="F53" s="16"/>
      <c r="G53" s="11">
        <f>G51+G52</f>
        <v>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5" spans="1:22" s="4" customFormat="1" x14ac:dyDescent="0.25">
      <c r="A55" s="3"/>
      <c r="B55" s="17" t="s">
        <v>35</v>
      </c>
      <c r="C55" s="17"/>
      <c r="D55" s="17"/>
      <c r="E55" s="17"/>
      <c r="F55" s="17"/>
      <c r="G55" s="1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s="4" customFormat="1" x14ac:dyDescent="0.25">
      <c r="A56" s="3"/>
      <c r="B56" s="6">
        <v>1</v>
      </c>
      <c r="C56" s="5" t="s">
        <v>36</v>
      </c>
      <c r="D56" s="6" t="s">
        <v>37</v>
      </c>
      <c r="E56" s="6">
        <v>1</v>
      </c>
      <c r="F56" s="7">
        <v>20000000</v>
      </c>
      <c r="G56" s="7">
        <f t="shared" ref="G56" si="1">E56*F56</f>
        <v>20000000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s="4" customFormat="1" x14ac:dyDescent="0.25">
      <c r="A57" s="3"/>
      <c r="B57" s="14" t="s">
        <v>11</v>
      </c>
      <c r="C57" s="15"/>
      <c r="D57" s="15"/>
      <c r="E57" s="15"/>
      <c r="F57" s="16"/>
      <c r="G57" s="11">
        <f>SUM(G56:G56)</f>
        <v>20000000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s="4" customFormat="1" x14ac:dyDescent="0.25">
      <c r="A58" s="3"/>
      <c r="B58" s="14" t="s">
        <v>12</v>
      </c>
      <c r="C58" s="15"/>
      <c r="D58" s="15"/>
      <c r="E58" s="16"/>
      <c r="F58" s="12">
        <v>0.19</v>
      </c>
      <c r="G58" s="11">
        <f>G57*F58</f>
        <v>3800000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s="4" customFormat="1" x14ac:dyDescent="0.25">
      <c r="A59" s="3"/>
      <c r="B59" s="14" t="s">
        <v>13</v>
      </c>
      <c r="C59" s="15"/>
      <c r="D59" s="15"/>
      <c r="E59" s="15"/>
      <c r="F59" s="16"/>
      <c r="G59" s="11">
        <f>G57+G58</f>
        <v>23800000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2" spans="1:22" x14ac:dyDescent="0.25">
      <c r="B62" s="18" t="s">
        <v>10</v>
      </c>
      <c r="C62" s="18"/>
      <c r="D62" s="18"/>
      <c r="E62" s="18"/>
      <c r="F62" s="18"/>
      <c r="G62" s="13">
        <f>G11+G18+G25+G32+G39+G46+G53+G59</f>
        <v>23800000</v>
      </c>
    </row>
  </sheetData>
  <mergeCells count="35">
    <mergeCell ref="B62:F62"/>
    <mergeCell ref="B2:G2"/>
    <mergeCell ref="B3:G3"/>
    <mergeCell ref="B9:F9"/>
    <mergeCell ref="B10:E10"/>
    <mergeCell ref="B11:F11"/>
    <mergeCell ref="B16:F16"/>
    <mergeCell ref="B17:E17"/>
    <mergeCell ref="B18:F18"/>
    <mergeCell ref="B23:F23"/>
    <mergeCell ref="B24:E24"/>
    <mergeCell ref="B55:F55"/>
    <mergeCell ref="B57:F57"/>
    <mergeCell ref="B58:E58"/>
    <mergeCell ref="B59:F59"/>
    <mergeCell ref="B6:F6"/>
    <mergeCell ref="B13:F13"/>
    <mergeCell ref="B20:F20"/>
    <mergeCell ref="B27:F27"/>
    <mergeCell ref="B34:F34"/>
    <mergeCell ref="B25:F25"/>
    <mergeCell ref="B30:F30"/>
    <mergeCell ref="B31:E31"/>
    <mergeCell ref="B32:F32"/>
    <mergeCell ref="B37:F37"/>
    <mergeCell ref="B51:F51"/>
    <mergeCell ref="B52:E52"/>
    <mergeCell ref="B53:F53"/>
    <mergeCell ref="B38:E38"/>
    <mergeCell ref="B39:F39"/>
    <mergeCell ref="B44:F44"/>
    <mergeCell ref="B45:E45"/>
    <mergeCell ref="B46:F46"/>
    <mergeCell ref="B41:F41"/>
    <mergeCell ref="B48:F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2018-07-31T21:21:08Z</dcterms:modified>
</cp:coreProperties>
</file>