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H37" i="1" l="1"/>
  <c r="H38" i="1"/>
  <c r="H39" i="1"/>
  <c r="H40" i="1"/>
  <c r="H41" i="1"/>
  <c r="H42" i="1"/>
  <c r="H43" i="1"/>
  <c r="H44" i="1"/>
  <c r="H45" i="1"/>
  <c r="H46" i="1"/>
  <c r="H47" i="1"/>
  <c r="H48" i="1"/>
  <c r="H49" i="1"/>
  <c r="H36" i="1"/>
  <c r="H28" i="1"/>
  <c r="H8" i="1"/>
  <c r="H9" i="1"/>
  <c r="H10" i="1"/>
  <c r="H11" i="1"/>
  <c r="H12" i="1"/>
  <c r="H13" i="1"/>
  <c r="H14" i="1"/>
  <c r="H15" i="1"/>
  <c r="H29" i="1" s="1"/>
  <c r="H16" i="1"/>
  <c r="H17" i="1"/>
  <c r="H18" i="1"/>
  <c r="H19" i="1"/>
  <c r="H20" i="1"/>
  <c r="H21" i="1"/>
  <c r="H22" i="1"/>
  <c r="H23" i="1"/>
  <c r="H24" i="1"/>
  <c r="H25" i="1"/>
  <c r="H26" i="1"/>
  <c r="H27" i="1"/>
  <c r="H7" i="1"/>
  <c r="H50" i="1" l="1"/>
  <c r="H51" i="1" s="1"/>
  <c r="H52" i="1" s="1"/>
  <c r="H30" i="1" l="1"/>
  <c r="H31" i="1" s="1"/>
</calcChain>
</file>

<file path=xl/sharedStrings.xml><?xml version="1.0" encoding="utf-8"?>
<sst xmlns="http://schemas.openxmlformats.org/spreadsheetml/2006/main" count="99" uniqueCount="51">
  <si>
    <t>ÍTEM</t>
  </si>
  <si>
    <t>CONCEPTO</t>
  </si>
  <si>
    <t>UND</t>
  </si>
  <si>
    <t>CANT</t>
  </si>
  <si>
    <t xml:space="preserve"> VALOR PARCIAL </t>
  </si>
  <si>
    <t>A</t>
  </si>
  <si>
    <t xml:space="preserve"> IVA </t>
  </si>
  <si>
    <t>ANEXO No. 2 – PROPUESTA ECONÓMICA</t>
  </si>
  <si>
    <t>CÁMARAS Y ACCESORIOS</t>
  </si>
  <si>
    <t>SUMINISTRO E INSTALACIÓN DE CÁMARAS</t>
  </si>
  <si>
    <t>Un</t>
  </si>
  <si>
    <t>SUMINISTRO E INSTALACIÓN DE BATERÍAS PARA UPS EN MUNICIPIOS</t>
  </si>
  <si>
    <t>SUMINISTRO E INSTALACIÓN DE LICENCIAS DE VMS</t>
  </si>
  <si>
    <t xml:space="preserve">SISTEMA GESTIÓN Y ALMACENAMIENTO CIRCASIA </t>
  </si>
  <si>
    <t>SISTEMA GESTIÓN Y ALMACENAMIENTO QUIMBAYA</t>
  </si>
  <si>
    <t xml:space="preserve">SISTEMA GESTIÓN Y ALMACENAMIENTO TEBAIDA </t>
  </si>
  <si>
    <t xml:space="preserve">SISTEMA GESTIÓN Y ALMACENAMIENTO MONTENEGRO </t>
  </si>
  <si>
    <t xml:space="preserve">SISTEMA GESTIÓN Y ALMACENAMIENTO CALARCÁ </t>
  </si>
  <si>
    <t xml:space="preserve">EQUIPO DE OPERADOR (INCL MONITOR, TECLADO Y LLAVE VMS) </t>
  </si>
  <si>
    <t>PUESTO DE TRABAJO PARA OPERADOR</t>
  </si>
  <si>
    <t>SILLA PARA OPERADOR</t>
  </si>
  <si>
    <t>MANTENIMIENTO AIRE ACONDICIONADO</t>
  </si>
  <si>
    <t>MANTENIMIENTO PLANTAS</t>
  </si>
  <si>
    <t>MANTENIMIENTO UPS</t>
  </si>
  <si>
    <t>MANTENIMIENTO SISTEMA CONTROL DE ACCESO</t>
  </si>
  <si>
    <t>MANTENIMIENTO UPS DE LAS CAMARAS</t>
  </si>
  <si>
    <t>SERVICIO DE SOFTWARE ASSURANCE. INCLUYE ACTUALIZACIONES DEL SISTEMA, SOPORTE PRIORITARIO</t>
  </si>
  <si>
    <t>BOLSA DE REPUESTOS</t>
  </si>
  <si>
    <t>GL</t>
  </si>
  <si>
    <t>MANTENIMIENTO EQUIPOS SISTEMA 123 (SISTEMA DE GRABACIÓN DIGITAL REDBOX, PLANTA TELEFÓNICA, SERVIDOR SECAD 123,  STORAGE, E1) POR UN AÑO</t>
  </si>
  <si>
    <t>SOPORTE TECNICO Y MANTENIMIENTO PREVENTIVO Y CORRECTIVO AL SISTEMA DE CCTV POR UN AÑO, CON TRES VISITAS DE MANTENIMIENTO PREVENTIVO</t>
  </si>
  <si>
    <t>Mes</t>
  </si>
  <si>
    <t>REINSTALACIÓN DE CÁMARAS INDIGO VISION</t>
  </si>
  <si>
    <t>SUMINISTRO E INSTALACIÓN BATERIAS UPS MUNICIPIOS</t>
  </si>
  <si>
    <t>MANTENIMIENTO Y REINSTALACIÓN RADIO RADWIN</t>
  </si>
  <si>
    <t>MANTENIMIENTO Y REINSTALACIÓN NVR ACTUAL</t>
  </si>
  <si>
    <t>MANTENIMIENTO DE EQUIPO DE COMPUTO</t>
  </si>
  <si>
    <t>SUMINISTRO E INSTALACIÓN DE SILLA DE OPERADOR</t>
  </si>
  <si>
    <t>MANTENIMIENTO UPS CAMARAS</t>
  </si>
  <si>
    <t>TRASLADO DE POSTE</t>
  </si>
  <si>
    <t xml:space="preserve">INGENIERÍA DE DETALLE REUTILIZACIÓN ELEMENTOS </t>
  </si>
  <si>
    <t xml:space="preserve">SUMINISTRO E INSTALACIÓN DE RADIOS BASE </t>
  </si>
  <si>
    <t xml:space="preserve">SUMINISTRO E INSTALACIÓN DE SUSCRIPTORES </t>
  </si>
  <si>
    <t>AMPLIACIÓN Y ADECUACIÓN DE SISTEMAS CCTV EN DEPARTAMENTO DEL QUINDIO
FASE 1 - MUNICIPIOS PRIOZADOS - CALARCÁ, TEBAIDA, MONTENEGRO, CIRCASIA, QUIMBAYA</t>
  </si>
  <si>
    <t>AMPLIACIÓN Y ADECUACIÓN DE SISTEMAS CCTV EN DEPARTAMENTO DEL QUINDIO
FASE 2 - MUNICIPIOS NO PRIOZADOS - SALENTO, FINLANDIA, CORDOBA, PIJAO, BUENAVISTA, GENOVA</t>
  </si>
  <si>
    <t>SUMINISTRO</t>
  </si>
  <si>
    <t>INSTALACIÓN</t>
  </si>
  <si>
    <t xml:space="preserve"> TOTAL FASE 1</t>
  </si>
  <si>
    <t xml:space="preserve"> TOTAL FASE 2</t>
  </si>
  <si>
    <t xml:space="preserve"> SUBTOTAL FASE 2</t>
  </si>
  <si>
    <t xml:space="preserve"> SUBTOTAL FASE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</si>
</sst>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2"/>
  <sheetViews>
    <sheetView tabSelected="1" topLeftCell="A28" workbookViewId="0">
      <selection activeCell="L54" sqref="L54"/>
    </sheetView>
  </sheetViews>
  <sheetFormatPr baseColWidth="10" defaultRowHeight="15" x14ac:dyDescent="0.25"/>
  <cols>
    <col min="1" max="1" width="2" customWidth="1"/>
    <col min="2" max="2" width="5" customWidth="1"/>
    <col min="3" max="3" width="42.28515625" customWidth="1"/>
    <col min="4" max="4" width="5.42578125" customWidth="1"/>
    <col min="5" max="5" width="5.5703125" customWidth="1"/>
    <col min="6" max="7" width="13.85546875" customWidth="1"/>
    <col min="8" max="8" width="14.42578125" customWidth="1"/>
  </cols>
  <sheetData>
    <row r="2" spans="2:8" x14ac:dyDescent="0.25">
      <c r="B2" s="14" t="s">
        <v>7</v>
      </c>
      <c r="C2" s="14"/>
      <c r="D2" s="14"/>
      <c r="E2" s="14"/>
      <c r="F2" s="14"/>
      <c r="G2" s="14"/>
      <c r="H2" s="14"/>
    </row>
    <row r="4" spans="2:8" ht="28.5" customHeight="1" x14ac:dyDescent="0.25">
      <c r="B4" s="15" t="s">
        <v>43</v>
      </c>
      <c r="C4" s="15"/>
      <c r="D4" s="15"/>
      <c r="E4" s="15"/>
      <c r="F4" s="15"/>
      <c r="G4" s="15"/>
      <c r="H4" s="15"/>
    </row>
    <row r="5" spans="2:8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45</v>
      </c>
      <c r="G5" s="1" t="s">
        <v>46</v>
      </c>
      <c r="H5" s="1" t="s">
        <v>4</v>
      </c>
    </row>
    <row r="6" spans="2:8" x14ac:dyDescent="0.25">
      <c r="B6" s="2" t="s">
        <v>5</v>
      </c>
      <c r="C6" s="2" t="s">
        <v>8</v>
      </c>
      <c r="D6" s="2"/>
      <c r="E6" s="3"/>
      <c r="F6" s="3"/>
      <c r="G6" s="3"/>
      <c r="H6" s="3"/>
    </row>
    <row r="7" spans="2:8" x14ac:dyDescent="0.25">
      <c r="B7" s="4">
        <v>1</v>
      </c>
      <c r="C7" s="9" t="s">
        <v>9</v>
      </c>
      <c r="D7" s="4" t="s">
        <v>10</v>
      </c>
      <c r="E7" s="17">
        <v>50</v>
      </c>
      <c r="F7" s="12"/>
      <c r="G7" s="12"/>
      <c r="H7" s="12">
        <f>(F7+G7)*E7</f>
        <v>0</v>
      </c>
    </row>
    <row r="8" spans="2:8" ht="24" x14ac:dyDescent="0.25">
      <c r="B8" s="4">
        <v>2</v>
      </c>
      <c r="C8" s="9" t="s">
        <v>11</v>
      </c>
      <c r="D8" s="4" t="s">
        <v>10</v>
      </c>
      <c r="E8" s="17">
        <v>5</v>
      </c>
      <c r="F8" s="12"/>
      <c r="G8" s="12"/>
      <c r="H8" s="12">
        <f t="shared" ref="H8:H28" si="0">(F8+G8)*E8</f>
        <v>0</v>
      </c>
    </row>
    <row r="9" spans="2:8" ht="16.5" customHeight="1" x14ac:dyDescent="0.25">
      <c r="B9" s="4">
        <v>3</v>
      </c>
      <c r="C9" s="9" t="s">
        <v>41</v>
      </c>
      <c r="D9" s="4" t="s">
        <v>10</v>
      </c>
      <c r="E9" s="17">
        <v>12</v>
      </c>
      <c r="F9" s="12"/>
      <c r="G9" s="12"/>
      <c r="H9" s="12">
        <f t="shared" si="0"/>
        <v>0</v>
      </c>
    </row>
    <row r="10" spans="2:8" x14ac:dyDescent="0.25">
      <c r="B10" s="4">
        <v>4</v>
      </c>
      <c r="C10" s="9" t="s">
        <v>42</v>
      </c>
      <c r="D10" s="4" t="s">
        <v>10</v>
      </c>
      <c r="E10" s="17">
        <v>50</v>
      </c>
      <c r="F10" s="12"/>
      <c r="G10" s="12"/>
      <c r="H10" s="12">
        <f t="shared" si="0"/>
        <v>0</v>
      </c>
    </row>
    <row r="11" spans="2:8" x14ac:dyDescent="0.25">
      <c r="B11" s="4">
        <v>5</v>
      </c>
      <c r="C11" s="9" t="s">
        <v>12</v>
      </c>
      <c r="D11" s="4" t="s">
        <v>10</v>
      </c>
      <c r="E11" s="17">
        <v>50</v>
      </c>
      <c r="F11" s="12"/>
      <c r="G11" s="12"/>
      <c r="H11" s="12">
        <f t="shared" si="0"/>
        <v>0</v>
      </c>
    </row>
    <row r="12" spans="2:8" x14ac:dyDescent="0.25">
      <c r="B12" s="4">
        <v>6</v>
      </c>
      <c r="C12" s="9" t="s">
        <v>13</v>
      </c>
      <c r="D12" s="4" t="s">
        <v>10</v>
      </c>
      <c r="E12" s="17">
        <v>1</v>
      </c>
      <c r="F12" s="12"/>
      <c r="G12" s="12"/>
      <c r="H12" s="12">
        <f t="shared" si="0"/>
        <v>0</v>
      </c>
    </row>
    <row r="13" spans="2:8" x14ac:dyDescent="0.25">
      <c r="B13" s="4">
        <v>7</v>
      </c>
      <c r="C13" s="9" t="s">
        <v>14</v>
      </c>
      <c r="D13" s="4" t="s">
        <v>10</v>
      </c>
      <c r="E13" s="17">
        <v>1</v>
      </c>
      <c r="F13" s="12"/>
      <c r="G13" s="12"/>
      <c r="H13" s="12">
        <f t="shared" si="0"/>
        <v>0</v>
      </c>
    </row>
    <row r="14" spans="2:8" x14ac:dyDescent="0.25">
      <c r="B14" s="4">
        <v>8</v>
      </c>
      <c r="C14" s="9" t="s">
        <v>15</v>
      </c>
      <c r="D14" s="4" t="s">
        <v>10</v>
      </c>
      <c r="E14" s="17">
        <v>1</v>
      </c>
      <c r="F14" s="12"/>
      <c r="G14" s="12"/>
      <c r="H14" s="12">
        <f t="shared" si="0"/>
        <v>0</v>
      </c>
    </row>
    <row r="15" spans="2:8" x14ac:dyDescent="0.25">
      <c r="B15" s="4">
        <v>9</v>
      </c>
      <c r="C15" s="9" t="s">
        <v>16</v>
      </c>
      <c r="D15" s="4" t="s">
        <v>10</v>
      </c>
      <c r="E15" s="17">
        <v>1</v>
      </c>
      <c r="F15" s="12"/>
      <c r="G15" s="12"/>
      <c r="H15" s="12">
        <f t="shared" si="0"/>
        <v>0</v>
      </c>
    </row>
    <row r="16" spans="2:8" x14ac:dyDescent="0.25">
      <c r="B16" s="4">
        <v>10</v>
      </c>
      <c r="C16" s="9" t="s">
        <v>17</v>
      </c>
      <c r="D16" s="4" t="s">
        <v>10</v>
      </c>
      <c r="E16" s="17">
        <v>1</v>
      </c>
      <c r="F16" s="12"/>
      <c r="G16" s="12"/>
      <c r="H16" s="12">
        <f t="shared" si="0"/>
        <v>0</v>
      </c>
    </row>
    <row r="17" spans="2:8" ht="24" x14ac:dyDescent="0.25">
      <c r="B17" s="4">
        <v>11</v>
      </c>
      <c r="C17" s="9" t="s">
        <v>18</v>
      </c>
      <c r="D17" s="4" t="s">
        <v>10</v>
      </c>
      <c r="E17" s="17">
        <v>7</v>
      </c>
      <c r="F17" s="12"/>
      <c r="G17" s="12"/>
      <c r="H17" s="12">
        <f t="shared" si="0"/>
        <v>0</v>
      </c>
    </row>
    <row r="18" spans="2:8" x14ac:dyDescent="0.25">
      <c r="B18" s="4">
        <v>12</v>
      </c>
      <c r="C18" s="9" t="s">
        <v>19</v>
      </c>
      <c r="D18" s="4" t="s">
        <v>10</v>
      </c>
      <c r="E18" s="17">
        <v>1</v>
      </c>
      <c r="F18" s="12"/>
      <c r="G18" s="12"/>
      <c r="H18" s="12">
        <f t="shared" si="0"/>
        <v>0</v>
      </c>
    </row>
    <row r="19" spans="2:8" x14ac:dyDescent="0.25">
      <c r="B19" s="4">
        <v>13</v>
      </c>
      <c r="C19" s="9" t="s">
        <v>20</v>
      </c>
      <c r="D19" s="4" t="s">
        <v>10</v>
      </c>
      <c r="E19" s="17">
        <v>5</v>
      </c>
      <c r="F19" s="12"/>
      <c r="G19" s="12"/>
      <c r="H19" s="12">
        <f t="shared" si="0"/>
        <v>0</v>
      </c>
    </row>
    <row r="20" spans="2:8" x14ac:dyDescent="0.25">
      <c r="B20" s="4">
        <v>14</v>
      </c>
      <c r="C20" s="9" t="s">
        <v>21</v>
      </c>
      <c r="D20" s="4" t="s">
        <v>10</v>
      </c>
      <c r="E20" s="17">
        <v>5</v>
      </c>
      <c r="F20" s="12"/>
      <c r="G20" s="12"/>
      <c r="H20" s="12">
        <f t="shared" si="0"/>
        <v>0</v>
      </c>
    </row>
    <row r="21" spans="2:8" x14ac:dyDescent="0.25">
      <c r="B21" s="4">
        <v>15</v>
      </c>
      <c r="C21" s="9" t="s">
        <v>22</v>
      </c>
      <c r="D21" s="4" t="s">
        <v>10</v>
      </c>
      <c r="E21" s="17">
        <v>5</v>
      </c>
      <c r="F21" s="12"/>
      <c r="G21" s="12"/>
      <c r="H21" s="12">
        <f t="shared" si="0"/>
        <v>0</v>
      </c>
    </row>
    <row r="22" spans="2:8" x14ac:dyDescent="0.25">
      <c r="B22" s="4">
        <v>16</v>
      </c>
      <c r="C22" s="9" t="s">
        <v>23</v>
      </c>
      <c r="D22" s="4" t="s">
        <v>10</v>
      </c>
      <c r="E22" s="17">
        <v>5</v>
      </c>
      <c r="F22" s="12"/>
      <c r="G22" s="12"/>
      <c r="H22" s="12">
        <f t="shared" si="0"/>
        <v>0</v>
      </c>
    </row>
    <row r="23" spans="2:8" x14ac:dyDescent="0.25">
      <c r="B23" s="4">
        <v>17</v>
      </c>
      <c r="C23" s="9" t="s">
        <v>24</v>
      </c>
      <c r="D23" s="4" t="s">
        <v>10</v>
      </c>
      <c r="E23" s="17">
        <v>5</v>
      </c>
      <c r="F23" s="12"/>
      <c r="G23" s="12"/>
      <c r="H23" s="12">
        <f t="shared" si="0"/>
        <v>0</v>
      </c>
    </row>
    <row r="24" spans="2:8" x14ac:dyDescent="0.25">
      <c r="B24" s="4">
        <v>18</v>
      </c>
      <c r="C24" s="9" t="s">
        <v>25</v>
      </c>
      <c r="D24" s="4" t="s">
        <v>10</v>
      </c>
      <c r="E24" s="17">
        <v>50</v>
      </c>
      <c r="F24" s="12"/>
      <c r="G24" s="12"/>
      <c r="H24" s="12">
        <f t="shared" si="0"/>
        <v>0</v>
      </c>
    </row>
    <row r="25" spans="2:8" ht="27.75" customHeight="1" x14ac:dyDescent="0.25">
      <c r="B25" s="4">
        <v>19</v>
      </c>
      <c r="C25" s="9" t="s">
        <v>26</v>
      </c>
      <c r="D25" s="4" t="s">
        <v>10</v>
      </c>
      <c r="E25" s="17">
        <v>1</v>
      </c>
      <c r="F25" s="11"/>
      <c r="G25" s="11"/>
      <c r="H25" s="12">
        <f t="shared" si="0"/>
        <v>0</v>
      </c>
    </row>
    <row r="26" spans="2:8" ht="36" x14ac:dyDescent="0.25">
      <c r="B26" s="4">
        <v>20</v>
      </c>
      <c r="C26" s="9" t="s">
        <v>29</v>
      </c>
      <c r="D26" s="4" t="s">
        <v>10</v>
      </c>
      <c r="E26" s="17">
        <v>1</v>
      </c>
      <c r="F26" s="12"/>
      <c r="G26" s="12"/>
      <c r="H26" s="12">
        <f t="shared" si="0"/>
        <v>0</v>
      </c>
    </row>
    <row r="27" spans="2:8" ht="36" x14ac:dyDescent="0.25">
      <c r="B27" s="4">
        <v>21</v>
      </c>
      <c r="C27" s="9" t="s">
        <v>30</v>
      </c>
      <c r="D27" s="4" t="s">
        <v>31</v>
      </c>
      <c r="E27" s="17">
        <v>12</v>
      </c>
      <c r="F27" s="12"/>
      <c r="G27" s="12"/>
      <c r="H27" s="12">
        <f t="shared" si="0"/>
        <v>0</v>
      </c>
    </row>
    <row r="28" spans="2:8" x14ac:dyDescent="0.25">
      <c r="B28" s="4">
        <v>22</v>
      </c>
      <c r="C28" s="9" t="s">
        <v>27</v>
      </c>
      <c r="D28" s="4" t="s">
        <v>28</v>
      </c>
      <c r="E28" s="5">
        <v>1</v>
      </c>
      <c r="F28" s="12">
        <v>30000000</v>
      </c>
      <c r="G28" s="12"/>
      <c r="H28" s="12">
        <f t="shared" si="0"/>
        <v>30000000</v>
      </c>
    </row>
    <row r="29" spans="2:8" x14ac:dyDescent="0.25">
      <c r="B29" s="16" t="s">
        <v>50</v>
      </c>
      <c r="C29" s="16"/>
      <c r="D29" s="16"/>
      <c r="E29" s="16"/>
      <c r="F29" s="6"/>
      <c r="G29" s="13"/>
      <c r="H29" s="8">
        <f>SUM(H7:H28)</f>
        <v>30000000</v>
      </c>
    </row>
    <row r="30" spans="2:8" x14ac:dyDescent="0.25">
      <c r="B30" s="16" t="s">
        <v>6</v>
      </c>
      <c r="C30" s="16"/>
      <c r="D30" s="16"/>
      <c r="E30" s="16"/>
      <c r="F30" s="7">
        <v>0.19</v>
      </c>
      <c r="G30" s="7"/>
      <c r="H30" s="8">
        <f>H29*0.19</f>
        <v>5700000</v>
      </c>
    </row>
    <row r="31" spans="2:8" x14ac:dyDescent="0.25">
      <c r="B31" s="16" t="s">
        <v>47</v>
      </c>
      <c r="C31" s="16"/>
      <c r="D31" s="16"/>
      <c r="E31" s="16"/>
      <c r="F31" s="6"/>
      <c r="G31" s="13"/>
      <c r="H31" s="8">
        <f>H29+H30</f>
        <v>35700000</v>
      </c>
    </row>
    <row r="33" spans="2:8" ht="28.5" customHeight="1" x14ac:dyDescent="0.25">
      <c r="B33" s="15" t="s">
        <v>44</v>
      </c>
      <c r="C33" s="15"/>
      <c r="D33" s="15"/>
      <c r="E33" s="15"/>
      <c r="F33" s="15"/>
      <c r="G33" s="15"/>
      <c r="H33" s="15"/>
    </row>
    <row r="34" spans="2:8" x14ac:dyDescent="0.25">
      <c r="B34" s="1" t="s">
        <v>0</v>
      </c>
      <c r="C34" s="1" t="s">
        <v>1</v>
      </c>
      <c r="D34" s="1" t="s">
        <v>2</v>
      </c>
      <c r="E34" s="1" t="s">
        <v>3</v>
      </c>
      <c r="F34" s="1" t="s">
        <v>45</v>
      </c>
      <c r="G34" s="1" t="s">
        <v>46</v>
      </c>
      <c r="H34" s="1" t="s">
        <v>4</v>
      </c>
    </row>
    <row r="35" spans="2:8" x14ac:dyDescent="0.25">
      <c r="B35" s="2" t="s">
        <v>5</v>
      </c>
      <c r="C35" s="2" t="s">
        <v>8</v>
      </c>
      <c r="D35" s="2"/>
      <c r="E35" s="3"/>
      <c r="F35" s="3"/>
      <c r="G35" s="3"/>
      <c r="H35" s="3"/>
    </row>
    <row r="36" spans="2:8" x14ac:dyDescent="0.25">
      <c r="B36" s="4">
        <v>1</v>
      </c>
      <c r="C36" s="9" t="s">
        <v>32</v>
      </c>
      <c r="D36" s="4" t="s">
        <v>10</v>
      </c>
      <c r="E36" s="18">
        <v>35</v>
      </c>
      <c r="F36" s="12"/>
      <c r="G36" s="12"/>
      <c r="H36" s="12">
        <f>(F36+G36)*E36</f>
        <v>0</v>
      </c>
    </row>
    <row r="37" spans="2:8" ht="15" customHeight="1" x14ac:dyDescent="0.25">
      <c r="B37" s="4">
        <v>2</v>
      </c>
      <c r="C37" s="9" t="s">
        <v>33</v>
      </c>
      <c r="D37" s="4" t="s">
        <v>10</v>
      </c>
      <c r="E37" s="18">
        <v>6</v>
      </c>
      <c r="F37" s="12"/>
      <c r="G37" s="12"/>
      <c r="H37" s="12">
        <f t="shared" ref="H37:H49" si="1">(F37+G37)*E37</f>
        <v>0</v>
      </c>
    </row>
    <row r="38" spans="2:8" x14ac:dyDescent="0.25">
      <c r="B38" s="4">
        <v>3</v>
      </c>
      <c r="C38" s="9" t="s">
        <v>34</v>
      </c>
      <c r="D38" s="4" t="s">
        <v>10</v>
      </c>
      <c r="E38" s="18">
        <v>35</v>
      </c>
      <c r="F38" s="12"/>
      <c r="G38" s="12"/>
      <c r="H38" s="12">
        <f t="shared" si="1"/>
        <v>0</v>
      </c>
    </row>
    <row r="39" spans="2:8" x14ac:dyDescent="0.25">
      <c r="B39" s="4">
        <v>4</v>
      </c>
      <c r="C39" s="9" t="s">
        <v>35</v>
      </c>
      <c r="D39" s="4" t="s">
        <v>10</v>
      </c>
      <c r="E39" s="18">
        <v>6</v>
      </c>
      <c r="F39" s="12"/>
      <c r="G39" s="12"/>
      <c r="H39" s="12">
        <f t="shared" si="1"/>
        <v>0</v>
      </c>
    </row>
    <row r="40" spans="2:8" x14ac:dyDescent="0.25">
      <c r="B40" s="4">
        <v>5</v>
      </c>
      <c r="C40" s="9" t="s">
        <v>36</v>
      </c>
      <c r="D40" s="4" t="s">
        <v>10</v>
      </c>
      <c r="E40" s="18">
        <v>6</v>
      </c>
      <c r="F40" s="12"/>
      <c r="G40" s="12"/>
      <c r="H40" s="12">
        <f t="shared" si="1"/>
        <v>0</v>
      </c>
    </row>
    <row r="41" spans="2:8" x14ac:dyDescent="0.25">
      <c r="B41" s="4">
        <v>6</v>
      </c>
      <c r="C41" s="9" t="s">
        <v>37</v>
      </c>
      <c r="D41" s="4" t="s">
        <v>10</v>
      </c>
      <c r="E41" s="18">
        <v>6</v>
      </c>
      <c r="F41" s="12"/>
      <c r="G41" s="12"/>
      <c r="H41" s="12">
        <f t="shared" si="1"/>
        <v>0</v>
      </c>
    </row>
    <row r="42" spans="2:8" x14ac:dyDescent="0.25">
      <c r="B42" s="4">
        <v>7</v>
      </c>
      <c r="C42" s="9" t="s">
        <v>21</v>
      </c>
      <c r="D42" s="4" t="s">
        <v>10</v>
      </c>
      <c r="E42" s="18">
        <v>6</v>
      </c>
      <c r="F42" s="12"/>
      <c r="G42" s="12"/>
      <c r="H42" s="12">
        <f t="shared" si="1"/>
        <v>0</v>
      </c>
    </row>
    <row r="43" spans="2:8" x14ac:dyDescent="0.25">
      <c r="B43" s="4">
        <v>8</v>
      </c>
      <c r="C43" s="9" t="s">
        <v>22</v>
      </c>
      <c r="D43" s="4" t="s">
        <v>10</v>
      </c>
      <c r="E43" s="18">
        <v>6</v>
      </c>
      <c r="F43" s="12"/>
      <c r="G43" s="12"/>
      <c r="H43" s="12">
        <f t="shared" si="1"/>
        <v>0</v>
      </c>
    </row>
    <row r="44" spans="2:8" x14ac:dyDescent="0.25">
      <c r="B44" s="4">
        <v>9</v>
      </c>
      <c r="C44" s="9" t="s">
        <v>23</v>
      </c>
      <c r="D44" s="4" t="s">
        <v>10</v>
      </c>
      <c r="E44" s="18">
        <v>6</v>
      </c>
      <c r="F44" s="12"/>
      <c r="G44" s="12"/>
      <c r="H44" s="12">
        <f t="shared" si="1"/>
        <v>0</v>
      </c>
    </row>
    <row r="45" spans="2:8" x14ac:dyDescent="0.25">
      <c r="B45" s="4">
        <v>10</v>
      </c>
      <c r="C45" s="9" t="s">
        <v>24</v>
      </c>
      <c r="D45" s="4" t="s">
        <v>10</v>
      </c>
      <c r="E45" s="18">
        <v>6</v>
      </c>
      <c r="F45" s="12"/>
      <c r="G45" s="12"/>
      <c r="H45" s="12">
        <f t="shared" si="1"/>
        <v>0</v>
      </c>
    </row>
    <row r="46" spans="2:8" x14ac:dyDescent="0.25">
      <c r="B46" s="4">
        <v>11</v>
      </c>
      <c r="C46" s="9" t="s">
        <v>38</v>
      </c>
      <c r="D46" s="4" t="s">
        <v>10</v>
      </c>
      <c r="E46" s="18">
        <v>35</v>
      </c>
      <c r="F46" s="12"/>
      <c r="G46" s="12"/>
      <c r="H46" s="12">
        <f t="shared" si="1"/>
        <v>0</v>
      </c>
    </row>
    <row r="47" spans="2:8" x14ac:dyDescent="0.25">
      <c r="B47" s="4">
        <v>12</v>
      </c>
      <c r="C47" s="9" t="s">
        <v>39</v>
      </c>
      <c r="D47" s="4" t="s">
        <v>10</v>
      </c>
      <c r="E47" s="18">
        <v>1</v>
      </c>
      <c r="F47" s="12"/>
      <c r="G47" s="12"/>
      <c r="H47" s="12">
        <f t="shared" si="1"/>
        <v>0</v>
      </c>
    </row>
    <row r="48" spans="2:8" x14ac:dyDescent="0.25">
      <c r="B48" s="4">
        <v>13</v>
      </c>
      <c r="C48" s="9" t="s">
        <v>40</v>
      </c>
      <c r="D48" s="4" t="s">
        <v>10</v>
      </c>
      <c r="E48" s="18">
        <v>1</v>
      </c>
      <c r="F48" s="12"/>
      <c r="G48" s="12"/>
      <c r="H48" s="12">
        <f t="shared" si="1"/>
        <v>0</v>
      </c>
    </row>
    <row r="49" spans="2:8" x14ac:dyDescent="0.25">
      <c r="B49" s="4">
        <v>14</v>
      </c>
      <c r="C49" s="9" t="s">
        <v>27</v>
      </c>
      <c r="D49" s="4" t="s">
        <v>10</v>
      </c>
      <c r="E49" s="5">
        <v>1</v>
      </c>
      <c r="F49" s="12">
        <v>50000000</v>
      </c>
      <c r="G49" s="12"/>
      <c r="H49" s="12">
        <f t="shared" si="1"/>
        <v>50000000</v>
      </c>
    </row>
    <row r="50" spans="2:8" x14ac:dyDescent="0.25">
      <c r="B50" s="16" t="s">
        <v>49</v>
      </c>
      <c r="C50" s="16"/>
      <c r="D50" s="16"/>
      <c r="E50" s="16"/>
      <c r="F50" s="10"/>
      <c r="G50" s="13"/>
      <c r="H50" s="8">
        <f>SUM(H36:H49)</f>
        <v>50000000</v>
      </c>
    </row>
    <row r="51" spans="2:8" x14ac:dyDescent="0.25">
      <c r="B51" s="16" t="s">
        <v>6</v>
      </c>
      <c r="C51" s="16"/>
      <c r="D51" s="16"/>
      <c r="E51" s="16"/>
      <c r="F51" s="7">
        <v>0.19</v>
      </c>
      <c r="G51" s="7"/>
      <c r="H51" s="8">
        <f>H50*0.19</f>
        <v>9500000</v>
      </c>
    </row>
    <row r="52" spans="2:8" x14ac:dyDescent="0.25">
      <c r="B52" s="16" t="s">
        <v>48</v>
      </c>
      <c r="C52" s="16"/>
      <c r="D52" s="16"/>
      <c r="E52" s="16"/>
      <c r="F52" s="10"/>
      <c r="G52" s="13"/>
      <c r="H52" s="8">
        <f>H50+H51</f>
        <v>59500000</v>
      </c>
    </row>
  </sheetData>
  <mergeCells count="9">
    <mergeCell ref="B2:H2"/>
    <mergeCell ref="B33:H33"/>
    <mergeCell ref="B50:E50"/>
    <mergeCell ref="B51:E51"/>
    <mergeCell ref="B52:E52"/>
    <mergeCell ref="B4:H4"/>
    <mergeCell ref="B29:E29"/>
    <mergeCell ref="B30:E30"/>
    <mergeCell ref="B31:E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2017-09-14T16:25:52Z</dcterms:modified>
</cp:coreProperties>
</file>