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rus2\Dirección Comercial\1.COMERCIAL\2017\2. PROPUESTAS\PRO140-17 SIS Plan Maestro de Tecnologia\PROYECTOS\CCTV\PLIEGOS\VERSION 3\"/>
    </mc:Choice>
  </mc:AlternateContent>
  <bookViews>
    <workbookView xWindow="0" yWindow="0" windowWidth="20490" windowHeight="7695"/>
  </bookViews>
  <sheets>
    <sheet name="ANEXO 2" sheetId="1" r:id="rId1"/>
  </sheets>
  <definedNames>
    <definedName name="_xlnm.Print_Area" localSheetId="0">'ANEXO 2'!$B$2:$H$185</definedName>
    <definedName name="_xlnm.Print_Titles" localSheetId="0">'ANEXO 2'!$2:$2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22" i="1"/>
  <c r="H23" i="1"/>
  <c r="H175" i="1" l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88" i="1"/>
  <c r="H87" i="1"/>
  <c r="H86" i="1"/>
  <c r="H85" i="1"/>
  <c r="H84" i="1"/>
  <c r="H83" i="1"/>
  <c r="H82" i="1"/>
  <c r="H81" i="1"/>
  <c r="H79" i="1"/>
  <c r="H78" i="1"/>
  <c r="H65" i="1"/>
  <c r="H64" i="1"/>
  <c r="H63" i="1"/>
  <c r="H62" i="1"/>
  <c r="H61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28" i="1"/>
  <c r="H29" i="1" s="1"/>
  <c r="H43" i="1"/>
  <c r="H42" i="1"/>
  <c r="H41" i="1"/>
  <c r="H40" i="1"/>
  <c r="H39" i="1"/>
  <c r="H38" i="1"/>
  <c r="H37" i="1"/>
  <c r="H36" i="1"/>
  <c r="H35" i="1"/>
  <c r="H34" i="1"/>
  <c r="H33" i="1"/>
  <c r="H32" i="1"/>
  <c r="H24" i="1"/>
  <c r="H20" i="1"/>
  <c r="H19" i="1"/>
  <c r="H18" i="1"/>
  <c r="H16" i="1"/>
  <c r="H15" i="1"/>
  <c r="H14" i="1"/>
  <c r="H13" i="1"/>
  <c r="H12" i="1"/>
  <c r="H11" i="1"/>
  <c r="H10" i="1"/>
  <c r="H9" i="1"/>
  <c r="H8" i="1"/>
  <c r="H176" i="1" l="1"/>
  <c r="H66" i="1"/>
  <c r="E80" i="1"/>
  <c r="H80" i="1" s="1"/>
  <c r="H89" i="1" s="1"/>
  <c r="H178" i="1" l="1"/>
  <c r="H180" i="1" s="1"/>
  <c r="H25" i="1"/>
  <c r="H68" i="1" s="1"/>
  <c r="H181" i="1" l="1"/>
  <c r="H179" i="1"/>
  <c r="H69" i="1"/>
  <c r="H70" i="1" s="1"/>
  <c r="H182" i="1" l="1"/>
  <c r="H185" i="1" s="1"/>
</calcChain>
</file>

<file path=xl/sharedStrings.xml><?xml version="1.0" encoding="utf-8"?>
<sst xmlns="http://schemas.openxmlformats.org/spreadsheetml/2006/main" count="484" uniqueCount="278">
  <si>
    <t>ÍTEM</t>
  </si>
  <si>
    <t>DESCRIPCIÓN</t>
  </si>
  <si>
    <t>UND</t>
  </si>
  <si>
    <t>CANT</t>
  </si>
  <si>
    <t>V. PARCIAL</t>
  </si>
  <si>
    <t>CAMARA IP AUTODOMO PTZ EXTERIOR RESOLUCION FULL HD</t>
  </si>
  <si>
    <t>UN</t>
  </si>
  <si>
    <t>MODULO DE AUSENCIA DE ENERGIA Y APERTURA PUERTA</t>
  </si>
  <si>
    <t>ALTAVOZ DE TECNOLOGIA IP</t>
  </si>
  <si>
    <t>LICENCIA CAMARA</t>
  </si>
  <si>
    <t>SWTICH OPTICO PARA INSTALACION EN GABINETE CCTV</t>
  </si>
  <si>
    <t>UPS ONLINE DE 1 KVA TIPO TORRE PARA CAMARA Y NODO</t>
  </si>
  <si>
    <t>GABINETE DE EQUIPOS</t>
  </si>
  <si>
    <t>BRAZO ESCUALIZABLE PARA CAMARA</t>
  </si>
  <si>
    <t>CORONA ANTIESCALATORIA Y AVISOS PELIGRO ALTO VOLTAJE</t>
  </si>
  <si>
    <t>SWITCH NODO DE CONCENTRACIÓN</t>
  </si>
  <si>
    <t>ESTACION BASE CON ANTENA EXTERNA</t>
  </si>
  <si>
    <t>POSTE DE FIBRA DE VIDRIO DE 14 MTS</t>
  </si>
  <si>
    <t>POSTE DE FIBRA DE VIDRIO DE 16 MTS</t>
  </si>
  <si>
    <t>DUCTERIA INTERNA POSTE</t>
  </si>
  <si>
    <t>FIBRA OPTICA MONOMODO AEREA O CANALIZADA</t>
  </si>
  <si>
    <t>SISTEMA DE PUESTA A TIERRA</t>
  </si>
  <si>
    <t>CANALIZACIÓN BLANDA</t>
  </si>
  <si>
    <t>ML</t>
  </si>
  <si>
    <t>CANALIZACION DURA</t>
  </si>
  <si>
    <t>ACOMETIDA ELECTRICA EN CABLE TIPO TRENZA</t>
  </si>
  <si>
    <t>CABLE UTP CATEGORIA 6A</t>
  </si>
  <si>
    <t>TUBERIA IMC 1</t>
  </si>
  <si>
    <t>ADMINISTRACION</t>
  </si>
  <si>
    <t>UTILIDAD</t>
  </si>
  <si>
    <t>IVA SOBRE LA UTILIDAD</t>
  </si>
  <si>
    <t>KG</t>
  </si>
  <si>
    <t>AMPLIACION CAMARAS</t>
  </si>
  <si>
    <t>CCTV</t>
  </si>
  <si>
    <t>RED COMUNICACIONES</t>
  </si>
  <si>
    <t>RADIO PTP CON ANTENA INTERNA DE 24 DBI</t>
  </si>
  <si>
    <t>RADIO PTP CON ANTENA EXTERNA DE 32 DBI</t>
  </si>
  <si>
    <t>SENSOR COMPACTO PARA MONTAJE EN RACK</t>
  </si>
  <si>
    <t>SENSOR DE TEMPERATURA</t>
  </si>
  <si>
    <t>SENSOR DE HUMEDAD Y TEMPERATURA</t>
  </si>
  <si>
    <t>CABEZAL DE DISPARO ELECTRICO</t>
  </si>
  <si>
    <t>INTERRUPTOR DE INHABILITACIÓN DE ACTIVACIÓN DEL SISTEMA</t>
  </si>
  <si>
    <t>DETECTOR DE HUMO FOTOELECTRICO</t>
  </si>
  <si>
    <t>SERVIDOR CELL MANAGER PARA DATA PROTECTOR TAPE</t>
  </si>
  <si>
    <t>BIBLIOTECA DE CINTAS</t>
  </si>
  <si>
    <t>CARTUCHO DE DATOS 15TB - RW</t>
  </si>
  <si>
    <t>CAMARA IP DE MONITOREO PARA DATACENTER</t>
  </si>
  <si>
    <t>TUBERIA DE AGUA HELADA DE ACERO INCLUYE AISLAMIENTO Y CHAQUETA DE ALUMINO 3"</t>
  </si>
  <si>
    <t>TUBERIA DE AGUA HELADA DE ACERO INCLUYE AISLAMIENTO Y CHAQUETA DE ALUMINO 2"</t>
  </si>
  <si>
    <t>CODOS 3"</t>
  </si>
  <si>
    <t>CODOS 2"</t>
  </si>
  <si>
    <t>GUIA DE SUCCION 3"</t>
  </si>
  <si>
    <t>VALVULA TRIPLE SERVICIO 2"</t>
  </si>
  <si>
    <t>VALVULA DE BYPASS MOTORIZADA  2"</t>
  </si>
  <si>
    <t>TEE 3"</t>
  </si>
  <si>
    <t>TRANSICIÓN 3"X2"X2"</t>
  </si>
  <si>
    <t xml:space="preserve">TRANSICIÓN 3"X3"X3/4" </t>
  </si>
  <si>
    <t xml:space="preserve">TRANSICIÓN 2"X1 1/2"X1 1/2" </t>
  </si>
  <si>
    <t xml:space="preserve">TRANSICIÓN 2"X1 1/4"X1 1/4" </t>
  </si>
  <si>
    <t>VALVULA MARIPOSA  3"</t>
  </si>
  <si>
    <t>FILTRO EN Y 3"</t>
  </si>
  <si>
    <t>TUBERIA DE AGUA HELADA DE ACERO INCLUYE AISLAMIENTO Y CHAQUETA DE ALUMINO 1 1/2"</t>
  </si>
  <si>
    <t>TUBERIA DE AGUA HELADA DE ACERO INCLUYE AISLAMIENTO Y CHAQUETA DE ALUMINO 1 1/4"</t>
  </si>
  <si>
    <t>CODOS 1 1/4"</t>
  </si>
  <si>
    <t>CODOS 1 1/2"</t>
  </si>
  <si>
    <t xml:space="preserve">VALVULA DE BOLA  1 1/2" </t>
  </si>
  <si>
    <t>VALVULA DE BOLA   1 1/4"</t>
  </si>
  <si>
    <t xml:space="preserve">TRANSICIÓN 2"X 1 1/2" X 1 1/2" </t>
  </si>
  <si>
    <t>VALVULA DE CONTROL DE  2 VIAS INCLUYE ACTUADOR PROPORCIONAL 1 1/2"</t>
  </si>
  <si>
    <t>VALVULA DE CONTROL DE  2 VIAS INCLUYE ACTUADOR PROPORCIONAL 1 1/4"</t>
  </si>
  <si>
    <t>TABLERO DE CONTROL PARA BOMBAS, INCLUYE ELEMENTOS DE FIJACIÓN</t>
  </si>
  <si>
    <t xml:space="preserve">INTERRUPTOR 500-350A 440V EASYPACT CVS 40KA A 240V Y 20KA A 440V, INCLUYE FIJACIONES. </t>
  </si>
  <si>
    <t>DUCTO METALICO DE 20, INCLUYE ACCESORIOS Y ELEMENTOS DE FIJACIÓN</t>
  </si>
  <si>
    <t>CORAZA METALICA 3", NCLUYE ACCESORIOS Y ELEMENTOS DE FIJACIÓN</t>
  </si>
  <si>
    <t>CORAZA METALICA 1", INCLUYE ACCESORIOS Y ELEMENTOS DE FIJACIÓN</t>
  </si>
  <si>
    <t>BANDEJA DE 20 CMS, INCLUYE ACCESORIOS Y ELEMENTOS DE FIJACIÓN</t>
  </si>
  <si>
    <t>ACOMETIDA ELÉCTRICA EN ENCAUCHETADO 3X10</t>
  </si>
  <si>
    <t xml:space="preserve">TUBERIA EMT Ø 3/4¨ X 3 MTS </t>
  </si>
  <si>
    <t>PERFIL PERFORADO GL 41 X 41 MM. X 3 MTS</t>
  </si>
  <si>
    <t>CAJA RAWELT 4 X 4 FN 3 SALIDAS Ø 3/4¨</t>
  </si>
  <si>
    <t>ENTRADA A CAJA EMT Ø 3/4¨</t>
  </si>
  <si>
    <t>CABLE CONTROL FPLR SOLIDO 300 VDC AWG 2 X 16</t>
  </si>
  <si>
    <t>UNION EMT Ø 3/4¨</t>
  </si>
  <si>
    <t>CURVA EMT Ø 3/4"</t>
  </si>
  <si>
    <t>ABRAZADERA T APRETADO GL Ø 3/4¨</t>
  </si>
  <si>
    <t>ABRAZADERA T GRAPA DOBLE ALA GL Ø 3/4¨</t>
  </si>
  <si>
    <t>30</t>
  </si>
  <si>
    <t>CHAZO PL Ø 5/16"  CON TORNILLOS</t>
  </si>
  <si>
    <t>TUBERIA AC SC SCH 80 Ø 1 1/4"</t>
  </si>
  <si>
    <t>TUBERIA AC SC SCH 80 Ø 1"</t>
  </si>
  <si>
    <t>REDUCCION COPA AC PS 150 PSI Ø 1 1/4¨ X 1¨</t>
  </si>
  <si>
    <t>CODO 90 AC PS 3000 PSI Ø 1"</t>
  </si>
  <si>
    <t>TEE ROSCADA HD 3000 PSI Ø 1 1/4¨</t>
  </si>
  <si>
    <t>TUBERIA AC SC SCH 80 Ø 3"</t>
  </si>
  <si>
    <t>CODO 90 ROSCADO HD 1000 PSI Ø 1 1/4"</t>
  </si>
  <si>
    <t>ANGULO HI 1/4" X 1 1/2"</t>
  </si>
  <si>
    <t>TEE ROSCADA HD 3000 PSI Ø 1¨</t>
  </si>
  <si>
    <t>VARILLA ROSCADA GL Ø 3/8" X 3 MT</t>
  </si>
  <si>
    <t>PERNO ROSCA INTERNA HI Ø 3/8" X 1 1/2"</t>
  </si>
  <si>
    <t>20</t>
  </si>
  <si>
    <t>REDUCCION COPA AC PS 300 PSI Ø 3¨ X 1 1/4¨</t>
  </si>
  <si>
    <t>TORNILLO CABEZA HEXAGONA GL GR 2 Ø 3/8" X 1 1/4"</t>
  </si>
  <si>
    <t>ELABORACION DE LOS DISEÑO EN ESTRUCTURA METALICA REQUERIDOS PARA LA EXPANSIÓN DEL DATACENTER DEL SIES-M</t>
  </si>
  <si>
    <t>PLATINA DE ANCLAJE DE 0.64 M X 0.94 M X 1" DE ESPESOR.</t>
  </si>
  <si>
    <t>PERNO DE ANCLAJE TIPO PASANTE DE Ø¾" DE DIÁMETRO Y DE 0.4 M DE LONGITUD EN ACERO ASTM-A193 GRADO B7</t>
  </si>
  <si>
    <t>DEMOLICIÓN MURO BLOQUE E=10-15-20. INCLUYE LOS CORTES A MÁQUINA</t>
  </si>
  <si>
    <t>M2</t>
  </si>
  <si>
    <t>DEMOLICIÓN O RETIRO DE MURO EN DRYWALL. INCLUYE TODA SU ESTRUCTURA DE SOPORTE</t>
  </si>
  <si>
    <t>RETIRO CIELO RASO EXISTENTE</t>
  </si>
  <si>
    <t>SUMINISTRO, TRANSPORTE E INSTALACIÓN DIVISIONES DE MURO EN SISTEMA SUPERBORAD DOBLE CARA., ESPESOR 1/2", DOBLE CARA DE ESPESOR 12 CM, CON ACABADO EN PINTURA VINILO TIPO 1 (MÍNIMO TRES MANOS). INCLUYE EL ENTRAMADO DE SOPORTE METÁLICO EN PERFILES OMEGA O SIMILAR</t>
  </si>
  <si>
    <t>M</t>
  </si>
  <si>
    <t>REVOQUE LISO EN MUROS Y COLUMNAS. INCLUYE RANURAS Y FILETES. ADEMÁS CONTEMPLAR LOS TRABAJOS A CUALQUIER ALTURA</t>
  </si>
  <si>
    <t xml:space="preserve">ESTUCO PLÁSTICO EN MUROS </t>
  </si>
  <si>
    <t>PINTURA VINILTEX BLANCO</t>
  </si>
  <si>
    <t>SUMINISTRO E INSTALACIÓN DE PLÁSTICO PARA USOS VARIOS, PROTECCIÓN PROVISIONAL DE TODA CLASE DE EQUIPOS; DURANTE TODO EL TIEMPO QUE DUREN LAS DEMOLICIONES, VACIADOS DE CONCRETO, RETIRO DE FORMALETAS, PEGA DE MAMPOSTERÍA, REVOQUES, ESTUCO Y PINTURA</t>
  </si>
  <si>
    <t>BOTADA MATERIAL Y LIMPIEZA DEL AREA DIARIA</t>
  </si>
  <si>
    <t>M3</t>
  </si>
  <si>
    <t>GL</t>
  </si>
  <si>
    <t>SUMINISTRO E INSTALACIÓN DE ZOCALO EXISTENTE</t>
  </si>
  <si>
    <t>TRASLADO UPS EXISTENTES</t>
  </si>
  <si>
    <t>ILUMINACIÓN DEL AREA AMPLIADA DATACENTER</t>
  </si>
  <si>
    <t>ACOMETIDA ELÉCTRICA EN CABLE DE COBRE THHN 2X(3F#4/0)+1T#2/0 INCLUYE ACCESORIOS Y ELEMENTOS DE FIJACIÓN</t>
  </si>
  <si>
    <t>ACOMETIDA ELÉCTRICA EN CABLE DE COBRE THHN 3F#4/0+1T#2, INCLUYE ACCESORIOS Y ELEMENTOS DE FIJACIÓN</t>
  </si>
  <si>
    <t>ESCALA DE DIMENSIONES 450X15X5 CMS, PARA PROTEGER CORAZAS DE CONTROL</t>
  </si>
  <si>
    <t>PLATINA DE CONEXIÓN ENTRE VIGAS DE 0.40 M X 1.325 M X 1¼" DE ESPESOR</t>
  </si>
  <si>
    <t>PLATINA DE CONEXIÓN ENTRE VIGAS DE 0.085 M X 0.6 M X ½" DE ESPESOR</t>
  </si>
  <si>
    <t>SOLUCION ALMACENAMIENTO PRIMARIO 6PB</t>
  </si>
  <si>
    <t>1.1</t>
  </si>
  <si>
    <t>A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</si>
  <si>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</si>
  <si>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</si>
  <si>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</si>
  <si>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</si>
  <si>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</si>
  <si>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</si>
  <si>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</si>
  <si>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</si>
  <si>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</si>
  <si>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</si>
  <si>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</si>
  <si>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</si>
  <si>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2.4</t>
  </si>
  <si>
    <t>2.5</t>
  </si>
  <si>
    <t>SUBTOTAL COMPONENTE A &gt;&gt;&gt;&gt;&gt;&gt;&gt;&gt;&gt;&gt;&gt;&gt;&gt;</t>
  </si>
  <si>
    <t>SUBTOTAL COMPONENTE B &gt;&gt;&gt;&gt;&gt;&gt;&gt;&gt;&gt;&gt;&gt;&gt;&gt;</t>
  </si>
  <si>
    <t>B</t>
  </si>
  <si>
    <t>ALMACENAMIENTO DE VIDEO</t>
  </si>
  <si>
    <t>AMPLIACION DATA CENTER</t>
  </si>
  <si>
    <t>C</t>
  </si>
  <si>
    <t>1.11</t>
  </si>
  <si>
    <t>1.12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</si>
  <si>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</si>
  <si>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</si>
  <si>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</si>
  <si>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</si>
  <si>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</si>
  <si>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</si>
  <si>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</si>
  <si>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</si>
  <si>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</si>
  <si>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</si>
  <si>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AMPLIACION SISTEMA DE RESPALDO DE INFORMACION</t>
  </si>
  <si>
    <t>AMPLIACION SISTEMA DE DETECCION Y EXTINCION DE INCENDIOS</t>
  </si>
  <si>
    <t>AMPLIACION SISTEMA DE AIRE ACONDICIONADO DC</t>
  </si>
  <si>
    <t>3.1</t>
  </si>
  <si>
    <t>3.2</t>
  </si>
  <si>
    <t>3.3</t>
  </si>
  <si>
    <t>3.4</t>
  </si>
  <si>
    <t>3.5</t>
  </si>
  <si>
    <t>SUBTOTAL COMPONENTE C &gt;&gt;&gt;&gt;&gt;&gt;&gt;&gt;&gt;&gt;&gt;&gt;&gt;</t>
  </si>
  <si>
    <t>SUBTOTAL EQUIPOS &gt;&gt;&gt;&gt;&gt;&gt;&gt;&gt;&gt;&gt;&gt;&gt;&gt;</t>
  </si>
  <si>
    <t>IVA &gt;&gt;&gt;&gt;&gt;&gt;&gt;&gt;&gt;&gt;&gt;&gt;&gt;</t>
  </si>
  <si>
    <t>V. UNITARIO SUMINISTRO</t>
  </si>
  <si>
    <t>V. UNITARIO MANO DE OBRA</t>
  </si>
  <si>
    <t>ANEXO 2 - FORMULARIO DE PRECIOS</t>
  </si>
  <si>
    <t>COMPONENTE EQUIPOS</t>
  </si>
  <si>
    <t>COMPONENTE INFRAESTRUCTURA</t>
  </si>
  <si>
    <t>D</t>
  </si>
  <si>
    <t>INFRAESTRUCTURA AMPLIACION CAMARAS</t>
  </si>
  <si>
    <t>INFRAESTRUCTURA CCTV Y RED DE COMUNICACIONES</t>
  </si>
  <si>
    <t>INFRAESTRUCTURA AMPLIACION DATACENTER</t>
  </si>
  <si>
    <t>E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</si>
  <si>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</si>
  <si>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</si>
  <si>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</si>
  <si>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</si>
  <si>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</si>
  <si>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</si>
  <si>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</si>
  <si>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</si>
  <si>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</si>
  <si>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</si>
  <si>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</si>
  <si>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</si>
  <si>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</si>
  <si>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</si>
  <si>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</si>
  <si>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</si>
  <si>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</si>
  <si>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</si>
  <si>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</si>
  <si>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</si>
  <si>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</si>
  <si>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</si>
  <si>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</si>
  <si>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INFRAESTRUCTURA AMPLIACION SISTEMA DE DETECCION Y EXTINCION DE INCENDIOS</t>
  </si>
  <si>
    <t>INFRAESTRUCTURA AMPLIACION SISTEMA DE AIRE ACONDICIONADO DC</t>
  </si>
  <si>
    <t>2.16</t>
  </si>
  <si>
    <t>2.17</t>
  </si>
  <si>
    <t>2.18</t>
  </si>
  <si>
    <t>2.19</t>
  </si>
  <si>
    <t>2.20</t>
  </si>
  <si>
    <t>2.21</t>
  </si>
  <si>
    <t>2.22</t>
  </si>
  <si>
    <t>2.23</t>
  </si>
  <si>
    <t>INFRAESTRUCTURA AMPLIACION ESPACIO FISICO</t>
  </si>
  <si>
    <t>3.6</t>
  </si>
  <si>
    <t>3.9</t>
  </si>
  <si>
    <t>3.20</t>
  </si>
  <si>
    <t>3.22</t>
  </si>
  <si>
    <t>3.7</t>
  </si>
  <si>
    <t>3.8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</si>
  <si>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</si>
  <si>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</si>
  <si>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</si>
  <si>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</si>
  <si>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</si>
  <si>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</si>
  <si>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</si>
  <si>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</si>
  <si>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</si>
  <si>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</si>
  <si>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3.21</t>
  </si>
  <si>
    <t>3.23</t>
  </si>
  <si>
    <t>3.24</t>
  </si>
  <si>
    <t>SUBTOTAL COMPONENTE D &gt;&gt;&gt;&gt;&gt;&gt;&gt;&gt;&gt;&gt;&gt;&gt;&gt;</t>
  </si>
  <si>
    <t>SUBTOTAL COMPONENTE E &gt;&gt;&gt;&gt;&gt;&gt;&gt;&gt;&gt;&gt;&gt;&gt;&gt;</t>
  </si>
  <si>
    <t>SUBTOTAL INFRAESTRUCTURA &gt;&gt;&gt;&gt;&gt;&gt;&gt;&gt;&gt;&gt;&gt;&gt;&gt;</t>
  </si>
  <si>
    <t>MODERNIZACION SISTEMA DE ALMACENAMIENTO</t>
  </si>
  <si>
    <t>GRAN TOTAL PROYECTO &gt;&gt;&gt;&gt;&gt;&gt;&gt;&gt;&gt;&gt;&gt;&gt;&gt;</t>
  </si>
  <si>
    <t>TOTAL INFRAESTRUCTURA &gt;&gt;&gt;&gt;&gt;&gt;&gt;&gt;&gt;&gt;&gt;&gt;&gt;</t>
  </si>
  <si>
    <t>TOTAL EQUIPOS &gt;&gt;&gt;&gt;&gt;&gt;&gt;&gt;&gt;&gt;&gt;&gt;&gt;</t>
  </si>
  <si>
    <t>&lt;&lt;&lt;&lt;&lt;&lt;&lt;&lt;</t>
  </si>
  <si>
    <t>CERCHA TIPO C-1 DE 6.2 M DE LONGITUD, 0.85 M DE ALTURA Y DE 0.4 M</t>
  </si>
  <si>
    <t>CERCHA TIPO C-2 DE 5.4 M DE LONGITUD, 0.85 M DE ALTURA Y DE 0.4 M</t>
  </si>
  <si>
    <t>CERCHA TIPO C-3 DE 0.819 M DE LONGITUD, 0.85 M DE ALTURA Y DE 0.105 M</t>
  </si>
  <si>
    <t>CERCHA TIPO C-3 DE 0.534 M DE LONGITUD, 0.85 M DE ALTURA Y DE 0.105 M</t>
  </si>
  <si>
    <t>CERCHA TIPO C-3 DE 0.638 M DE LONGITUD, 0.85 M DE ALTURA Y DE 0.105 M</t>
  </si>
  <si>
    <t>SUMINISTRO DE PISO FALSO EN ACERO MODULOS DE 60.9 X 60.9 CM.RECUBRIMIENTO LAMINADO DE ALTA PRESIÓN MICARTA</t>
  </si>
  <si>
    <t xml:space="preserve">BOMBAS DE AGUA HELADA PARA CHILLERS </t>
  </si>
  <si>
    <t>UNIDAD DE AGUA HELADA  DE PRECISIÓN</t>
  </si>
  <si>
    <t>EXTENSION PARA SENSOR DE FUGAS</t>
  </si>
  <si>
    <t>SENSOR DE CUERDA PARA FUGAS</t>
  </si>
  <si>
    <t xml:space="preserve">MONITOR DE VARIABLES AMBIENTALES PARA RACK </t>
  </si>
  <si>
    <t>SWITCH 24 PUERTOS ETHERNET 10/100</t>
  </si>
  <si>
    <t>PLATAFORMA PARA MONITOREO ESCALABLE - LICENCIA PARA 25 NODOS</t>
  </si>
  <si>
    <t>PLATAFORMA PARA MONITOREO ESCALABLE - LICENCIA BASES</t>
  </si>
  <si>
    <t>CHILLER DE ENFRIAMIENTO DE AGUA PARA SISTEMA DE AIRE DE PRECISION</t>
  </si>
  <si>
    <t>CILINDRO MODULAR PRESURIZADO CON NITROGENO SECO</t>
  </si>
  <si>
    <t>AGENTE EXTINTOR FM200</t>
  </si>
  <si>
    <t>PRESOSTATO DE CONTACTO ABIERTO Y CERRADO</t>
  </si>
  <si>
    <t>JUEGO LETREROS PARA CILIDRO MUDULAR</t>
  </si>
  <si>
    <t>CONEXIONES Y SOLDADURAS (INCLUYE TORNILLERÍA Y PLATINAS DE CONEXIÓN)</t>
  </si>
  <si>
    <t>TABLERO DE POTENCIA PARA 450A, INCLUYE ELEMENTOS DE FIJACIÓN</t>
  </si>
  <si>
    <t xml:space="preserve">RADIO SUSCRIPTOR CON ANTENA INTERNA 19 dBi </t>
  </si>
  <si>
    <t xml:space="preserve">RADIO SUSCRIPTOR CON ANTENA INTERNA 24 dBi </t>
  </si>
  <si>
    <t>RADIO SUSCRIPTOR CON ANTENA EXTERNA 29 dBi</t>
  </si>
  <si>
    <t>SWITCH FIBRE CHANNEL</t>
  </si>
  <si>
    <t>CAJA DE REGISTRO 50X50</t>
  </si>
  <si>
    <t>CABEZAL DE DISPARO MANUAL APROBADO UL/FM</t>
  </si>
  <si>
    <t>LATIGUILLO DE DESCARGA RÍGIDO 3" APROBADO UL/FM</t>
  </si>
  <si>
    <t>DIFUSOR RADIAL 360º DE 2" APROBADO UL/FM</t>
  </si>
  <si>
    <t>PLACA CALIBRADA DE 2" APROBADO UL/FM</t>
  </si>
  <si>
    <t>DIFUSOR RADIAL 360º DE 1"  APROBADO UL/FM</t>
  </si>
  <si>
    <t>PLACA CALIBRADA DE 1" APROBADO UL/FM</t>
  </si>
  <si>
    <t>HERRAJE DE  PARED PARA CILINDRO MODULAR APROBADO UL/FM (2 UND PRO CILINDRO)</t>
  </si>
  <si>
    <t>SELLO DE SEGURIDAD PARA CABEZALES DE DISPARO ELÉCTRICO LISTADO UL</t>
  </si>
  <si>
    <t>INDICAR EL OFRECIDO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</si>
</sst>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 &quot;$&quot;\ * #,##0_ ;_ &quot;$&quot;\ * \-#,##0_ ;_ &quot;$&quot;\ * &quot;-&quot;??_ ;_ @_ "/>
    <numFmt numFmtId="165" formatCode="_([$$-240A]\ * #,##0.00_);_([$$-240A]\ * \(#,##0.00\);_([$$-240A]\ * &quot;-&quot;??_);_(@_)"/>
    <numFmt numFmtId="166" formatCode="_([$$-240A]\ * #,##0_);_([$$-240A]\ * \(#,##0\);_([$$-240A]\ 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0.3499862666707357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5" fillId="0" borderId="0" xfId="0" applyFont="1"/>
    <xf numFmtId="0" fontId="7" fillId="0" borderId="5" xfId="5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5" applyNumberFormat="1" applyFont="1" applyFill="1" applyBorder="1" applyAlignment="1" applyProtection="1">
      <alignment horizontal="center" vertical="center" wrapText="1"/>
      <protection locked="0"/>
    </xf>
    <xf numFmtId="164" fontId="7" fillId="0" borderId="5" xfId="4" applyNumberFormat="1" applyFont="1" applyFill="1" applyBorder="1" applyAlignment="1" applyProtection="1">
      <alignment horizontal="center" vertical="center"/>
    </xf>
    <xf numFmtId="164" fontId="7" fillId="0" borderId="6" xfId="4" applyNumberFormat="1" applyFont="1" applyFill="1" applyBorder="1" applyAlignment="1" applyProtection="1">
      <alignment horizontal="center" vertical="center"/>
    </xf>
    <xf numFmtId="0" fontId="7" fillId="0" borderId="5" xfId="5" applyNumberFormat="1" applyFont="1" applyFill="1" applyBorder="1" applyAlignment="1">
      <alignment horizontal="left" vertical="center" wrapText="1"/>
    </xf>
    <xf numFmtId="0" fontId="7" fillId="0" borderId="5" xfId="5" applyNumberFormat="1" applyFont="1" applyFill="1" applyBorder="1" applyAlignment="1">
      <alignment horizontal="center" vertical="center" wrapText="1"/>
    </xf>
    <xf numFmtId="0" fontId="5" fillId="0" borderId="5" xfId="5" applyNumberFormat="1" applyFont="1" applyFill="1" applyBorder="1" applyAlignment="1" applyProtection="1">
      <alignment horizontal="center" vertical="center"/>
      <protection locked="0"/>
    </xf>
    <xf numFmtId="3" fontId="6" fillId="2" borderId="1" xfId="3" applyNumberFormat="1" applyFont="1" applyFill="1" applyBorder="1" applyAlignment="1" applyProtection="1">
      <alignment horizontal="center" vertical="center" wrapText="1"/>
    </xf>
    <xf numFmtId="3" fontId="6" fillId="2" borderId="4" xfId="3" applyNumberFormat="1" applyFont="1" applyFill="1" applyBorder="1" applyAlignment="1" applyProtection="1">
      <alignment horizontal="center" vertical="center" wrapText="1"/>
    </xf>
    <xf numFmtId="0" fontId="10" fillId="0" borderId="5" xfId="1" applyNumberFormat="1" applyFont="1" applyFill="1" applyBorder="1" applyAlignment="1" applyProtection="1">
      <alignment horizontal="center" vertical="center" wrapText="1"/>
      <protection locked="0"/>
    </xf>
    <xf numFmtId="165" fontId="10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0" xfId="8" applyFont="1" applyFill="1" applyAlignment="1">
      <alignment vertical="center"/>
    </xf>
    <xf numFmtId="0" fontId="7" fillId="3" borderId="0" xfId="8" applyFont="1" applyFill="1" applyAlignment="1">
      <alignment vertical="center" wrapText="1"/>
    </xf>
    <xf numFmtId="0" fontId="7" fillId="3" borderId="0" xfId="8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7" fillId="0" borderId="17" xfId="4" applyNumberFormat="1" applyFont="1" applyFill="1" applyBorder="1" applyAlignment="1" applyProtection="1">
      <alignment horizontal="center" vertical="center"/>
    </xf>
    <xf numFmtId="3" fontId="6" fillId="2" borderId="7" xfId="3" applyNumberFormat="1" applyFont="1" applyFill="1" applyBorder="1" applyAlignment="1" applyProtection="1">
      <alignment horizontal="center" vertical="center" wrapText="1"/>
    </xf>
    <xf numFmtId="3" fontId="6" fillId="2" borderId="18" xfId="3" applyNumberFormat="1" applyFont="1" applyFill="1" applyBorder="1" applyAlignment="1" applyProtection="1">
      <alignment horizontal="center" vertical="center" wrapText="1"/>
    </xf>
    <xf numFmtId="3" fontId="6" fillId="2" borderId="19" xfId="3" applyNumberFormat="1" applyFont="1" applyFill="1" applyBorder="1" applyAlignment="1" applyProtection="1">
      <alignment horizontal="center" vertical="center" wrapText="1"/>
    </xf>
    <xf numFmtId="3" fontId="6" fillId="2" borderId="19" xfId="3" applyNumberFormat="1" applyFont="1" applyFill="1" applyBorder="1" applyAlignment="1" applyProtection="1">
      <alignment horizontal="center" vertical="center" wrapText="1"/>
      <protection locked="0"/>
    </xf>
    <xf numFmtId="44" fontId="6" fillId="2" borderId="19" xfId="4" applyFont="1" applyFill="1" applyBorder="1" applyAlignment="1" applyProtection="1">
      <alignment horizontal="center" vertical="center" wrapText="1"/>
      <protection locked="0"/>
    </xf>
    <xf numFmtId="44" fontId="6" fillId="2" borderId="20" xfId="4" applyFont="1" applyFill="1" applyBorder="1" applyAlignment="1" applyProtection="1">
      <alignment horizontal="center" vertical="center" wrapText="1"/>
      <protection locked="0"/>
    </xf>
    <xf numFmtId="165" fontId="10" fillId="0" borderId="17" xfId="1" applyNumberFormat="1" applyFont="1" applyFill="1" applyBorder="1" applyAlignment="1" applyProtection="1">
      <alignment horizontal="center" vertical="center" wrapText="1"/>
      <protection locked="0"/>
    </xf>
    <xf numFmtId="3" fontId="6" fillId="2" borderId="26" xfId="3" applyNumberFormat="1" applyFont="1" applyFill="1" applyBorder="1" applyAlignment="1" applyProtection="1">
      <alignment horizontal="center" vertical="center" wrapText="1"/>
    </xf>
    <xf numFmtId="3" fontId="6" fillId="2" borderId="27" xfId="3" applyNumberFormat="1" applyFont="1" applyFill="1" applyBorder="1" applyAlignment="1" applyProtection="1">
      <alignment horizontal="center" vertical="center" wrapText="1"/>
    </xf>
    <xf numFmtId="3" fontId="6" fillId="2" borderId="27" xfId="3" applyNumberFormat="1" applyFont="1" applyFill="1" applyBorder="1" applyAlignment="1" applyProtection="1">
      <alignment horizontal="center" vertical="center" wrapText="1"/>
      <protection locked="0"/>
    </xf>
    <xf numFmtId="44" fontId="6" fillId="2" borderId="27" xfId="4" applyFont="1" applyFill="1" applyBorder="1" applyAlignment="1" applyProtection="1">
      <alignment horizontal="center" vertical="center" wrapText="1"/>
      <protection locked="0"/>
    </xf>
    <xf numFmtId="44" fontId="6" fillId="2" borderId="28" xfId="4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right"/>
    </xf>
    <xf numFmtId="0" fontId="10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5" applyNumberFormat="1" applyFont="1" applyFill="1" applyBorder="1" applyAlignment="1">
      <alignment horizontal="center" vertical="center" wrapText="1"/>
    </xf>
    <xf numFmtId="0" fontId="7" fillId="0" borderId="5" xfId="5" applyNumberFormat="1" applyFont="1" applyFill="1" applyBorder="1" applyAlignment="1">
      <alignment horizontal="left" wrapText="1"/>
    </xf>
    <xf numFmtId="165" fontId="9" fillId="4" borderId="10" xfId="2" applyNumberFormat="1" applyFont="1" applyFill="1" applyBorder="1" applyAlignment="1" applyProtection="1">
      <alignment horizontal="center" vertical="center"/>
    </xf>
    <xf numFmtId="165" fontId="9" fillId="4" borderId="3" xfId="2" applyNumberFormat="1" applyFont="1" applyFill="1" applyBorder="1" applyAlignment="1" applyProtection="1">
      <alignment horizontal="center" vertical="center"/>
    </xf>
    <xf numFmtId="165" fontId="9" fillId="4" borderId="6" xfId="2" applyNumberFormat="1" applyFont="1" applyFill="1" applyBorder="1" applyAlignment="1" applyProtection="1">
      <alignment horizontal="center" vertical="center"/>
    </xf>
    <xf numFmtId="165" fontId="9" fillId="4" borderId="21" xfId="2" applyNumberFormat="1" applyFont="1" applyFill="1" applyBorder="1" applyAlignment="1" applyProtection="1">
      <alignment horizontal="center" vertical="center"/>
    </xf>
    <xf numFmtId="9" fontId="11" fillId="4" borderId="5" xfId="10" applyFont="1" applyFill="1" applyBorder="1" applyAlignment="1" applyProtection="1">
      <alignment horizontal="center" vertical="center"/>
    </xf>
    <xf numFmtId="0" fontId="13" fillId="0" borderId="0" xfId="0" applyFont="1"/>
    <xf numFmtId="0" fontId="7" fillId="0" borderId="5" xfId="5" applyNumberFormat="1" applyFont="1" applyFill="1" applyBorder="1" applyAlignment="1">
      <alignment horizontal="left" vertical="center"/>
    </xf>
    <xf numFmtId="166" fontId="9" fillId="4" borderId="20" xfId="2" applyNumberFormat="1" applyFont="1" applyFill="1" applyBorder="1" applyAlignment="1" applyProtection="1">
      <alignment horizontal="center" vertical="center"/>
    </xf>
    <xf numFmtId="0" fontId="9" fillId="4" borderId="11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12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13" xfId="1" applyNumberFormat="1" applyFont="1" applyFill="1" applyBorder="1" applyAlignment="1" applyProtection="1">
      <alignment horizontal="right" vertical="center" wrapText="1"/>
      <protection locked="0"/>
    </xf>
    <xf numFmtId="3" fontId="6" fillId="2" borderId="2" xfId="3" applyNumberFormat="1" applyFont="1" applyFill="1" applyBorder="1" applyAlignment="1" applyProtection="1">
      <alignment horizontal="center" vertical="center" wrapText="1"/>
    </xf>
    <xf numFmtId="3" fontId="6" fillId="2" borderId="3" xfId="3" applyNumberFormat="1" applyFont="1" applyFill="1" applyBorder="1" applyAlignment="1" applyProtection="1">
      <alignment horizontal="center" vertical="center" wrapText="1"/>
    </xf>
    <xf numFmtId="3" fontId="6" fillId="2" borderId="5" xfId="3" applyNumberFormat="1" applyFont="1" applyFill="1" applyBorder="1" applyAlignment="1" applyProtection="1">
      <alignment horizontal="center" vertical="center" wrapText="1"/>
    </xf>
    <xf numFmtId="3" fontId="6" fillId="2" borderId="6" xfId="3" applyNumberFormat="1" applyFont="1" applyFill="1" applyBorder="1" applyAlignment="1" applyProtection="1">
      <alignment horizontal="center" vertical="center" wrapText="1"/>
    </xf>
    <xf numFmtId="3" fontId="6" fillId="2" borderId="17" xfId="3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4" borderId="23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24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25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14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15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16" xfId="1" applyNumberFormat="1" applyFont="1" applyFill="1" applyBorder="1" applyAlignment="1" applyProtection="1">
      <alignment horizontal="right" vertical="center" wrapText="1"/>
      <protection locked="0"/>
    </xf>
    <xf numFmtId="3" fontId="6" fillId="2" borderId="8" xfId="3" applyNumberFormat="1" applyFont="1" applyFill="1" applyBorder="1" applyAlignment="1" applyProtection="1">
      <alignment horizontal="center" vertical="center" wrapText="1"/>
    </xf>
    <xf numFmtId="3" fontId="6" fillId="2" borderId="22" xfId="3" applyNumberFormat="1" applyFont="1" applyFill="1" applyBorder="1" applyAlignment="1" applyProtection="1">
      <alignment horizontal="center" vertical="center" wrapText="1"/>
    </xf>
    <xf numFmtId="3" fontId="6" fillId="2" borderId="9" xfId="3" applyNumberFormat="1" applyFont="1" applyFill="1" applyBorder="1" applyAlignment="1" applyProtection="1">
      <alignment horizontal="center" vertical="center" wrapText="1"/>
    </xf>
    <xf numFmtId="0" fontId="9" fillId="4" borderId="29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30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31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14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/>
    </xf>
  </cellXfs>
  <cellStyles count="11">
    <cellStyle name="Millares" xfId="1" builtinId="3"/>
    <cellStyle name="Millares 4" xfId="6"/>
    <cellStyle name="Moneda" xfId="2" builtinId="4"/>
    <cellStyle name="Moneda 12" xfId="4"/>
    <cellStyle name="Normal" xfId="0" builtinId="0"/>
    <cellStyle name="Normal 12" xfId="5"/>
    <cellStyle name="Normal 2 2" xfId="9"/>
    <cellStyle name="Normal_alcatel basica" xfId="3"/>
    <cellStyle name="Normal_formulario de cantidades" xfId="8"/>
    <cellStyle name="Porcentaje" xfId="10" builtinId="5"/>
    <cellStyle name="Porcentaje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85"/>
  <sheetViews>
    <sheetView tabSelected="1" topLeftCell="A56" zoomScale="80" zoomScaleNormal="80" workbookViewId="0">
      <selection activeCell="G81" sqref="G81"/>
    </sheetView>
  </sheetViews>
  <sheetFormatPr baseColWidth="10" defaultRowHeight="12.75" x14ac:dyDescent="0.2"/>
  <cols>
    <col min="1" max="1" width="3" style="1" customWidth="1"/>
    <col min="2" max="2" width="5.42578125" style="16" bestFit="1" customWidth="1"/>
    <col min="3" max="3" width="79.140625" style="1" customWidth="1"/>
    <col min="4" max="5" width="11.42578125" style="1"/>
    <col min="6" max="8" width="20.140625" style="1" customWidth="1"/>
    <col min="9" max="9" width="17.85546875" style="1" customWidth="1"/>
    <col min="10" max="10" width="18.85546875" style="1" bestFit="1" customWidth="1"/>
    <col min="11" max="16384" width="11.42578125" style="1"/>
  </cols>
  <sheetData>
    <row r="2" spans="2:8" x14ac:dyDescent="0.2">
      <c r="B2" s="50" t="s">
        <v>174</v>
      </c>
      <c r="C2" s="50"/>
      <c r="D2" s="50"/>
      <c r="E2" s="50"/>
      <c r="F2" s="50"/>
      <c r="G2" s="50"/>
      <c r="H2" s="50"/>
    </row>
    <row r="3" spans="2:8" x14ac:dyDescent="0.2">
      <c r="B3" s="50" t="s">
        <v>175</v>
      </c>
      <c r="C3" s="50"/>
      <c r="D3" s="50"/>
      <c r="E3" s="50"/>
      <c r="F3" s="50"/>
      <c r="G3" s="50"/>
      <c r="H3" s="50"/>
    </row>
    <row r="4" spans="2:8" ht="13.5" thickBot="1" x14ac:dyDescent="0.25"/>
    <row r="5" spans="2:8" ht="26.25" thickBot="1" x14ac:dyDescent="0.25">
      <c r="B5" s="19" t="s">
        <v>0</v>
      </c>
      <c r="C5" s="20" t="s">
        <v>1</v>
      </c>
      <c r="D5" s="21" t="s">
        <v>2</v>
      </c>
      <c r="E5" s="21" t="s">
        <v>3</v>
      </c>
      <c r="F5" s="22" t="s">
        <v>172</v>
      </c>
      <c r="G5" s="22" t="s">
        <v>173</v>
      </c>
      <c r="H5" s="23" t="s">
        <v>4</v>
      </c>
    </row>
    <row r="6" spans="2:8" x14ac:dyDescent="0.2">
      <c r="B6" s="18" t="s">
        <v>128</v>
      </c>
      <c r="C6" s="57" t="s">
        <v>32</v>
      </c>
      <c r="D6" s="57"/>
      <c r="E6" s="57"/>
      <c r="F6" s="57"/>
      <c r="G6" s="58"/>
      <c r="H6" s="59"/>
    </row>
    <row r="7" spans="2:8" x14ac:dyDescent="0.2">
      <c r="B7" s="10">
        <v>1</v>
      </c>
      <c r="C7" s="47" t="s">
        <v>33</v>
      </c>
      <c r="D7" s="47"/>
      <c r="E7" s="47"/>
      <c r="F7" s="47"/>
      <c r="G7" s="49"/>
      <c r="H7" s="48"/>
    </row>
    <row r="8" spans="2:8" x14ac:dyDescent="0.2">
      <c r="B8" s="32" t="s">
        <v>127</v>
      </c>
      <c r="C8" s="33" t="s">
        <v>5</v>
      </c>
      <c r="D8" s="2" t="s">
        <v>6</v>
      </c>
      <c r="E8" s="3">
        <v>130</v>
      </c>
      <c r="F8" s="4"/>
      <c r="G8" s="17"/>
      <c r="H8" s="5">
        <f>E8*(F8+G8)</f>
        <v>0</v>
      </c>
    </row>
    <row r="9" spans="2:8" x14ac:dyDescent="0.2">
      <c r="B9" s="32" t="s">
        <v>129</v>
      </c>
      <c r="C9" s="33" t="s">
        <v>7</v>
      </c>
      <c r="D9" s="2" t="s">
        <v>6</v>
      </c>
      <c r="E9" s="3">
        <v>130</v>
      </c>
      <c r="F9" s="4"/>
      <c r="G9" s="17"/>
      <c r="H9" s="5">
        <f t="shared" ref="H9:H16" si="0">E9*(F9+G9)</f>
        <v>0</v>
      </c>
    </row>
    <row r="10" spans="2:8" x14ac:dyDescent="0.2">
      <c r="B10" s="32" t="s">
        <v>130</v>
      </c>
      <c r="C10" s="33" t="s">
        <v>8</v>
      </c>
      <c r="D10" s="2" t="s">
        <v>6</v>
      </c>
      <c r="E10" s="3">
        <v>130</v>
      </c>
      <c r="F10" s="4"/>
      <c r="G10" s="17"/>
      <c r="H10" s="5">
        <f t="shared" si="0"/>
        <v>0</v>
      </c>
    </row>
    <row r="11" spans="2:8" hidden="1" x14ac:dyDescent="0.2">
      <c r="B11" s="32" t="s">
        <v>131</v>
      </c>
      <c r="C11" s="33" t="s">
        <v>9</v>
      </c>
      <c r="D11" s="2" t="s">
        <v>6</v>
      </c>
      <c r="E11" s="3">
        <v>130</v>
      </c>
      <c r="F11" s="4"/>
      <c r="G11" s="17"/>
      <c r="H11" s="5">
        <f t="shared" si="0"/>
        <v>0</v>
      </c>
    </row>
    <row r="12" spans="2:8" x14ac:dyDescent="0.2">
      <c r="B12" s="32" t="s">
        <v>132</v>
      </c>
      <c r="C12" s="33" t="s">
        <v>10</v>
      </c>
      <c r="D12" s="2" t="s">
        <v>6</v>
      </c>
      <c r="E12" s="3">
        <v>130</v>
      </c>
      <c r="F12" s="4"/>
      <c r="G12" s="17"/>
      <c r="H12" s="5">
        <f t="shared" si="0"/>
        <v>0</v>
      </c>
    </row>
    <row r="13" spans="2:8" x14ac:dyDescent="0.2">
      <c r="B13" s="32" t="s">
        <v>133</v>
      </c>
      <c r="C13" s="33" t="s">
        <v>11</v>
      </c>
      <c r="D13" s="2" t="s">
        <v>6</v>
      </c>
      <c r="E13" s="3">
        <v>132</v>
      </c>
      <c r="F13" s="4"/>
      <c r="G13" s="17"/>
      <c r="H13" s="5">
        <f t="shared" si="0"/>
        <v>0</v>
      </c>
    </row>
    <row r="14" spans="2:8" x14ac:dyDescent="0.2">
      <c r="B14" s="32" t="s">
        <v>134</v>
      </c>
      <c r="C14" s="6" t="s">
        <v>12</v>
      </c>
      <c r="D14" s="7" t="s">
        <v>6</v>
      </c>
      <c r="E14" s="7">
        <v>130</v>
      </c>
      <c r="F14" s="4"/>
      <c r="G14" s="17"/>
      <c r="H14" s="5">
        <f t="shared" si="0"/>
        <v>0</v>
      </c>
    </row>
    <row r="15" spans="2:8" x14ac:dyDescent="0.2">
      <c r="B15" s="32" t="s">
        <v>135</v>
      </c>
      <c r="C15" s="6" t="s">
        <v>13</v>
      </c>
      <c r="D15" s="7" t="s">
        <v>6</v>
      </c>
      <c r="E15" s="7">
        <v>130</v>
      </c>
      <c r="F15" s="4"/>
      <c r="G15" s="17"/>
      <c r="H15" s="5">
        <f t="shared" si="0"/>
        <v>0</v>
      </c>
    </row>
    <row r="16" spans="2:8" x14ac:dyDescent="0.2">
      <c r="B16" s="32" t="s">
        <v>136</v>
      </c>
      <c r="C16" s="40" t="s">
        <v>14</v>
      </c>
      <c r="D16" s="7" t="s">
        <v>6</v>
      </c>
      <c r="E16" s="7">
        <v>130</v>
      </c>
      <c r="F16" s="4"/>
      <c r="G16" s="17"/>
      <c r="H16" s="5">
        <f t="shared" si="0"/>
        <v>0</v>
      </c>
    </row>
    <row r="17" spans="2:8" x14ac:dyDescent="0.2">
      <c r="B17" s="10">
        <v>2</v>
      </c>
      <c r="C17" s="47" t="s">
        <v>34</v>
      </c>
      <c r="D17" s="47"/>
      <c r="E17" s="47"/>
      <c r="F17" s="47"/>
      <c r="G17" s="49"/>
      <c r="H17" s="48"/>
    </row>
    <row r="18" spans="2:8" x14ac:dyDescent="0.2">
      <c r="B18" s="32" t="s">
        <v>138</v>
      </c>
      <c r="C18" s="6" t="s">
        <v>15</v>
      </c>
      <c r="D18" s="2" t="s">
        <v>6</v>
      </c>
      <c r="E18" s="8">
        <v>2</v>
      </c>
      <c r="F18" s="4"/>
      <c r="G18" s="17"/>
      <c r="H18" s="5">
        <f t="shared" ref="H18:H24" si="1">E18*(F18+G18)</f>
        <v>0</v>
      </c>
    </row>
    <row r="19" spans="2:8" x14ac:dyDescent="0.2">
      <c r="B19" s="32" t="s">
        <v>139</v>
      </c>
      <c r="C19" s="6" t="s">
        <v>16</v>
      </c>
      <c r="D19" s="2" t="s">
        <v>6</v>
      </c>
      <c r="E19" s="8">
        <v>13</v>
      </c>
      <c r="F19" s="4"/>
      <c r="G19" s="17"/>
      <c r="H19" s="5">
        <f t="shared" si="1"/>
        <v>0</v>
      </c>
    </row>
    <row r="20" spans="2:8" x14ac:dyDescent="0.2">
      <c r="B20" s="32" t="s">
        <v>140</v>
      </c>
      <c r="C20" s="33" t="s">
        <v>264</v>
      </c>
      <c r="D20" s="2" t="s">
        <v>6</v>
      </c>
      <c r="E20" s="8">
        <v>100</v>
      </c>
      <c r="F20" s="4"/>
      <c r="G20" s="17"/>
      <c r="H20" s="5">
        <f t="shared" si="1"/>
        <v>0</v>
      </c>
    </row>
    <row r="21" spans="2:8" x14ac:dyDescent="0.2">
      <c r="B21" s="32" t="s">
        <v>141</v>
      </c>
      <c r="C21" s="33" t="s">
        <v>265</v>
      </c>
      <c r="D21" s="2" t="s">
        <v>6</v>
      </c>
      <c r="E21" s="8">
        <v>20</v>
      </c>
      <c r="F21" s="4"/>
      <c r="G21" s="17"/>
      <c r="H21" s="5">
        <f t="shared" si="1"/>
        <v>0</v>
      </c>
    </row>
    <row r="22" spans="2:8" x14ac:dyDescent="0.2">
      <c r="B22" s="32" t="s">
        <v>142</v>
      </c>
      <c r="C22" s="33" t="s">
        <v>266</v>
      </c>
      <c r="D22" s="2" t="s">
        <v>6</v>
      </c>
      <c r="E22" s="8">
        <v>10</v>
      </c>
      <c r="F22" s="4"/>
      <c r="G22" s="17"/>
      <c r="H22" s="5">
        <f t="shared" si="1"/>
        <v>0</v>
      </c>
    </row>
    <row r="23" spans="2:8" x14ac:dyDescent="0.2">
      <c r="B23" s="32" t="s">
        <v>151</v>
      </c>
      <c r="C23" s="33" t="s">
        <v>35</v>
      </c>
      <c r="D23" s="2" t="s">
        <v>6</v>
      </c>
      <c r="E23" s="8">
        <v>20</v>
      </c>
      <c r="F23" s="4"/>
      <c r="G23" s="17"/>
      <c r="H23" s="5">
        <f t="shared" si="1"/>
        <v>0</v>
      </c>
    </row>
    <row r="24" spans="2:8" x14ac:dyDescent="0.2">
      <c r="B24" s="32" t="s">
        <v>152</v>
      </c>
      <c r="C24" s="33" t="s">
        <v>36</v>
      </c>
      <c r="D24" s="2" t="s">
        <v>6</v>
      </c>
      <c r="E24" s="8">
        <v>6</v>
      </c>
      <c r="F24" s="4"/>
      <c r="G24" s="17"/>
      <c r="H24" s="5">
        <f t="shared" si="1"/>
        <v>0</v>
      </c>
    </row>
    <row r="25" spans="2:8" ht="15.75" thickBot="1" x14ac:dyDescent="0.25">
      <c r="B25" s="42" t="s">
        <v>143</v>
      </c>
      <c r="C25" s="43"/>
      <c r="D25" s="43"/>
      <c r="E25" s="43"/>
      <c r="F25" s="43"/>
      <c r="G25" s="44"/>
      <c r="H25" s="34">
        <f>SUM(H8:H24)</f>
        <v>0</v>
      </c>
    </row>
    <row r="26" spans="2:8" x14ac:dyDescent="0.2">
      <c r="B26" s="18" t="s">
        <v>145</v>
      </c>
      <c r="C26" s="57" t="s">
        <v>146</v>
      </c>
      <c r="D26" s="57"/>
      <c r="E26" s="57"/>
      <c r="F26" s="57"/>
      <c r="G26" s="58"/>
      <c r="H26" s="59"/>
    </row>
    <row r="27" spans="2:8" x14ac:dyDescent="0.2">
      <c r="B27" s="10">
        <v>1</v>
      </c>
      <c r="C27" s="47" t="s">
        <v>238</v>
      </c>
      <c r="D27" s="47"/>
      <c r="E27" s="47"/>
      <c r="F27" s="47"/>
      <c r="G27" s="49"/>
      <c r="H27" s="48"/>
    </row>
    <row r="28" spans="2:8" x14ac:dyDescent="0.2">
      <c r="B28" s="31" t="s">
        <v>127</v>
      </c>
      <c r="C28" s="6" t="s">
        <v>126</v>
      </c>
      <c r="D28" s="11" t="s">
        <v>117</v>
      </c>
      <c r="E28" s="11">
        <v>1</v>
      </c>
      <c r="F28" s="12"/>
      <c r="G28" s="24"/>
      <c r="H28" s="5">
        <f>E28*(F28+G28)</f>
        <v>0</v>
      </c>
    </row>
    <row r="29" spans="2:8" ht="15.75" thickBot="1" x14ac:dyDescent="0.25">
      <c r="B29" s="42" t="s">
        <v>144</v>
      </c>
      <c r="C29" s="43"/>
      <c r="D29" s="43"/>
      <c r="E29" s="43"/>
      <c r="F29" s="43"/>
      <c r="G29" s="44"/>
      <c r="H29" s="34">
        <f>H28</f>
        <v>0</v>
      </c>
    </row>
    <row r="30" spans="2:8" x14ac:dyDescent="0.2">
      <c r="B30" s="18" t="s">
        <v>148</v>
      </c>
      <c r="C30" s="57" t="s">
        <v>147</v>
      </c>
      <c r="D30" s="57"/>
      <c r="E30" s="57"/>
      <c r="F30" s="57"/>
      <c r="G30" s="58"/>
      <c r="H30" s="59"/>
    </row>
    <row r="31" spans="2:8" x14ac:dyDescent="0.2">
      <c r="B31" s="10">
        <v>1</v>
      </c>
      <c r="C31" s="47" t="s">
        <v>163</v>
      </c>
      <c r="D31" s="47"/>
      <c r="E31" s="47"/>
      <c r="F31" s="47"/>
      <c r="G31" s="49"/>
      <c r="H31" s="48"/>
    </row>
    <row r="32" spans="2:8" x14ac:dyDescent="0.2">
      <c r="B32" s="31" t="s">
        <v>127</v>
      </c>
      <c r="C32" s="33" t="s">
        <v>250</v>
      </c>
      <c r="D32" s="2" t="s">
        <v>6</v>
      </c>
      <c r="E32" s="11">
        <v>3</v>
      </c>
      <c r="F32" s="12"/>
      <c r="G32" s="24"/>
      <c r="H32" s="5">
        <f t="shared" ref="H32:H43" si="2">E32*(F32+G32)</f>
        <v>0</v>
      </c>
    </row>
    <row r="33" spans="2:8" x14ac:dyDescent="0.2">
      <c r="B33" s="31" t="s">
        <v>129</v>
      </c>
      <c r="C33" s="33" t="s">
        <v>251</v>
      </c>
      <c r="D33" s="2" t="s">
        <v>6</v>
      </c>
      <c r="E33" s="11">
        <v>3</v>
      </c>
      <c r="F33" s="12"/>
      <c r="G33" s="24"/>
      <c r="H33" s="5">
        <f t="shared" si="2"/>
        <v>0</v>
      </c>
    </row>
    <row r="34" spans="2:8" x14ac:dyDescent="0.2">
      <c r="B34" s="31" t="s">
        <v>130</v>
      </c>
      <c r="C34" s="33" t="s">
        <v>252</v>
      </c>
      <c r="D34" s="2" t="s">
        <v>6</v>
      </c>
      <c r="E34" s="11">
        <v>3</v>
      </c>
      <c r="F34" s="12"/>
      <c r="G34" s="24"/>
      <c r="H34" s="5">
        <f t="shared" si="2"/>
        <v>0</v>
      </c>
    </row>
    <row r="35" spans="2:8" x14ac:dyDescent="0.2">
      <c r="B35" s="31" t="s">
        <v>131</v>
      </c>
      <c r="C35" s="33" t="s">
        <v>253</v>
      </c>
      <c r="D35" s="2" t="s">
        <v>6</v>
      </c>
      <c r="E35" s="11">
        <v>1</v>
      </c>
      <c r="F35" s="12"/>
      <c r="G35" s="24"/>
      <c r="H35" s="5">
        <f t="shared" si="2"/>
        <v>0</v>
      </c>
    </row>
    <row r="36" spans="2:8" x14ac:dyDescent="0.2">
      <c r="B36" s="31" t="s">
        <v>132</v>
      </c>
      <c r="C36" s="33" t="s">
        <v>37</v>
      </c>
      <c r="D36" s="2" t="s">
        <v>6</v>
      </c>
      <c r="E36" s="11">
        <v>8</v>
      </c>
      <c r="F36" s="12"/>
      <c r="G36" s="24"/>
      <c r="H36" s="5">
        <f t="shared" si="2"/>
        <v>0</v>
      </c>
    </row>
    <row r="37" spans="2:8" x14ac:dyDescent="0.2">
      <c r="B37" s="31" t="s">
        <v>133</v>
      </c>
      <c r="C37" s="33" t="s">
        <v>38</v>
      </c>
      <c r="D37" s="2" t="s">
        <v>6</v>
      </c>
      <c r="E37" s="11">
        <v>50</v>
      </c>
      <c r="F37" s="12"/>
      <c r="G37" s="24"/>
      <c r="H37" s="5">
        <f t="shared" si="2"/>
        <v>0</v>
      </c>
    </row>
    <row r="38" spans="2:8" x14ac:dyDescent="0.2">
      <c r="B38" s="31" t="s">
        <v>134</v>
      </c>
      <c r="C38" s="33" t="s">
        <v>39</v>
      </c>
      <c r="D38" s="2" t="s">
        <v>6</v>
      </c>
      <c r="E38" s="11">
        <v>25</v>
      </c>
      <c r="F38" s="12"/>
      <c r="G38" s="24"/>
      <c r="H38" s="5">
        <f t="shared" si="2"/>
        <v>0</v>
      </c>
    </row>
    <row r="39" spans="2:8" x14ac:dyDescent="0.2">
      <c r="B39" s="31" t="s">
        <v>135</v>
      </c>
      <c r="C39" s="33" t="s">
        <v>254</v>
      </c>
      <c r="D39" s="2" t="s">
        <v>6</v>
      </c>
      <c r="E39" s="11">
        <v>2</v>
      </c>
      <c r="F39" s="12"/>
      <c r="G39" s="24"/>
      <c r="H39" s="5">
        <f t="shared" si="2"/>
        <v>0</v>
      </c>
    </row>
    <row r="40" spans="2:8" x14ac:dyDescent="0.2">
      <c r="B40" s="31" t="s">
        <v>136</v>
      </c>
      <c r="C40" s="33" t="s">
        <v>256</v>
      </c>
      <c r="D40" s="2" t="s">
        <v>6</v>
      </c>
      <c r="E40" s="11">
        <v>1</v>
      </c>
      <c r="F40" s="12"/>
      <c r="G40" s="24"/>
      <c r="H40" s="5">
        <f t="shared" si="2"/>
        <v>0</v>
      </c>
    </row>
    <row r="41" spans="2:8" x14ac:dyDescent="0.2">
      <c r="B41" s="31" t="s">
        <v>137</v>
      </c>
      <c r="C41" s="33" t="s">
        <v>255</v>
      </c>
      <c r="D41" s="2" t="s">
        <v>6</v>
      </c>
      <c r="E41" s="11">
        <v>1</v>
      </c>
      <c r="F41" s="12"/>
      <c r="G41" s="24"/>
      <c r="H41" s="5">
        <f t="shared" si="2"/>
        <v>0</v>
      </c>
    </row>
    <row r="42" spans="2:8" x14ac:dyDescent="0.2">
      <c r="B42" s="31" t="s">
        <v>149</v>
      </c>
      <c r="C42" s="33" t="s">
        <v>257</v>
      </c>
      <c r="D42" s="2" t="s">
        <v>6</v>
      </c>
      <c r="E42" s="11">
        <v>2</v>
      </c>
      <c r="F42" s="12"/>
      <c r="G42" s="24"/>
      <c r="H42" s="5">
        <f t="shared" si="2"/>
        <v>0</v>
      </c>
    </row>
    <row r="43" spans="2:8" x14ac:dyDescent="0.2">
      <c r="B43" s="31" t="s">
        <v>150</v>
      </c>
      <c r="C43" s="33" t="s">
        <v>249</v>
      </c>
      <c r="D43" s="2" t="s">
        <v>6</v>
      </c>
      <c r="E43" s="11">
        <v>2</v>
      </c>
      <c r="F43" s="12"/>
      <c r="G43" s="24"/>
      <c r="H43" s="5">
        <f t="shared" si="2"/>
        <v>0</v>
      </c>
    </row>
    <row r="44" spans="2:8" x14ac:dyDescent="0.2">
      <c r="B44" s="10">
        <v>2</v>
      </c>
      <c r="C44" s="47" t="s">
        <v>162</v>
      </c>
      <c r="D44" s="47"/>
      <c r="E44" s="47"/>
      <c r="F44" s="47"/>
      <c r="G44" s="49"/>
      <c r="H44" s="48"/>
    </row>
    <row r="45" spans="2:8" x14ac:dyDescent="0.2">
      <c r="B45" s="31" t="s">
        <v>138</v>
      </c>
      <c r="C45" s="33" t="s">
        <v>258</v>
      </c>
      <c r="D45" s="2" t="s">
        <v>6</v>
      </c>
      <c r="E45" s="11">
        <v>1</v>
      </c>
      <c r="F45" s="12"/>
      <c r="G45" s="24"/>
      <c r="H45" s="5">
        <f t="shared" ref="H45:H59" si="3">E45*(F45+G45)</f>
        <v>0</v>
      </c>
    </row>
    <row r="46" spans="2:8" x14ac:dyDescent="0.2">
      <c r="B46" s="31" t="s">
        <v>139</v>
      </c>
      <c r="C46" s="33" t="s">
        <v>259</v>
      </c>
      <c r="D46" s="11" t="s">
        <v>31</v>
      </c>
      <c r="E46" s="11">
        <v>375</v>
      </c>
      <c r="F46" s="12"/>
      <c r="G46" s="24"/>
      <c r="H46" s="5">
        <f t="shared" si="3"/>
        <v>0</v>
      </c>
    </row>
    <row r="47" spans="2:8" x14ac:dyDescent="0.2">
      <c r="B47" s="31" t="s">
        <v>140</v>
      </c>
      <c r="C47" s="33" t="s">
        <v>40</v>
      </c>
      <c r="D47" s="2" t="s">
        <v>6</v>
      </c>
      <c r="E47" s="11">
        <v>1</v>
      </c>
      <c r="F47" s="12"/>
      <c r="G47" s="24"/>
      <c r="H47" s="5">
        <f t="shared" si="3"/>
        <v>0</v>
      </c>
    </row>
    <row r="48" spans="2:8" x14ac:dyDescent="0.2">
      <c r="B48" s="31" t="s">
        <v>141</v>
      </c>
      <c r="C48" s="33" t="s">
        <v>41</v>
      </c>
      <c r="D48" s="2" t="s">
        <v>6</v>
      </c>
      <c r="E48" s="11">
        <v>1</v>
      </c>
      <c r="F48" s="12"/>
      <c r="G48" s="24"/>
      <c r="H48" s="5">
        <f t="shared" si="3"/>
        <v>0</v>
      </c>
    </row>
    <row r="49" spans="2:8" x14ac:dyDescent="0.2">
      <c r="B49" s="31" t="s">
        <v>142</v>
      </c>
      <c r="C49" s="33" t="s">
        <v>276</v>
      </c>
      <c r="D49" s="2" t="s">
        <v>6</v>
      </c>
      <c r="E49" s="11">
        <v>1</v>
      </c>
      <c r="F49" s="12"/>
      <c r="G49" s="24"/>
      <c r="H49" s="5">
        <f t="shared" si="3"/>
        <v>0</v>
      </c>
    </row>
    <row r="50" spans="2:8" x14ac:dyDescent="0.2">
      <c r="B50" s="31" t="s">
        <v>151</v>
      </c>
      <c r="C50" s="33" t="s">
        <v>269</v>
      </c>
      <c r="D50" s="2" t="s">
        <v>6</v>
      </c>
      <c r="E50" s="11">
        <v>1</v>
      </c>
      <c r="F50" s="12"/>
      <c r="G50" s="24"/>
      <c r="H50" s="5">
        <f t="shared" si="3"/>
        <v>0</v>
      </c>
    </row>
    <row r="51" spans="2:8" x14ac:dyDescent="0.2">
      <c r="B51" s="31" t="s">
        <v>152</v>
      </c>
      <c r="C51" s="33" t="s">
        <v>270</v>
      </c>
      <c r="D51" s="2" t="s">
        <v>6</v>
      </c>
      <c r="E51" s="11">
        <v>1</v>
      </c>
      <c r="F51" s="12"/>
      <c r="G51" s="24"/>
      <c r="H51" s="5">
        <f t="shared" si="3"/>
        <v>0</v>
      </c>
    </row>
    <row r="52" spans="2:8" x14ac:dyDescent="0.2">
      <c r="B52" s="31" t="s">
        <v>153</v>
      </c>
      <c r="C52" s="33" t="s">
        <v>275</v>
      </c>
      <c r="D52" s="2" t="s">
        <v>6</v>
      </c>
      <c r="E52" s="11">
        <v>2</v>
      </c>
      <c r="F52" s="12"/>
      <c r="G52" s="24"/>
      <c r="H52" s="5">
        <f t="shared" si="3"/>
        <v>0</v>
      </c>
    </row>
    <row r="53" spans="2:8" x14ac:dyDescent="0.2">
      <c r="B53" s="31" t="s">
        <v>154</v>
      </c>
      <c r="C53" s="33" t="s">
        <v>271</v>
      </c>
      <c r="D53" s="2" t="s">
        <v>6</v>
      </c>
      <c r="E53" s="11">
        <v>2</v>
      </c>
      <c r="F53" s="12"/>
      <c r="G53" s="24"/>
      <c r="H53" s="5">
        <f t="shared" si="3"/>
        <v>0</v>
      </c>
    </row>
    <row r="54" spans="2:8" x14ac:dyDescent="0.2">
      <c r="B54" s="31" t="s">
        <v>155</v>
      </c>
      <c r="C54" s="33" t="s">
        <v>272</v>
      </c>
      <c r="D54" s="2" t="s">
        <v>6</v>
      </c>
      <c r="E54" s="11">
        <v>1</v>
      </c>
      <c r="F54" s="12"/>
      <c r="G54" s="24"/>
      <c r="H54" s="5">
        <f t="shared" si="3"/>
        <v>0</v>
      </c>
    </row>
    <row r="55" spans="2:8" x14ac:dyDescent="0.2">
      <c r="B55" s="31" t="s">
        <v>156</v>
      </c>
      <c r="C55" s="33" t="s">
        <v>273</v>
      </c>
      <c r="D55" s="2" t="s">
        <v>6</v>
      </c>
      <c r="E55" s="11">
        <v>2</v>
      </c>
      <c r="F55" s="12"/>
      <c r="G55" s="24"/>
      <c r="H55" s="5">
        <f t="shared" si="3"/>
        <v>0</v>
      </c>
    </row>
    <row r="56" spans="2:8" x14ac:dyDescent="0.2">
      <c r="B56" s="31" t="s">
        <v>157</v>
      </c>
      <c r="C56" s="33" t="s">
        <v>274</v>
      </c>
      <c r="D56" s="2" t="s">
        <v>6</v>
      </c>
      <c r="E56" s="11">
        <v>2</v>
      </c>
      <c r="F56" s="12"/>
      <c r="G56" s="24"/>
      <c r="H56" s="5">
        <f t="shared" si="3"/>
        <v>0</v>
      </c>
    </row>
    <row r="57" spans="2:8" x14ac:dyDescent="0.2">
      <c r="B57" s="31" t="s">
        <v>158</v>
      </c>
      <c r="C57" s="33" t="s">
        <v>261</v>
      </c>
      <c r="D57" s="2" t="s">
        <v>6</v>
      </c>
      <c r="E57" s="11">
        <v>1</v>
      </c>
      <c r="F57" s="12"/>
      <c r="G57" s="24"/>
      <c r="H57" s="5">
        <f t="shared" si="3"/>
        <v>0</v>
      </c>
    </row>
    <row r="58" spans="2:8" x14ac:dyDescent="0.2">
      <c r="B58" s="31" t="s">
        <v>159</v>
      </c>
      <c r="C58" s="33" t="s">
        <v>260</v>
      </c>
      <c r="D58" s="2" t="s">
        <v>6</v>
      </c>
      <c r="E58" s="11">
        <v>1</v>
      </c>
      <c r="F58" s="12"/>
      <c r="G58" s="24"/>
      <c r="H58" s="5">
        <f t="shared" si="3"/>
        <v>0</v>
      </c>
    </row>
    <row r="59" spans="2:8" x14ac:dyDescent="0.2">
      <c r="B59" s="31" t="s">
        <v>160</v>
      </c>
      <c r="C59" s="33" t="s">
        <v>42</v>
      </c>
      <c r="D59" s="2" t="s">
        <v>6</v>
      </c>
      <c r="E59" s="11">
        <v>6</v>
      </c>
      <c r="F59" s="12"/>
      <c r="G59" s="24"/>
      <c r="H59" s="5">
        <f t="shared" si="3"/>
        <v>0</v>
      </c>
    </row>
    <row r="60" spans="2:8" x14ac:dyDescent="0.2">
      <c r="B60" s="10">
        <v>3</v>
      </c>
      <c r="C60" s="47" t="s">
        <v>161</v>
      </c>
      <c r="D60" s="47"/>
      <c r="E60" s="47"/>
      <c r="F60" s="47"/>
      <c r="G60" s="49"/>
      <c r="H60" s="48"/>
    </row>
    <row r="61" spans="2:8" x14ac:dyDescent="0.2">
      <c r="B61" s="31" t="s">
        <v>164</v>
      </c>
      <c r="C61" s="6" t="s">
        <v>267</v>
      </c>
      <c r="D61" s="2" t="s">
        <v>6</v>
      </c>
      <c r="E61" s="11">
        <v>2</v>
      </c>
      <c r="F61" s="12"/>
      <c r="G61" s="24"/>
      <c r="H61" s="5">
        <f>E61*(F61+G61)</f>
        <v>0</v>
      </c>
    </row>
    <row r="62" spans="2:8" x14ac:dyDescent="0.2">
      <c r="B62" s="31" t="s">
        <v>165</v>
      </c>
      <c r="C62" s="6" t="s">
        <v>43</v>
      </c>
      <c r="D62" s="2" t="s">
        <v>6</v>
      </c>
      <c r="E62" s="11">
        <v>1</v>
      </c>
      <c r="F62" s="12"/>
      <c r="G62" s="24"/>
      <c r="H62" s="5">
        <f>E62*(F62+G62)</f>
        <v>0</v>
      </c>
    </row>
    <row r="63" spans="2:8" x14ac:dyDescent="0.2">
      <c r="B63" s="31" t="s">
        <v>166</v>
      </c>
      <c r="C63" s="6" t="s">
        <v>44</v>
      </c>
      <c r="D63" s="2" t="s">
        <v>6</v>
      </c>
      <c r="E63" s="11">
        <v>1</v>
      </c>
      <c r="F63" s="12"/>
      <c r="G63" s="24"/>
      <c r="H63" s="5">
        <f>E63*(F63+G63)</f>
        <v>0</v>
      </c>
    </row>
    <row r="64" spans="2:8" x14ac:dyDescent="0.2">
      <c r="B64" s="31" t="s">
        <v>167</v>
      </c>
      <c r="C64" s="6" t="s">
        <v>45</v>
      </c>
      <c r="D64" s="2" t="s">
        <v>6</v>
      </c>
      <c r="E64" s="11">
        <v>560</v>
      </c>
      <c r="F64" s="12"/>
      <c r="G64" s="24"/>
      <c r="H64" s="5">
        <f>E64*(F64+G64)</f>
        <v>0</v>
      </c>
    </row>
    <row r="65" spans="2:8" x14ac:dyDescent="0.2">
      <c r="B65" s="31" t="s">
        <v>168</v>
      </c>
      <c r="C65" s="6" t="s">
        <v>46</v>
      </c>
      <c r="D65" s="2" t="s">
        <v>6</v>
      </c>
      <c r="E65" s="11">
        <v>2</v>
      </c>
      <c r="F65" s="12"/>
      <c r="G65" s="24"/>
      <c r="H65" s="5">
        <f>E65*(F65+G65)</f>
        <v>0</v>
      </c>
    </row>
    <row r="66" spans="2:8" ht="15.75" thickBot="1" x14ac:dyDescent="0.25">
      <c r="B66" s="42" t="s">
        <v>169</v>
      </c>
      <c r="C66" s="43"/>
      <c r="D66" s="43"/>
      <c r="E66" s="43"/>
      <c r="F66" s="43"/>
      <c r="G66" s="44"/>
      <c r="H66" s="34">
        <f>SUM(H32:H65)</f>
        <v>0</v>
      </c>
    </row>
    <row r="67" spans="2:8" ht="13.5" thickBot="1" x14ac:dyDescent="0.25">
      <c r="B67" s="15"/>
      <c r="C67" s="14"/>
      <c r="D67" s="13"/>
      <c r="E67" s="13"/>
      <c r="F67" s="13"/>
      <c r="G67" s="13"/>
      <c r="H67" s="13"/>
    </row>
    <row r="68" spans="2:8" ht="15" customHeight="1" x14ac:dyDescent="0.2">
      <c r="B68" s="51" t="s">
        <v>170</v>
      </c>
      <c r="C68" s="52"/>
      <c r="D68" s="52"/>
      <c r="E68" s="52"/>
      <c r="F68" s="52"/>
      <c r="G68" s="53"/>
      <c r="H68" s="35">
        <f>H66+H29+H25</f>
        <v>0</v>
      </c>
    </row>
    <row r="69" spans="2:8" ht="15" customHeight="1" x14ac:dyDescent="0.2">
      <c r="B69" s="54" t="s">
        <v>171</v>
      </c>
      <c r="C69" s="55"/>
      <c r="D69" s="55"/>
      <c r="E69" s="55"/>
      <c r="F69" s="55"/>
      <c r="G69" s="56"/>
      <c r="H69" s="36">
        <f>H68*0.19</f>
        <v>0</v>
      </c>
    </row>
    <row r="70" spans="2:8" ht="15.75" customHeight="1" thickBot="1" x14ac:dyDescent="0.25">
      <c r="B70" s="42" t="s">
        <v>241</v>
      </c>
      <c r="C70" s="43"/>
      <c r="D70" s="43"/>
      <c r="E70" s="43"/>
      <c r="F70" s="43"/>
      <c r="G70" s="44"/>
      <c r="H70" s="34">
        <f>H68+H69</f>
        <v>0</v>
      </c>
    </row>
    <row r="72" spans="2:8" x14ac:dyDescent="0.2">
      <c r="B72" s="50" t="s">
        <v>174</v>
      </c>
      <c r="C72" s="50"/>
      <c r="D72" s="50"/>
      <c r="E72" s="50"/>
      <c r="F72" s="50"/>
      <c r="G72" s="50"/>
      <c r="H72" s="50"/>
    </row>
    <row r="73" spans="2:8" x14ac:dyDescent="0.2">
      <c r="B73" s="50" t="s">
        <v>176</v>
      </c>
      <c r="C73" s="50"/>
      <c r="D73" s="50"/>
      <c r="E73" s="50"/>
      <c r="F73" s="50"/>
      <c r="G73" s="50"/>
      <c r="H73" s="50"/>
    </row>
    <row r="74" spans="2:8" ht="13.5" thickBot="1" x14ac:dyDescent="0.25"/>
    <row r="75" spans="2:8" ht="26.25" thickBot="1" x14ac:dyDescent="0.25">
      <c r="B75" s="25" t="s">
        <v>0</v>
      </c>
      <c r="C75" s="26" t="s">
        <v>1</v>
      </c>
      <c r="D75" s="27" t="s">
        <v>2</v>
      </c>
      <c r="E75" s="27" t="s">
        <v>3</v>
      </c>
      <c r="F75" s="28" t="s">
        <v>172</v>
      </c>
      <c r="G75" s="28" t="s">
        <v>173</v>
      </c>
      <c r="H75" s="29" t="s">
        <v>4</v>
      </c>
    </row>
    <row r="76" spans="2:8" x14ac:dyDescent="0.2">
      <c r="B76" s="9" t="s">
        <v>177</v>
      </c>
      <c r="C76" s="45" t="s">
        <v>178</v>
      </c>
      <c r="D76" s="45"/>
      <c r="E76" s="45"/>
      <c r="F76" s="45"/>
      <c r="G76" s="45"/>
      <c r="H76" s="46"/>
    </row>
    <row r="77" spans="2:8" x14ac:dyDescent="0.2">
      <c r="B77" s="10">
        <v>1</v>
      </c>
      <c r="C77" s="47" t="s">
        <v>179</v>
      </c>
      <c r="D77" s="47"/>
      <c r="E77" s="47"/>
      <c r="F77" s="47"/>
      <c r="G77" s="47"/>
      <c r="H77" s="48"/>
    </row>
    <row r="78" spans="2:8" x14ac:dyDescent="0.2">
      <c r="B78" s="31" t="s">
        <v>127</v>
      </c>
      <c r="C78" s="6" t="s">
        <v>17</v>
      </c>
      <c r="D78" s="2" t="s">
        <v>6</v>
      </c>
      <c r="E78" s="11">
        <v>26</v>
      </c>
      <c r="F78" s="12"/>
      <c r="G78" s="24"/>
      <c r="H78" s="5">
        <f t="shared" ref="H78:H88" si="4">E78*(F78+G78)</f>
        <v>0</v>
      </c>
    </row>
    <row r="79" spans="2:8" x14ac:dyDescent="0.2">
      <c r="B79" s="31" t="s">
        <v>129</v>
      </c>
      <c r="C79" s="6" t="s">
        <v>18</v>
      </c>
      <c r="D79" s="2" t="s">
        <v>6</v>
      </c>
      <c r="E79" s="11">
        <v>104</v>
      </c>
      <c r="F79" s="12"/>
      <c r="G79" s="24"/>
      <c r="H79" s="5">
        <f t="shared" si="4"/>
        <v>0</v>
      </c>
    </row>
    <row r="80" spans="2:8" x14ac:dyDescent="0.2">
      <c r="B80" s="31" t="s">
        <v>130</v>
      </c>
      <c r="C80" s="6" t="s">
        <v>19</v>
      </c>
      <c r="D80" s="2" t="s">
        <v>6</v>
      </c>
      <c r="E80" s="11">
        <f>E79+E78</f>
        <v>130</v>
      </c>
      <c r="F80" s="12"/>
      <c r="G80" s="24"/>
      <c r="H80" s="5">
        <f t="shared" si="4"/>
        <v>0</v>
      </c>
    </row>
    <row r="81" spans="2:8" x14ac:dyDescent="0.2">
      <c r="B81" s="31" t="s">
        <v>131</v>
      </c>
      <c r="C81" s="6" t="s">
        <v>20</v>
      </c>
      <c r="D81" s="2" t="s">
        <v>6</v>
      </c>
      <c r="E81" s="11">
        <v>40000</v>
      </c>
      <c r="F81" s="12"/>
      <c r="G81" s="24"/>
      <c r="H81" s="5">
        <f t="shared" si="4"/>
        <v>0</v>
      </c>
    </row>
    <row r="82" spans="2:8" x14ac:dyDescent="0.2">
      <c r="B82" s="31" t="s">
        <v>132</v>
      </c>
      <c r="C82" s="6" t="s">
        <v>21</v>
      </c>
      <c r="D82" s="2" t="s">
        <v>6</v>
      </c>
      <c r="E82" s="11">
        <v>130</v>
      </c>
      <c r="F82" s="12"/>
      <c r="G82" s="24"/>
      <c r="H82" s="5">
        <f t="shared" si="4"/>
        <v>0</v>
      </c>
    </row>
    <row r="83" spans="2:8" x14ac:dyDescent="0.2">
      <c r="B83" s="31" t="s">
        <v>133</v>
      </c>
      <c r="C83" s="6" t="s">
        <v>268</v>
      </c>
      <c r="D83" s="2" t="s">
        <v>6</v>
      </c>
      <c r="E83" s="11">
        <v>260</v>
      </c>
      <c r="F83" s="12"/>
      <c r="G83" s="24"/>
      <c r="H83" s="5">
        <f t="shared" si="4"/>
        <v>0</v>
      </c>
    </row>
    <row r="84" spans="2:8" x14ac:dyDescent="0.2">
      <c r="B84" s="31" t="s">
        <v>134</v>
      </c>
      <c r="C84" s="6" t="s">
        <v>22</v>
      </c>
      <c r="D84" s="2" t="s">
        <v>23</v>
      </c>
      <c r="E84" s="11">
        <v>190</v>
      </c>
      <c r="F84" s="12"/>
      <c r="G84" s="24"/>
      <c r="H84" s="5">
        <f t="shared" si="4"/>
        <v>0</v>
      </c>
    </row>
    <row r="85" spans="2:8" x14ac:dyDescent="0.2">
      <c r="B85" s="31" t="s">
        <v>135</v>
      </c>
      <c r="C85" s="6" t="s">
        <v>24</v>
      </c>
      <c r="D85" s="2" t="s">
        <v>23</v>
      </c>
      <c r="E85" s="11">
        <v>1760</v>
      </c>
      <c r="F85" s="12"/>
      <c r="G85" s="24"/>
      <c r="H85" s="5">
        <f t="shared" si="4"/>
        <v>0</v>
      </c>
    </row>
    <row r="86" spans="2:8" x14ac:dyDescent="0.2">
      <c r="B86" s="31" t="s">
        <v>136</v>
      </c>
      <c r="C86" s="6" t="s">
        <v>25</v>
      </c>
      <c r="D86" s="2" t="s">
        <v>23</v>
      </c>
      <c r="E86" s="11">
        <v>5200</v>
      </c>
      <c r="F86" s="12"/>
      <c r="G86" s="24"/>
      <c r="H86" s="5">
        <f t="shared" si="4"/>
        <v>0</v>
      </c>
    </row>
    <row r="87" spans="2:8" x14ac:dyDescent="0.2">
      <c r="B87" s="31" t="s">
        <v>137</v>
      </c>
      <c r="C87" s="6" t="s">
        <v>26</v>
      </c>
      <c r="D87" s="2" t="s">
        <v>23</v>
      </c>
      <c r="E87" s="11">
        <v>520</v>
      </c>
      <c r="F87" s="12"/>
      <c r="G87" s="24"/>
      <c r="H87" s="5">
        <f t="shared" si="4"/>
        <v>0</v>
      </c>
    </row>
    <row r="88" spans="2:8" x14ac:dyDescent="0.2">
      <c r="B88" s="31" t="s">
        <v>149</v>
      </c>
      <c r="C88" s="6" t="s">
        <v>27</v>
      </c>
      <c r="D88" s="2" t="s">
        <v>23</v>
      </c>
      <c r="E88" s="11">
        <v>1300</v>
      </c>
      <c r="F88" s="12"/>
      <c r="G88" s="24"/>
      <c r="H88" s="5">
        <f t="shared" si="4"/>
        <v>0</v>
      </c>
    </row>
    <row r="89" spans="2:8" ht="15.75" customHeight="1" thickBot="1" x14ac:dyDescent="0.25">
      <c r="B89" s="42" t="s">
        <v>235</v>
      </c>
      <c r="C89" s="43"/>
      <c r="D89" s="43"/>
      <c r="E89" s="43"/>
      <c r="F89" s="43"/>
      <c r="G89" s="44"/>
      <c r="H89" s="37">
        <f>SUM(H72:H88)</f>
        <v>0</v>
      </c>
    </row>
    <row r="90" spans="2:8" x14ac:dyDescent="0.2">
      <c r="B90" s="9" t="s">
        <v>181</v>
      </c>
      <c r="C90" s="45" t="s">
        <v>180</v>
      </c>
      <c r="D90" s="45"/>
      <c r="E90" s="45"/>
      <c r="F90" s="45"/>
      <c r="G90" s="45"/>
      <c r="H90" s="46"/>
    </row>
    <row r="91" spans="2:8" x14ac:dyDescent="0.2">
      <c r="B91" s="10">
        <v>1</v>
      </c>
      <c r="C91" s="47" t="s">
        <v>206</v>
      </c>
      <c r="D91" s="47"/>
      <c r="E91" s="47"/>
      <c r="F91" s="47"/>
      <c r="G91" s="47"/>
      <c r="H91" s="48"/>
    </row>
    <row r="92" spans="2:8" x14ac:dyDescent="0.2">
      <c r="B92" s="31" t="s">
        <v>127</v>
      </c>
      <c r="C92" s="6" t="s">
        <v>47</v>
      </c>
      <c r="D92" s="2" t="s">
        <v>23</v>
      </c>
      <c r="E92" s="11">
        <v>40</v>
      </c>
      <c r="F92" s="12"/>
      <c r="G92" s="24"/>
      <c r="H92" s="5">
        <f t="shared" ref="H92:H126" si="5">E92*(F92+G92)</f>
        <v>0</v>
      </c>
    </row>
    <row r="93" spans="2:8" x14ac:dyDescent="0.2">
      <c r="B93" s="31" t="s">
        <v>129</v>
      </c>
      <c r="C93" s="6" t="s">
        <v>48</v>
      </c>
      <c r="D93" s="2" t="s">
        <v>23</v>
      </c>
      <c r="E93" s="11">
        <v>60</v>
      </c>
      <c r="F93" s="12"/>
      <c r="G93" s="24"/>
      <c r="H93" s="5">
        <f t="shared" si="5"/>
        <v>0</v>
      </c>
    </row>
    <row r="94" spans="2:8" x14ac:dyDescent="0.2">
      <c r="B94" s="31" t="s">
        <v>130</v>
      </c>
      <c r="C94" s="6" t="s">
        <v>49</v>
      </c>
      <c r="D94" s="2" t="s">
        <v>6</v>
      </c>
      <c r="E94" s="11">
        <v>36</v>
      </c>
      <c r="F94" s="12"/>
      <c r="G94" s="24"/>
      <c r="H94" s="5">
        <f t="shared" si="5"/>
        <v>0</v>
      </c>
    </row>
    <row r="95" spans="2:8" x14ac:dyDescent="0.2">
      <c r="B95" s="31" t="s">
        <v>131</v>
      </c>
      <c r="C95" s="6" t="s">
        <v>50</v>
      </c>
      <c r="D95" s="2" t="s">
        <v>6</v>
      </c>
      <c r="E95" s="11">
        <v>20</v>
      </c>
      <c r="F95" s="12"/>
      <c r="G95" s="24"/>
      <c r="H95" s="5">
        <f t="shared" si="5"/>
        <v>0</v>
      </c>
    </row>
    <row r="96" spans="2:8" x14ac:dyDescent="0.2">
      <c r="B96" s="31" t="s">
        <v>132</v>
      </c>
      <c r="C96" s="6" t="s">
        <v>51</v>
      </c>
      <c r="D96" s="2" t="s">
        <v>6</v>
      </c>
      <c r="E96" s="11">
        <v>2</v>
      </c>
      <c r="F96" s="12"/>
      <c r="G96" s="24"/>
      <c r="H96" s="5">
        <f t="shared" si="5"/>
        <v>0</v>
      </c>
    </row>
    <row r="97" spans="2:8" x14ac:dyDescent="0.2">
      <c r="B97" s="31" t="s">
        <v>133</v>
      </c>
      <c r="C97" s="6" t="s">
        <v>52</v>
      </c>
      <c r="D97" s="2" t="s">
        <v>6</v>
      </c>
      <c r="E97" s="11">
        <v>2</v>
      </c>
      <c r="F97" s="12"/>
      <c r="G97" s="24"/>
      <c r="H97" s="5">
        <f t="shared" si="5"/>
        <v>0</v>
      </c>
    </row>
    <row r="98" spans="2:8" x14ac:dyDescent="0.2">
      <c r="B98" s="31" t="s">
        <v>134</v>
      </c>
      <c r="C98" s="6" t="s">
        <v>53</v>
      </c>
      <c r="D98" s="2" t="s">
        <v>6</v>
      </c>
      <c r="E98" s="11">
        <v>1</v>
      </c>
      <c r="F98" s="12"/>
      <c r="G98" s="24"/>
      <c r="H98" s="5">
        <f t="shared" si="5"/>
        <v>0</v>
      </c>
    </row>
    <row r="99" spans="2:8" x14ac:dyDescent="0.2">
      <c r="B99" s="31" t="s">
        <v>135</v>
      </c>
      <c r="C99" s="6" t="s">
        <v>54</v>
      </c>
      <c r="D99" s="2" t="s">
        <v>6</v>
      </c>
      <c r="E99" s="11">
        <v>6</v>
      </c>
      <c r="F99" s="12"/>
      <c r="G99" s="24"/>
      <c r="H99" s="5">
        <f t="shared" si="5"/>
        <v>0</v>
      </c>
    </row>
    <row r="100" spans="2:8" x14ac:dyDescent="0.2">
      <c r="B100" s="31" t="s">
        <v>136</v>
      </c>
      <c r="C100" s="6" t="s">
        <v>55</v>
      </c>
      <c r="D100" s="2" t="s">
        <v>6</v>
      </c>
      <c r="E100" s="11">
        <v>4</v>
      </c>
      <c r="F100" s="12"/>
      <c r="G100" s="24"/>
      <c r="H100" s="5">
        <f t="shared" si="5"/>
        <v>0</v>
      </c>
    </row>
    <row r="101" spans="2:8" x14ac:dyDescent="0.2">
      <c r="B101" s="31" t="s">
        <v>137</v>
      </c>
      <c r="C101" s="6" t="s">
        <v>56</v>
      </c>
      <c r="D101" s="2" t="s">
        <v>6</v>
      </c>
      <c r="E101" s="11">
        <v>1</v>
      </c>
      <c r="F101" s="12"/>
      <c r="G101" s="24"/>
      <c r="H101" s="5">
        <f t="shared" si="5"/>
        <v>0</v>
      </c>
    </row>
    <row r="102" spans="2:8" x14ac:dyDescent="0.2">
      <c r="B102" s="31" t="s">
        <v>149</v>
      </c>
      <c r="C102" s="6" t="s">
        <v>57</v>
      </c>
      <c r="D102" s="2" t="s">
        <v>6</v>
      </c>
      <c r="E102" s="11">
        <v>4</v>
      </c>
      <c r="F102" s="12"/>
      <c r="G102" s="24"/>
      <c r="H102" s="5">
        <f t="shared" si="5"/>
        <v>0</v>
      </c>
    </row>
    <row r="103" spans="2:8" x14ac:dyDescent="0.2">
      <c r="B103" s="31" t="s">
        <v>150</v>
      </c>
      <c r="C103" s="6" t="s">
        <v>58</v>
      </c>
      <c r="D103" s="2" t="s">
        <v>6</v>
      </c>
      <c r="E103" s="11">
        <v>10</v>
      </c>
      <c r="F103" s="12"/>
      <c r="G103" s="24"/>
      <c r="H103" s="5">
        <f t="shared" si="5"/>
        <v>0</v>
      </c>
    </row>
    <row r="104" spans="2:8" x14ac:dyDescent="0.2">
      <c r="B104" s="31" t="s">
        <v>182</v>
      </c>
      <c r="C104" s="6" t="s">
        <v>59</v>
      </c>
      <c r="D104" s="2" t="s">
        <v>6</v>
      </c>
      <c r="E104" s="11">
        <v>12</v>
      </c>
      <c r="F104" s="12"/>
      <c r="G104" s="24"/>
      <c r="H104" s="5">
        <f t="shared" si="5"/>
        <v>0</v>
      </c>
    </row>
    <row r="105" spans="2:8" x14ac:dyDescent="0.2">
      <c r="B105" s="31" t="s">
        <v>183</v>
      </c>
      <c r="C105" s="6" t="s">
        <v>60</v>
      </c>
      <c r="D105" s="2" t="s">
        <v>6</v>
      </c>
      <c r="E105" s="11">
        <v>2</v>
      </c>
      <c r="F105" s="12"/>
      <c r="G105" s="24"/>
      <c r="H105" s="5">
        <f t="shared" si="5"/>
        <v>0</v>
      </c>
    </row>
    <row r="106" spans="2:8" x14ac:dyDescent="0.2">
      <c r="B106" s="31" t="s">
        <v>184</v>
      </c>
      <c r="C106" s="6" t="s">
        <v>61</v>
      </c>
      <c r="D106" s="2" t="s">
        <v>23</v>
      </c>
      <c r="E106" s="11">
        <v>20</v>
      </c>
      <c r="F106" s="12"/>
      <c r="G106" s="24"/>
      <c r="H106" s="5">
        <f t="shared" si="5"/>
        <v>0</v>
      </c>
    </row>
    <row r="107" spans="2:8" x14ac:dyDescent="0.2">
      <c r="B107" s="31" t="s">
        <v>185</v>
      </c>
      <c r="C107" s="6" t="s">
        <v>62</v>
      </c>
      <c r="D107" s="2" t="s">
        <v>23</v>
      </c>
      <c r="E107" s="11">
        <v>106</v>
      </c>
      <c r="F107" s="12"/>
      <c r="G107" s="24"/>
      <c r="H107" s="5">
        <f t="shared" si="5"/>
        <v>0</v>
      </c>
    </row>
    <row r="108" spans="2:8" x14ac:dyDescent="0.2">
      <c r="B108" s="31" t="s">
        <v>186</v>
      </c>
      <c r="C108" s="6" t="s">
        <v>63</v>
      </c>
      <c r="D108" s="2" t="s">
        <v>6</v>
      </c>
      <c r="E108" s="11">
        <v>56</v>
      </c>
      <c r="F108" s="12"/>
      <c r="G108" s="24"/>
      <c r="H108" s="5">
        <f t="shared" si="5"/>
        <v>0</v>
      </c>
    </row>
    <row r="109" spans="2:8" x14ac:dyDescent="0.2">
      <c r="B109" s="31" t="s">
        <v>187</v>
      </c>
      <c r="C109" s="6" t="s">
        <v>64</v>
      </c>
      <c r="D109" s="2" t="s">
        <v>6</v>
      </c>
      <c r="E109" s="11">
        <v>16</v>
      </c>
      <c r="F109" s="12"/>
      <c r="G109" s="24"/>
      <c r="H109" s="5">
        <f t="shared" si="5"/>
        <v>0</v>
      </c>
    </row>
    <row r="110" spans="2:8" x14ac:dyDescent="0.2">
      <c r="B110" s="31" t="s">
        <v>188</v>
      </c>
      <c r="C110" s="6" t="s">
        <v>65</v>
      </c>
      <c r="D110" s="2" t="s">
        <v>6</v>
      </c>
      <c r="E110" s="11">
        <v>8</v>
      </c>
      <c r="F110" s="12"/>
      <c r="G110" s="24"/>
      <c r="H110" s="5">
        <f t="shared" si="5"/>
        <v>0</v>
      </c>
    </row>
    <row r="111" spans="2:8" x14ac:dyDescent="0.2">
      <c r="B111" s="31" t="s">
        <v>189</v>
      </c>
      <c r="C111" s="6" t="s">
        <v>66</v>
      </c>
      <c r="D111" s="2" t="s">
        <v>6</v>
      </c>
      <c r="E111" s="11">
        <v>20</v>
      </c>
      <c r="F111" s="12"/>
      <c r="G111" s="24"/>
      <c r="H111" s="5">
        <f t="shared" si="5"/>
        <v>0</v>
      </c>
    </row>
    <row r="112" spans="2:8" x14ac:dyDescent="0.2">
      <c r="B112" s="31" t="s">
        <v>190</v>
      </c>
      <c r="C112" s="6" t="s">
        <v>67</v>
      </c>
      <c r="D112" s="2" t="s">
        <v>6</v>
      </c>
      <c r="E112" s="11">
        <v>4</v>
      </c>
      <c r="F112" s="12"/>
      <c r="G112" s="24"/>
      <c r="H112" s="5">
        <f t="shared" si="5"/>
        <v>0</v>
      </c>
    </row>
    <row r="113" spans="2:8" x14ac:dyDescent="0.2">
      <c r="B113" s="31" t="s">
        <v>191</v>
      </c>
      <c r="C113" s="6" t="s">
        <v>68</v>
      </c>
      <c r="D113" s="2" t="s">
        <v>6</v>
      </c>
      <c r="E113" s="11">
        <v>2</v>
      </c>
      <c r="F113" s="12"/>
      <c r="G113" s="24"/>
      <c r="H113" s="5">
        <f t="shared" si="5"/>
        <v>0</v>
      </c>
    </row>
    <row r="114" spans="2:8" x14ac:dyDescent="0.2">
      <c r="B114" s="31" t="s">
        <v>192</v>
      </c>
      <c r="C114" s="6" t="s">
        <v>69</v>
      </c>
      <c r="D114" s="2" t="s">
        <v>6</v>
      </c>
      <c r="E114" s="11">
        <v>5</v>
      </c>
      <c r="F114" s="12"/>
      <c r="G114" s="24"/>
      <c r="H114" s="5">
        <f t="shared" si="5"/>
        <v>0</v>
      </c>
    </row>
    <row r="115" spans="2:8" x14ac:dyDescent="0.2">
      <c r="B115" s="31" t="s">
        <v>193</v>
      </c>
      <c r="C115" s="6" t="s">
        <v>70</v>
      </c>
      <c r="D115" s="2" t="s">
        <v>6</v>
      </c>
      <c r="E115" s="11">
        <v>1</v>
      </c>
      <c r="F115" s="12"/>
      <c r="G115" s="24"/>
      <c r="H115" s="5">
        <f t="shared" si="5"/>
        <v>0</v>
      </c>
    </row>
    <row r="116" spans="2:8" x14ac:dyDescent="0.2">
      <c r="B116" s="31" t="s">
        <v>194</v>
      </c>
      <c r="C116" s="6" t="s">
        <v>263</v>
      </c>
      <c r="D116" s="2" t="s">
        <v>6</v>
      </c>
      <c r="E116" s="11">
        <v>1</v>
      </c>
      <c r="F116" s="12"/>
      <c r="G116" s="24"/>
      <c r="H116" s="5">
        <f t="shared" si="5"/>
        <v>0</v>
      </c>
    </row>
    <row r="117" spans="2:8" x14ac:dyDescent="0.2">
      <c r="B117" s="31" t="s">
        <v>195</v>
      </c>
      <c r="C117" s="6" t="s">
        <v>71</v>
      </c>
      <c r="D117" s="2" t="s">
        <v>6</v>
      </c>
      <c r="E117" s="11">
        <v>1</v>
      </c>
      <c r="F117" s="12"/>
      <c r="G117" s="24"/>
      <c r="H117" s="5">
        <f t="shared" si="5"/>
        <v>0</v>
      </c>
    </row>
    <row r="118" spans="2:8" ht="25.5" x14ac:dyDescent="0.2">
      <c r="B118" s="31" t="s">
        <v>196</v>
      </c>
      <c r="C118" s="6" t="s">
        <v>121</v>
      </c>
      <c r="D118" s="2" t="s">
        <v>23</v>
      </c>
      <c r="E118" s="11">
        <v>25</v>
      </c>
      <c r="F118" s="12"/>
      <c r="G118" s="24"/>
      <c r="H118" s="5">
        <f t="shared" si="5"/>
        <v>0</v>
      </c>
    </row>
    <row r="119" spans="2:8" ht="25.5" x14ac:dyDescent="0.2">
      <c r="B119" s="31" t="s">
        <v>197</v>
      </c>
      <c r="C119" s="6" t="s">
        <v>122</v>
      </c>
      <c r="D119" s="2" t="s">
        <v>23</v>
      </c>
      <c r="E119" s="11">
        <v>52</v>
      </c>
      <c r="F119" s="12"/>
      <c r="G119" s="24"/>
      <c r="H119" s="5">
        <f t="shared" si="5"/>
        <v>0</v>
      </c>
    </row>
    <row r="120" spans="2:8" ht="25.5" x14ac:dyDescent="0.2">
      <c r="B120" s="31" t="s">
        <v>198</v>
      </c>
      <c r="C120" s="6" t="s">
        <v>122</v>
      </c>
      <c r="D120" s="2" t="s">
        <v>23</v>
      </c>
      <c r="E120" s="11">
        <v>52</v>
      </c>
      <c r="F120" s="12"/>
      <c r="G120" s="24"/>
      <c r="H120" s="5">
        <f t="shared" si="5"/>
        <v>0</v>
      </c>
    </row>
    <row r="121" spans="2:8" x14ac:dyDescent="0.2">
      <c r="B121" s="31" t="s">
        <v>199</v>
      </c>
      <c r="C121" s="6" t="s">
        <v>72</v>
      </c>
      <c r="D121" s="2" t="s">
        <v>23</v>
      </c>
      <c r="E121" s="11">
        <v>1</v>
      </c>
      <c r="F121" s="12"/>
      <c r="G121" s="24"/>
      <c r="H121" s="5">
        <f t="shared" si="5"/>
        <v>0</v>
      </c>
    </row>
    <row r="122" spans="2:8" x14ac:dyDescent="0.2">
      <c r="B122" s="31" t="s">
        <v>200</v>
      </c>
      <c r="C122" s="6" t="s">
        <v>75</v>
      </c>
      <c r="D122" s="2" t="s">
        <v>23</v>
      </c>
      <c r="E122" s="11">
        <v>1</v>
      </c>
      <c r="F122" s="12"/>
      <c r="G122" s="24"/>
      <c r="H122" s="5">
        <f t="shared" si="5"/>
        <v>0</v>
      </c>
    </row>
    <row r="123" spans="2:8" x14ac:dyDescent="0.2">
      <c r="B123" s="31" t="s">
        <v>201</v>
      </c>
      <c r="C123" s="6" t="s">
        <v>73</v>
      </c>
      <c r="D123" s="2" t="s">
        <v>23</v>
      </c>
      <c r="E123" s="11">
        <v>10</v>
      </c>
      <c r="F123" s="12"/>
      <c r="G123" s="24"/>
      <c r="H123" s="5">
        <f t="shared" si="5"/>
        <v>0</v>
      </c>
    </row>
    <row r="124" spans="2:8" x14ac:dyDescent="0.2">
      <c r="B124" s="31" t="s">
        <v>202</v>
      </c>
      <c r="C124" s="6" t="s">
        <v>74</v>
      </c>
      <c r="D124" s="2" t="s">
        <v>23</v>
      </c>
      <c r="E124" s="11">
        <v>10</v>
      </c>
      <c r="F124" s="12"/>
      <c r="G124" s="24"/>
      <c r="H124" s="5">
        <f t="shared" si="5"/>
        <v>0</v>
      </c>
    </row>
    <row r="125" spans="2:8" x14ac:dyDescent="0.2">
      <c r="B125" s="31" t="s">
        <v>203</v>
      </c>
      <c r="C125" s="6" t="s">
        <v>123</v>
      </c>
      <c r="D125" s="2" t="s">
        <v>6</v>
      </c>
      <c r="E125" s="11">
        <v>1</v>
      </c>
      <c r="F125" s="12"/>
      <c r="G125" s="24"/>
      <c r="H125" s="5">
        <f t="shared" si="5"/>
        <v>0</v>
      </c>
    </row>
    <row r="126" spans="2:8" x14ac:dyDescent="0.2">
      <c r="B126" s="31" t="s">
        <v>204</v>
      </c>
      <c r="C126" s="6" t="s">
        <v>76</v>
      </c>
      <c r="D126" s="2" t="s">
        <v>23</v>
      </c>
      <c r="E126" s="11">
        <v>220</v>
      </c>
      <c r="F126" s="12"/>
      <c r="G126" s="24"/>
      <c r="H126" s="5">
        <f t="shared" si="5"/>
        <v>0</v>
      </c>
    </row>
    <row r="127" spans="2:8" x14ac:dyDescent="0.2">
      <c r="B127" s="10">
        <v>2</v>
      </c>
      <c r="C127" s="47" t="s">
        <v>205</v>
      </c>
      <c r="D127" s="47"/>
      <c r="E127" s="47"/>
      <c r="F127" s="47"/>
      <c r="G127" s="47"/>
      <c r="H127" s="48"/>
    </row>
    <row r="128" spans="2:8" x14ac:dyDescent="0.2">
      <c r="B128" s="31" t="s">
        <v>138</v>
      </c>
      <c r="C128" s="6" t="s">
        <v>77</v>
      </c>
      <c r="D128" s="2" t="s">
        <v>23</v>
      </c>
      <c r="E128" s="11">
        <v>11</v>
      </c>
      <c r="F128" s="12"/>
      <c r="G128" s="24"/>
      <c r="H128" s="5">
        <f t="shared" ref="H128:H150" si="6">E128*(F128+G128)</f>
        <v>0</v>
      </c>
    </row>
    <row r="129" spans="2:8" x14ac:dyDescent="0.2">
      <c r="B129" s="31" t="s">
        <v>139</v>
      </c>
      <c r="C129" s="6" t="s">
        <v>78</v>
      </c>
      <c r="D129" s="2" t="s">
        <v>6</v>
      </c>
      <c r="E129" s="11">
        <v>2</v>
      </c>
      <c r="F129" s="12"/>
      <c r="G129" s="24"/>
      <c r="H129" s="5">
        <f t="shared" si="6"/>
        <v>0</v>
      </c>
    </row>
    <row r="130" spans="2:8" x14ac:dyDescent="0.2">
      <c r="B130" s="31" t="s">
        <v>140</v>
      </c>
      <c r="C130" s="6" t="s">
        <v>79</v>
      </c>
      <c r="D130" s="2" t="s">
        <v>6</v>
      </c>
      <c r="E130" s="11">
        <v>6</v>
      </c>
      <c r="F130" s="12"/>
      <c r="G130" s="24"/>
      <c r="H130" s="5">
        <f t="shared" si="6"/>
        <v>0</v>
      </c>
    </row>
    <row r="131" spans="2:8" x14ac:dyDescent="0.2">
      <c r="B131" s="31" t="s">
        <v>141</v>
      </c>
      <c r="C131" s="6" t="s">
        <v>80</v>
      </c>
      <c r="D131" s="2" t="s">
        <v>6</v>
      </c>
      <c r="E131" s="11">
        <v>15</v>
      </c>
      <c r="F131" s="12"/>
      <c r="G131" s="24"/>
      <c r="H131" s="5">
        <f t="shared" si="6"/>
        <v>0</v>
      </c>
    </row>
    <row r="132" spans="2:8" x14ac:dyDescent="0.2">
      <c r="B132" s="31" t="s">
        <v>142</v>
      </c>
      <c r="C132" s="6" t="s">
        <v>81</v>
      </c>
      <c r="D132" s="2" t="s">
        <v>23</v>
      </c>
      <c r="E132" s="11">
        <v>100</v>
      </c>
      <c r="F132" s="12"/>
      <c r="G132" s="24"/>
      <c r="H132" s="5">
        <f t="shared" si="6"/>
        <v>0</v>
      </c>
    </row>
    <row r="133" spans="2:8" x14ac:dyDescent="0.2">
      <c r="B133" s="31" t="s">
        <v>151</v>
      </c>
      <c r="C133" s="6" t="s">
        <v>82</v>
      </c>
      <c r="D133" s="2" t="s">
        <v>6</v>
      </c>
      <c r="E133" s="11">
        <v>20</v>
      </c>
      <c r="F133" s="12"/>
      <c r="G133" s="24"/>
      <c r="H133" s="5">
        <f t="shared" si="6"/>
        <v>0</v>
      </c>
    </row>
    <row r="134" spans="2:8" x14ac:dyDescent="0.2">
      <c r="B134" s="31" t="s">
        <v>152</v>
      </c>
      <c r="C134" s="6" t="s">
        <v>83</v>
      </c>
      <c r="D134" s="2" t="s">
        <v>6</v>
      </c>
      <c r="E134" s="11">
        <v>8</v>
      </c>
      <c r="F134" s="12"/>
      <c r="G134" s="24"/>
      <c r="H134" s="5">
        <f t="shared" si="6"/>
        <v>0</v>
      </c>
    </row>
    <row r="135" spans="2:8" x14ac:dyDescent="0.2">
      <c r="B135" s="31" t="s">
        <v>153</v>
      </c>
      <c r="C135" s="6" t="s">
        <v>84</v>
      </c>
      <c r="D135" s="2" t="s">
        <v>6</v>
      </c>
      <c r="E135" s="11">
        <v>10</v>
      </c>
      <c r="F135" s="12"/>
      <c r="G135" s="24"/>
      <c r="H135" s="5">
        <f t="shared" si="6"/>
        <v>0</v>
      </c>
    </row>
    <row r="136" spans="2:8" x14ac:dyDescent="0.2">
      <c r="B136" s="31" t="s">
        <v>154</v>
      </c>
      <c r="C136" s="6" t="s">
        <v>85</v>
      </c>
      <c r="D136" s="2" t="s">
        <v>6</v>
      </c>
      <c r="E136" s="11" t="s">
        <v>86</v>
      </c>
      <c r="F136" s="12"/>
      <c r="G136" s="24"/>
      <c r="H136" s="5">
        <f t="shared" si="6"/>
        <v>0</v>
      </c>
    </row>
    <row r="137" spans="2:8" x14ac:dyDescent="0.2">
      <c r="B137" s="31" t="s">
        <v>155</v>
      </c>
      <c r="C137" s="6" t="s">
        <v>87</v>
      </c>
      <c r="D137" s="2" t="s">
        <v>6</v>
      </c>
      <c r="E137" s="11">
        <v>100</v>
      </c>
      <c r="F137" s="12"/>
      <c r="G137" s="24"/>
      <c r="H137" s="5">
        <f t="shared" si="6"/>
        <v>0</v>
      </c>
    </row>
    <row r="138" spans="2:8" x14ac:dyDescent="0.2">
      <c r="B138" s="31" t="s">
        <v>156</v>
      </c>
      <c r="C138" s="6" t="s">
        <v>88</v>
      </c>
      <c r="D138" s="2" t="s">
        <v>23</v>
      </c>
      <c r="E138" s="11">
        <v>6</v>
      </c>
      <c r="F138" s="12"/>
      <c r="G138" s="24"/>
      <c r="H138" s="5">
        <f t="shared" si="6"/>
        <v>0</v>
      </c>
    </row>
    <row r="139" spans="2:8" x14ac:dyDescent="0.2">
      <c r="B139" s="31" t="s">
        <v>157</v>
      </c>
      <c r="C139" s="6" t="s">
        <v>89</v>
      </c>
      <c r="D139" s="2" t="s">
        <v>23</v>
      </c>
      <c r="E139" s="11">
        <v>12</v>
      </c>
      <c r="F139" s="12"/>
      <c r="G139" s="24"/>
      <c r="H139" s="5">
        <f t="shared" si="6"/>
        <v>0</v>
      </c>
    </row>
    <row r="140" spans="2:8" x14ac:dyDescent="0.2">
      <c r="B140" s="31" t="s">
        <v>158</v>
      </c>
      <c r="C140" s="6" t="s">
        <v>90</v>
      </c>
      <c r="D140" s="2" t="s">
        <v>6</v>
      </c>
      <c r="E140" s="11">
        <v>6</v>
      </c>
      <c r="F140" s="12"/>
      <c r="G140" s="24"/>
      <c r="H140" s="5">
        <f t="shared" si="6"/>
        <v>0</v>
      </c>
    </row>
    <row r="141" spans="2:8" x14ac:dyDescent="0.2">
      <c r="B141" s="31" t="s">
        <v>159</v>
      </c>
      <c r="C141" s="6" t="s">
        <v>91</v>
      </c>
      <c r="D141" s="2" t="s">
        <v>6</v>
      </c>
      <c r="E141" s="11">
        <v>4</v>
      </c>
      <c r="F141" s="12"/>
      <c r="G141" s="24"/>
      <c r="H141" s="5">
        <f t="shared" si="6"/>
        <v>0</v>
      </c>
    </row>
    <row r="142" spans="2:8" x14ac:dyDescent="0.2">
      <c r="B142" s="31" t="s">
        <v>160</v>
      </c>
      <c r="C142" s="6" t="s">
        <v>92</v>
      </c>
      <c r="D142" s="2" t="s">
        <v>6</v>
      </c>
      <c r="E142" s="11">
        <v>3</v>
      </c>
      <c r="F142" s="12"/>
      <c r="G142" s="24"/>
      <c r="H142" s="5">
        <f t="shared" si="6"/>
        <v>0</v>
      </c>
    </row>
    <row r="143" spans="2:8" x14ac:dyDescent="0.2">
      <c r="B143" s="31" t="s">
        <v>207</v>
      </c>
      <c r="C143" s="6" t="s">
        <v>93</v>
      </c>
      <c r="D143" s="2" t="s">
        <v>23</v>
      </c>
      <c r="E143" s="11">
        <v>2</v>
      </c>
      <c r="F143" s="12"/>
      <c r="G143" s="24"/>
      <c r="H143" s="5">
        <f t="shared" si="6"/>
        <v>0</v>
      </c>
    </row>
    <row r="144" spans="2:8" x14ac:dyDescent="0.2">
      <c r="B144" s="31" t="s">
        <v>208</v>
      </c>
      <c r="C144" s="6" t="s">
        <v>94</v>
      </c>
      <c r="D144" s="2" t="s">
        <v>6</v>
      </c>
      <c r="E144" s="11">
        <v>5</v>
      </c>
      <c r="F144" s="12"/>
      <c r="G144" s="24"/>
      <c r="H144" s="5">
        <f t="shared" si="6"/>
        <v>0</v>
      </c>
    </row>
    <row r="145" spans="2:8" x14ac:dyDescent="0.2">
      <c r="B145" s="31" t="s">
        <v>209</v>
      </c>
      <c r="C145" s="6" t="s">
        <v>95</v>
      </c>
      <c r="D145" s="2" t="s">
        <v>6</v>
      </c>
      <c r="E145" s="11">
        <v>6</v>
      </c>
      <c r="F145" s="12"/>
      <c r="G145" s="24"/>
      <c r="H145" s="5">
        <f t="shared" si="6"/>
        <v>0</v>
      </c>
    </row>
    <row r="146" spans="2:8" x14ac:dyDescent="0.2">
      <c r="B146" s="31" t="s">
        <v>210</v>
      </c>
      <c r="C146" s="6" t="s">
        <v>96</v>
      </c>
      <c r="D146" s="2" t="s">
        <v>6</v>
      </c>
      <c r="E146" s="11">
        <v>3</v>
      </c>
      <c r="F146" s="12"/>
      <c r="G146" s="24"/>
      <c r="H146" s="5">
        <f t="shared" si="6"/>
        <v>0</v>
      </c>
    </row>
    <row r="147" spans="2:8" x14ac:dyDescent="0.2">
      <c r="B147" s="31" t="s">
        <v>211</v>
      </c>
      <c r="C147" s="6" t="s">
        <v>97</v>
      </c>
      <c r="D147" s="2" t="s">
        <v>6</v>
      </c>
      <c r="E147" s="11">
        <v>2</v>
      </c>
      <c r="F147" s="12"/>
      <c r="G147" s="24"/>
      <c r="H147" s="5">
        <f t="shared" si="6"/>
        <v>0</v>
      </c>
    </row>
    <row r="148" spans="2:8" x14ac:dyDescent="0.2">
      <c r="B148" s="31" t="s">
        <v>212</v>
      </c>
      <c r="C148" s="6" t="s">
        <v>98</v>
      </c>
      <c r="D148" s="2" t="s">
        <v>6</v>
      </c>
      <c r="E148" s="11">
        <v>20</v>
      </c>
      <c r="F148" s="12"/>
      <c r="G148" s="24"/>
      <c r="H148" s="5">
        <f t="shared" si="6"/>
        <v>0</v>
      </c>
    </row>
    <row r="149" spans="2:8" x14ac:dyDescent="0.2">
      <c r="B149" s="31" t="s">
        <v>213</v>
      </c>
      <c r="C149" s="6" t="s">
        <v>101</v>
      </c>
      <c r="D149" s="2" t="s">
        <v>6</v>
      </c>
      <c r="E149" s="11" t="s">
        <v>99</v>
      </c>
      <c r="F149" s="12"/>
      <c r="G149" s="24"/>
      <c r="H149" s="5">
        <f t="shared" si="6"/>
        <v>0</v>
      </c>
    </row>
    <row r="150" spans="2:8" x14ac:dyDescent="0.2">
      <c r="B150" s="31" t="s">
        <v>214</v>
      </c>
      <c r="C150" s="6" t="s">
        <v>100</v>
      </c>
      <c r="D150" s="2" t="s">
        <v>6</v>
      </c>
      <c r="E150" s="11">
        <v>2</v>
      </c>
      <c r="F150" s="12"/>
      <c r="G150" s="24"/>
      <c r="H150" s="5">
        <f t="shared" si="6"/>
        <v>0</v>
      </c>
    </row>
    <row r="151" spans="2:8" x14ac:dyDescent="0.2">
      <c r="B151" s="10">
        <v>3</v>
      </c>
      <c r="C151" s="47" t="s">
        <v>215</v>
      </c>
      <c r="D151" s="47"/>
      <c r="E151" s="47"/>
      <c r="F151" s="47"/>
      <c r="G151" s="47"/>
      <c r="H151" s="48"/>
    </row>
    <row r="152" spans="2:8" ht="25.5" x14ac:dyDescent="0.2">
      <c r="B152" s="31" t="s">
        <v>164</v>
      </c>
      <c r="C152" s="6" t="s">
        <v>102</v>
      </c>
      <c r="D152" s="2" t="s">
        <v>6</v>
      </c>
      <c r="E152" s="11">
        <v>1</v>
      </c>
      <c r="F152" s="12"/>
      <c r="G152" s="24"/>
      <c r="H152" s="5">
        <f t="shared" ref="H152:H175" si="7">E152*(F152+G152)</f>
        <v>0</v>
      </c>
    </row>
    <row r="153" spans="2:8" x14ac:dyDescent="0.2">
      <c r="B153" s="31" t="s">
        <v>165</v>
      </c>
      <c r="C153" s="6" t="s">
        <v>243</v>
      </c>
      <c r="D153" s="2" t="s">
        <v>6</v>
      </c>
      <c r="E153" s="11">
        <v>1</v>
      </c>
      <c r="F153" s="12"/>
      <c r="G153" s="24"/>
      <c r="H153" s="5">
        <f t="shared" si="7"/>
        <v>0</v>
      </c>
    </row>
    <row r="154" spans="2:8" x14ac:dyDescent="0.2">
      <c r="B154" s="31" t="s">
        <v>166</v>
      </c>
      <c r="C154" s="6" t="s">
        <v>244</v>
      </c>
      <c r="D154" s="2" t="s">
        <v>6</v>
      </c>
      <c r="E154" s="11">
        <v>6</v>
      </c>
      <c r="F154" s="12"/>
      <c r="G154" s="24"/>
      <c r="H154" s="5">
        <f t="shared" si="7"/>
        <v>0</v>
      </c>
    </row>
    <row r="155" spans="2:8" x14ac:dyDescent="0.2">
      <c r="B155" s="31" t="s">
        <v>167</v>
      </c>
      <c r="C155" s="6" t="s">
        <v>245</v>
      </c>
      <c r="D155" s="2" t="s">
        <v>6</v>
      </c>
      <c r="E155" s="11">
        <v>27</v>
      </c>
      <c r="F155" s="12"/>
      <c r="G155" s="24"/>
      <c r="H155" s="5">
        <f t="shared" si="7"/>
        <v>0</v>
      </c>
    </row>
    <row r="156" spans="2:8" x14ac:dyDescent="0.2">
      <c r="B156" s="31" t="s">
        <v>168</v>
      </c>
      <c r="C156" s="6" t="s">
        <v>246</v>
      </c>
      <c r="D156" s="2" t="s">
        <v>6</v>
      </c>
      <c r="E156" s="11">
        <v>9</v>
      </c>
      <c r="F156" s="12"/>
      <c r="G156" s="24"/>
      <c r="H156" s="5">
        <f t="shared" si="7"/>
        <v>0</v>
      </c>
    </row>
    <row r="157" spans="2:8" x14ac:dyDescent="0.2">
      <c r="B157" s="31" t="s">
        <v>216</v>
      </c>
      <c r="C157" s="6" t="s">
        <v>247</v>
      </c>
      <c r="D157" s="2" t="s">
        <v>6</v>
      </c>
      <c r="E157" s="11">
        <v>9</v>
      </c>
      <c r="F157" s="12"/>
      <c r="G157" s="24"/>
      <c r="H157" s="5">
        <f t="shared" si="7"/>
        <v>0</v>
      </c>
    </row>
    <row r="158" spans="2:8" x14ac:dyDescent="0.2">
      <c r="B158" s="31" t="s">
        <v>220</v>
      </c>
      <c r="C158" s="6" t="s">
        <v>103</v>
      </c>
      <c r="D158" s="2" t="s">
        <v>6</v>
      </c>
      <c r="E158" s="11">
        <v>4</v>
      </c>
      <c r="F158" s="12"/>
      <c r="G158" s="24"/>
      <c r="H158" s="5">
        <f t="shared" si="7"/>
        <v>0</v>
      </c>
    </row>
    <row r="159" spans="2:8" x14ac:dyDescent="0.2">
      <c r="B159" s="31" t="s">
        <v>221</v>
      </c>
      <c r="C159" s="6" t="s">
        <v>125</v>
      </c>
      <c r="D159" s="2" t="s">
        <v>6</v>
      </c>
      <c r="E159" s="11">
        <v>54</v>
      </c>
      <c r="F159" s="12"/>
      <c r="G159" s="24"/>
      <c r="H159" s="5">
        <f t="shared" si="7"/>
        <v>0</v>
      </c>
    </row>
    <row r="160" spans="2:8" x14ac:dyDescent="0.2">
      <c r="B160" s="31" t="s">
        <v>217</v>
      </c>
      <c r="C160" s="6" t="s">
        <v>124</v>
      </c>
      <c r="D160" s="2" t="s">
        <v>6</v>
      </c>
      <c r="E160" s="11">
        <v>6</v>
      </c>
      <c r="F160" s="12"/>
      <c r="G160" s="24"/>
      <c r="H160" s="5">
        <f t="shared" si="7"/>
        <v>0</v>
      </c>
    </row>
    <row r="161" spans="2:8" ht="25.5" x14ac:dyDescent="0.2">
      <c r="B161" s="31" t="s">
        <v>222</v>
      </c>
      <c r="C161" s="6" t="s">
        <v>104</v>
      </c>
      <c r="D161" s="2" t="s">
        <v>6</v>
      </c>
      <c r="E161" s="11">
        <v>20</v>
      </c>
      <c r="F161" s="12"/>
      <c r="G161" s="24"/>
      <c r="H161" s="5">
        <f t="shared" si="7"/>
        <v>0</v>
      </c>
    </row>
    <row r="162" spans="2:8" x14ac:dyDescent="0.2">
      <c r="B162" s="31" t="s">
        <v>223</v>
      </c>
      <c r="C162" s="6" t="s">
        <v>262</v>
      </c>
      <c r="D162" s="2" t="s">
        <v>31</v>
      </c>
      <c r="E162" s="11">
        <v>710</v>
      </c>
      <c r="F162" s="12"/>
      <c r="G162" s="24"/>
      <c r="H162" s="5">
        <f t="shared" si="7"/>
        <v>0</v>
      </c>
    </row>
    <row r="163" spans="2:8" x14ac:dyDescent="0.2">
      <c r="B163" s="31" t="s">
        <v>224</v>
      </c>
      <c r="C163" s="6" t="s">
        <v>105</v>
      </c>
      <c r="D163" s="2" t="s">
        <v>106</v>
      </c>
      <c r="E163" s="11">
        <v>26</v>
      </c>
      <c r="F163" s="12"/>
      <c r="G163" s="24"/>
      <c r="H163" s="5">
        <f t="shared" si="7"/>
        <v>0</v>
      </c>
    </row>
    <row r="164" spans="2:8" x14ac:dyDescent="0.2">
      <c r="B164" s="31" t="s">
        <v>225</v>
      </c>
      <c r="C164" s="6" t="s">
        <v>107</v>
      </c>
      <c r="D164" s="2" t="s">
        <v>106</v>
      </c>
      <c r="E164" s="11">
        <v>30</v>
      </c>
      <c r="F164" s="12"/>
      <c r="G164" s="24"/>
      <c r="H164" s="5">
        <f t="shared" si="7"/>
        <v>0</v>
      </c>
    </row>
    <row r="165" spans="2:8" x14ac:dyDescent="0.2">
      <c r="B165" s="31" t="s">
        <v>226</v>
      </c>
      <c r="C165" s="6" t="s">
        <v>108</v>
      </c>
      <c r="D165" s="2" t="s">
        <v>106</v>
      </c>
      <c r="E165" s="11">
        <v>40</v>
      </c>
      <c r="F165" s="12"/>
      <c r="G165" s="24"/>
      <c r="H165" s="5">
        <f t="shared" si="7"/>
        <v>0</v>
      </c>
    </row>
    <row r="166" spans="2:8" ht="51" x14ac:dyDescent="0.2">
      <c r="B166" s="31" t="s">
        <v>227</v>
      </c>
      <c r="C166" s="6" t="s">
        <v>109</v>
      </c>
      <c r="D166" s="2" t="s">
        <v>106</v>
      </c>
      <c r="E166" s="11">
        <v>25</v>
      </c>
      <c r="F166" s="12"/>
      <c r="G166" s="24"/>
      <c r="H166" s="5">
        <f t="shared" si="7"/>
        <v>0</v>
      </c>
    </row>
    <row r="167" spans="2:8" x14ac:dyDescent="0.2">
      <c r="B167" s="31" t="s">
        <v>228</v>
      </c>
      <c r="C167" s="6" t="s">
        <v>118</v>
      </c>
      <c r="D167" s="2" t="s">
        <v>110</v>
      </c>
      <c r="E167" s="11">
        <v>25</v>
      </c>
      <c r="F167" s="12"/>
      <c r="G167" s="24"/>
      <c r="H167" s="5">
        <f t="shared" si="7"/>
        <v>0</v>
      </c>
    </row>
    <row r="168" spans="2:8" ht="25.5" x14ac:dyDescent="0.2">
      <c r="B168" s="31" t="s">
        <v>229</v>
      </c>
      <c r="C168" s="6" t="s">
        <v>248</v>
      </c>
      <c r="D168" s="2" t="s">
        <v>106</v>
      </c>
      <c r="E168" s="11">
        <v>50</v>
      </c>
      <c r="F168" s="12"/>
      <c r="G168" s="24"/>
      <c r="H168" s="5">
        <f t="shared" si="7"/>
        <v>0</v>
      </c>
    </row>
    <row r="169" spans="2:8" ht="25.5" x14ac:dyDescent="0.2">
      <c r="B169" s="31" t="s">
        <v>230</v>
      </c>
      <c r="C169" s="6" t="s">
        <v>111</v>
      </c>
      <c r="D169" s="2" t="s">
        <v>106</v>
      </c>
      <c r="E169" s="11">
        <v>10</v>
      </c>
      <c r="F169" s="12"/>
      <c r="G169" s="24"/>
      <c r="H169" s="5">
        <f t="shared" si="7"/>
        <v>0</v>
      </c>
    </row>
    <row r="170" spans="2:8" x14ac:dyDescent="0.2">
      <c r="B170" s="31" t="s">
        <v>231</v>
      </c>
      <c r="C170" s="6" t="s">
        <v>112</v>
      </c>
      <c r="D170" s="2" t="s">
        <v>106</v>
      </c>
      <c r="E170" s="11">
        <v>10</v>
      </c>
      <c r="F170" s="12"/>
      <c r="G170" s="24"/>
      <c r="H170" s="5">
        <f t="shared" si="7"/>
        <v>0</v>
      </c>
    </row>
    <row r="171" spans="2:8" x14ac:dyDescent="0.2">
      <c r="B171" s="31" t="s">
        <v>218</v>
      </c>
      <c r="C171" s="6" t="s">
        <v>113</v>
      </c>
      <c r="D171" s="2" t="s">
        <v>106</v>
      </c>
      <c r="E171" s="11">
        <v>180</v>
      </c>
      <c r="F171" s="12"/>
      <c r="G171" s="24"/>
      <c r="H171" s="5">
        <f t="shared" si="7"/>
        <v>0</v>
      </c>
    </row>
    <row r="172" spans="2:8" ht="38.25" x14ac:dyDescent="0.2">
      <c r="B172" s="31" t="s">
        <v>232</v>
      </c>
      <c r="C172" s="6" t="s">
        <v>114</v>
      </c>
      <c r="D172" s="2" t="s">
        <v>106</v>
      </c>
      <c r="E172" s="11">
        <v>100</v>
      </c>
      <c r="F172" s="12"/>
      <c r="G172" s="24"/>
      <c r="H172" s="5">
        <f t="shared" si="7"/>
        <v>0</v>
      </c>
    </row>
    <row r="173" spans="2:8" x14ac:dyDescent="0.2">
      <c r="B173" s="31" t="s">
        <v>219</v>
      </c>
      <c r="C173" s="6" t="s">
        <v>115</v>
      </c>
      <c r="D173" s="2" t="s">
        <v>116</v>
      </c>
      <c r="E173" s="11">
        <v>12</v>
      </c>
      <c r="F173" s="12"/>
      <c r="G173" s="24"/>
      <c r="H173" s="5">
        <f t="shared" si="7"/>
        <v>0</v>
      </c>
    </row>
    <row r="174" spans="2:8" x14ac:dyDescent="0.2">
      <c r="B174" s="31" t="s">
        <v>233</v>
      </c>
      <c r="C174" s="6" t="s">
        <v>120</v>
      </c>
      <c r="D174" s="2" t="s">
        <v>117</v>
      </c>
      <c r="E174" s="11">
        <v>1</v>
      </c>
      <c r="F174" s="12"/>
      <c r="G174" s="24"/>
      <c r="H174" s="5">
        <f t="shared" si="7"/>
        <v>0</v>
      </c>
    </row>
    <row r="175" spans="2:8" x14ac:dyDescent="0.2">
      <c r="B175" s="31" t="s">
        <v>234</v>
      </c>
      <c r="C175" s="6" t="s">
        <v>119</v>
      </c>
      <c r="D175" s="2" t="s">
        <v>117</v>
      </c>
      <c r="E175" s="11">
        <v>1</v>
      </c>
      <c r="F175" s="12"/>
      <c r="G175" s="24"/>
      <c r="H175" s="5">
        <f t="shared" si="7"/>
        <v>0</v>
      </c>
    </row>
    <row r="176" spans="2:8" ht="15.75" customHeight="1" thickBot="1" x14ac:dyDescent="0.25">
      <c r="B176" s="42" t="s">
        <v>236</v>
      </c>
      <c r="C176" s="43"/>
      <c r="D176" s="43"/>
      <c r="E176" s="43"/>
      <c r="F176" s="43"/>
      <c r="G176" s="44"/>
      <c r="H176" s="34">
        <f>SUM(H92:H175)</f>
        <v>0</v>
      </c>
    </row>
    <row r="177" spans="2:10" ht="13.5" thickBot="1" x14ac:dyDescent="0.25"/>
    <row r="178" spans="2:10" ht="15" customHeight="1" x14ac:dyDescent="0.2">
      <c r="B178" s="51" t="s">
        <v>237</v>
      </c>
      <c r="C178" s="52"/>
      <c r="D178" s="52"/>
      <c r="E178" s="52"/>
      <c r="F178" s="52"/>
      <c r="G178" s="53"/>
      <c r="H178" s="35">
        <f>H89+H176</f>
        <v>0</v>
      </c>
    </row>
    <row r="179" spans="2:10" ht="15" x14ac:dyDescent="0.25">
      <c r="B179" s="63" t="s">
        <v>28</v>
      </c>
      <c r="C179" s="64"/>
      <c r="D179" s="64"/>
      <c r="E179" s="64"/>
      <c r="F179" s="65"/>
      <c r="G179" s="38">
        <v>0.12</v>
      </c>
      <c r="H179" s="36">
        <f>H178*G179</f>
        <v>0</v>
      </c>
      <c r="I179" s="30" t="s">
        <v>242</v>
      </c>
      <c r="J179" s="39" t="s">
        <v>277</v>
      </c>
    </row>
    <row r="180" spans="2:10" ht="15" x14ac:dyDescent="0.25">
      <c r="B180" s="63" t="s">
        <v>29</v>
      </c>
      <c r="C180" s="64"/>
      <c r="D180" s="64"/>
      <c r="E180" s="64"/>
      <c r="F180" s="65"/>
      <c r="G180" s="38">
        <v>0.08</v>
      </c>
      <c r="H180" s="36">
        <f>H178*G180</f>
        <v>0</v>
      </c>
      <c r="I180" s="30" t="s">
        <v>242</v>
      </c>
      <c r="J180" s="39" t="s">
        <v>277</v>
      </c>
    </row>
    <row r="181" spans="2:10" ht="15" x14ac:dyDescent="0.25">
      <c r="B181" s="63" t="s">
        <v>30</v>
      </c>
      <c r="C181" s="64"/>
      <c r="D181" s="64"/>
      <c r="E181" s="64"/>
      <c r="F181" s="65"/>
      <c r="G181" s="38">
        <v>0.19</v>
      </c>
      <c r="H181" s="36">
        <f>H178*G181</f>
        <v>0</v>
      </c>
    </row>
    <row r="182" spans="2:10" ht="15.75" customHeight="1" thickBot="1" x14ac:dyDescent="0.25">
      <c r="B182" s="42" t="s">
        <v>240</v>
      </c>
      <c r="C182" s="43"/>
      <c r="D182" s="43"/>
      <c r="E182" s="43"/>
      <c r="F182" s="43"/>
      <c r="G182" s="44"/>
      <c r="H182" s="34">
        <f>SUM(H178:H181)</f>
        <v>0</v>
      </c>
    </row>
    <row r="184" spans="2:10" ht="13.5" thickBot="1" x14ac:dyDescent="0.25"/>
    <row r="185" spans="2:10" ht="15.75" thickBot="1" x14ac:dyDescent="0.25">
      <c r="B185" s="60" t="s">
        <v>239</v>
      </c>
      <c r="C185" s="61"/>
      <c r="D185" s="61"/>
      <c r="E185" s="61"/>
      <c r="F185" s="61"/>
      <c r="G185" s="62"/>
      <c r="H185" s="41">
        <f>H182+H70</f>
        <v>0</v>
      </c>
    </row>
  </sheetData>
  <mergeCells count="33">
    <mergeCell ref="B185:G185"/>
    <mergeCell ref="B178:G178"/>
    <mergeCell ref="B182:G182"/>
    <mergeCell ref="B179:F179"/>
    <mergeCell ref="B180:F180"/>
    <mergeCell ref="B181:F181"/>
    <mergeCell ref="B2:H2"/>
    <mergeCell ref="B3:H3"/>
    <mergeCell ref="B72:H72"/>
    <mergeCell ref="B73:H73"/>
    <mergeCell ref="C76:H76"/>
    <mergeCell ref="B25:G25"/>
    <mergeCell ref="B29:G29"/>
    <mergeCell ref="B66:G66"/>
    <mergeCell ref="B68:G68"/>
    <mergeCell ref="B69:G69"/>
    <mergeCell ref="C6:H6"/>
    <mergeCell ref="C7:H7"/>
    <mergeCell ref="C17:H17"/>
    <mergeCell ref="C26:H26"/>
    <mergeCell ref="C27:H27"/>
    <mergeCell ref="C30:H30"/>
    <mergeCell ref="C31:H31"/>
    <mergeCell ref="C44:H44"/>
    <mergeCell ref="C60:H60"/>
    <mergeCell ref="B70:G70"/>
    <mergeCell ref="C77:H77"/>
    <mergeCell ref="B176:G176"/>
    <mergeCell ref="B89:G89"/>
    <mergeCell ref="C90:H90"/>
    <mergeCell ref="C91:H91"/>
    <mergeCell ref="C127:H127"/>
    <mergeCell ref="C151:H151"/>
  </mergeCells>
  <pageMargins left="0.70866141732283472" right="0.70866141732283472" top="0.74803149606299213" bottom="0.74803149606299213" header="0.31496062992125984" footer="0.31496062992125984"/>
  <pageSetup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2</vt:lpstr>
      <vt:lpstr>'ANEXO 2'!Área_de_impresión</vt:lpstr>
      <vt:lpstr>'ANEXO 2'!Títulos_a_imprimir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Alejandro Velez Uribe</cp:lastModifiedBy>
  <cp:lastPrinted>2017-09-05T19:42:46Z</cp:lastPrinted>
  <dcterms:created xsi:type="dcterms:W3CDTF">2017-08-23T22:43:23Z</dcterms:created>
  <dcterms:modified xsi:type="dcterms:W3CDTF">2017-09-05T21:49:59Z</dcterms:modified>
</cp:coreProperties>
</file>