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36" i="1" l="1"/>
  <c r="G35" i="1"/>
  <c r="G33" i="1"/>
  <c r="G32" i="1"/>
  <c r="G30" i="1"/>
  <c r="G29" i="1"/>
  <c r="G27" i="1"/>
  <c r="G26" i="1"/>
  <c r="G24" i="1"/>
  <c r="G23" i="1"/>
  <c r="G21" i="1"/>
  <c r="G20" i="1"/>
  <c r="G18" i="1"/>
  <c r="G17" i="1"/>
  <c r="G15" i="1"/>
  <c r="G14" i="1"/>
  <c r="G12" i="1"/>
  <c r="G11" i="1"/>
  <c r="G10" i="1"/>
  <c r="G8" i="1"/>
  <c r="G7" i="1"/>
  <c r="G57" i="1"/>
  <c r="G44" i="1"/>
  <c r="G45" i="1"/>
  <c r="G46" i="1"/>
  <c r="G47" i="1"/>
  <c r="G48" i="1"/>
  <c r="G49" i="1"/>
  <c r="G50" i="1"/>
  <c r="G37" i="1" l="1"/>
  <c r="G38" i="1" s="1"/>
  <c r="G39" i="1" s="1"/>
  <c r="G43" i="1"/>
  <c r="G51" i="1" l="1"/>
  <c r="G52" i="1" l="1"/>
  <c r="G53" i="1" s="1"/>
  <c r="G58" i="1" l="1"/>
  <c r="G59" i="1" l="1"/>
  <c r="G60" i="1" s="1"/>
</calcChain>
</file>

<file path=xl/sharedStrings.xml><?xml version="1.0" encoding="utf-8"?>
<sst xmlns="http://schemas.openxmlformats.org/spreadsheetml/2006/main" count="101" uniqueCount="61">
  <si>
    <t>ÍTEM</t>
  </si>
  <si>
    <t>CONCEPTO</t>
  </si>
  <si>
    <t>UND</t>
  </si>
  <si>
    <t>CANT</t>
  </si>
  <si>
    <t xml:space="preserve"> VALOR UNITARIO </t>
  </si>
  <si>
    <t xml:space="preserve"> VALOR PARCIAL </t>
  </si>
  <si>
    <t xml:space="preserve"> SUBTOTAL </t>
  </si>
  <si>
    <t xml:space="preserve"> IVA </t>
  </si>
  <si>
    <t xml:space="preserve"> TOTAL RECURSOS A ADMINISTRAR</t>
  </si>
  <si>
    <t>ANEXO No. 2 – PROPUESTA ECONÓMICA</t>
  </si>
  <si>
    <t>GL</t>
  </si>
  <si>
    <t>Monitor de 19 pulgadas, incluye cable de video,  teclado y Mouse</t>
  </si>
  <si>
    <t>SUMINISTRO E IMPLEMENTACIÓN SISTEMA CCTV MUNICIPIO DE MEDELLÍN 
SEDE IGUANÁ</t>
  </si>
  <si>
    <t xml:space="preserve">ESTACION DE TRABAJO PARA MONITOREO DE CCTV ALCALDIA </t>
  </si>
  <si>
    <t>ITEM</t>
  </si>
  <si>
    <t>DESCRIPCION</t>
  </si>
  <si>
    <t>CANT.</t>
  </si>
  <si>
    <t>VALOR UNITARIO</t>
  </si>
  <si>
    <t>VALOR PARCIAL</t>
  </si>
  <si>
    <t xml:space="preserve">Estación de Trabajo Tipo Torre </t>
  </si>
  <si>
    <t>Cámara IP fija Tipo Exterior</t>
  </si>
  <si>
    <t>Cámara PTZ IP Tipo exterior</t>
  </si>
  <si>
    <t>Extensor de Video (distancia &gt; 100mt)</t>
  </si>
  <si>
    <t>Infraestructura General (rutas y cableado)</t>
  </si>
  <si>
    <t>Rack 6 RU; incluye Bandeja y Multitoma</t>
  </si>
  <si>
    <t xml:space="preserve">Switch PoE 8 puertos </t>
  </si>
  <si>
    <t>A. CCTV SEDE ARCHIVO HISTORICO</t>
  </si>
  <si>
    <t>Ronda de mantenimiento preventiva para el CCTV y componentes asociados del Archivo histórico municipio de Medellin.</t>
  </si>
  <si>
    <t>Mes de mantenimiento correctivo a que  haya lugar para el CCTV y componentes asociados del Archivo histórico municipio de Medellin.</t>
  </si>
  <si>
    <t>MES</t>
  </si>
  <si>
    <t>B. CCTV IP TAQUILLAS UNICAS (ALCALDIA DE MEDELLIN)</t>
  </si>
  <si>
    <t>Ronda de mantenimiento preventiva para el CCTV y componentes asociados de Taquillas Únicas municipio de Medellin.</t>
  </si>
  <si>
    <t>Mes de mantenimiento correctivo a que haya lugar para el CCTV y componentes asociados  de Taquillas Únicas municipio de Medellin.</t>
  </si>
  <si>
    <t>SMA de Genetec por un año para 28 cámaras</t>
  </si>
  <si>
    <t>AÑO</t>
  </si>
  <si>
    <t>C. CCTV ANALOGO PELCO (ALCALDIA DE MEDELLIN)</t>
  </si>
  <si>
    <t>Ronda de mantenimiento preventiva para el CCTV PELCO análogo y componentes asociados de la Alcaldía Medellin.</t>
  </si>
  <si>
    <t>Mes de mantenimiento correctivo a que haya lugar para el CCTV PELCO análogo y componentes asociados de la Alcaldía Medellin.</t>
  </si>
  <si>
    <t>D. CCTV IP PARA RECONOCIMIENTO FACIAL (ALCALDIA DE MEDELLIN)</t>
  </si>
  <si>
    <t>Ronda de mantenimiento preventiva para el CCTV y componentes asociados del Sistema de Reconocimiento Facial municipio de Medellin.</t>
  </si>
  <si>
    <t>Mes de mantenimiento correctivo a que haya lugar para el CCTV y componentes asociados  del Sistema de Reconocimiento Facial municipio de Medellin.</t>
  </si>
  <si>
    <t>E. CCTV IP CONCEJO DE MEDELLIN (ALCALDIA DE MEDELLIN)</t>
  </si>
  <si>
    <t>Ronda de mantenimiento preventiva para el CCTV y componentes asociados del Consejo de Medellin.</t>
  </si>
  <si>
    <t>Mes de mantenimiento correctivo a que haya lugar para el CCTV y componentes asociados del Consejo de Medellin.</t>
  </si>
  <si>
    <t>F. CCTV ANALOGO DESPACHO DEL ALCALDE (ALCALDIA DE MEDELLIN)</t>
  </si>
  <si>
    <t>Ronda de mantenimiento preventiva para el CCTV del despacho del Alcalde municipio de Medellin.</t>
  </si>
  <si>
    <t>Mes de mantenimiento correctivo a que haya lugar para el CCTV del despacho del Alcalde municipio de Medellin.</t>
  </si>
  <si>
    <t>G. CCTV EDIFICIO CARRE</t>
  </si>
  <si>
    <t>Ronda de mantenimiento preventiva para el CCTV del Edificio Carre municipio de Medellin.</t>
  </si>
  <si>
    <t>Mes de mantenimiento correctivo a que haya lugar para el CCTV del Edificio Carre municipio de Medellin.</t>
  </si>
  <si>
    <t>H. CCTV SECRETARIA DE MOVILIDAD</t>
  </si>
  <si>
    <t>Ronda de mantenimiento preventiva para el CCTV la Secretaria de Movilidad municipio de Medellin.</t>
  </si>
  <si>
    <t>Mes de mantenimiento correctivo a que haya lugar para el CCTV la Secretaria de Movilidad municipio de Medellin.</t>
  </si>
  <si>
    <t>I. CCTV SEDE IGUANA</t>
  </si>
  <si>
    <t>Ronda de mantenimiento preventiva para el CCTV de la sede Iguana municipio de Medellin.</t>
  </si>
  <si>
    <t>Mes de mantenimiento correctivo a que haya lugar para el CCTV de la sede Iguana municipio de Medellin.</t>
  </si>
  <si>
    <t>I. CÁMARA ESTACION 300 (ubicada en Barrio Triste)</t>
  </si>
  <si>
    <t>Ronda de mantenimiento preventiva para el CCTV de la sede Estación 300 municipio de Medellin.</t>
  </si>
  <si>
    <t>Mes de mantenimiento correctivo a que haya lugar para el CCTV de la sede Estación 300 municipio de Medellin.</t>
  </si>
  <si>
    <t>SERVICIO DE MANTENIMIENTO PREVENTIVO, CORRECTIVO Y RENOVACIÓN DE TECNOLOGICAS DE SEGURIDAD DE LA ALCALDIA DE MEDELLIN Y SEDES</t>
  </si>
  <si>
    <t>Grabador IP de 4 TB con licencia Base de minimo 32 canales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</si>
</sst>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-* #,##0.00\ &quot;€&quot;_-;\-* #,##0.00\ &quot;€&quot;_-;_-* &quot;-&quot;??\ &quot;€&quot;_-;_-@_-"/>
    <numFmt numFmtId="166" formatCode="_-[$$-240A]* #,##0_-;\-[$$-240A]* #,##0_-;_-[$$-240A]* &quot;-&quot;??_-;_-@_-"/>
  </numFmts>
  <fonts count="1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8" fillId="0" borderId="0"/>
    <xf numFmtId="0" fontId="9" fillId="0" borderId="0" applyNumberFormat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ill="1"/>
    <xf numFmtId="0" fontId="8" fillId="0" borderId="0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vertical="center" wrapText="1"/>
    </xf>
    <xf numFmtId="0" fontId="11" fillId="0" borderId="1" xfId="5" applyFont="1" applyBorder="1" applyAlignment="1">
      <alignment horizontal="left" vertical="center" wrapText="1"/>
    </xf>
    <xf numFmtId="0" fontId="11" fillId="0" borderId="1" xfId="5" applyFont="1" applyBorder="1" applyAlignment="1">
      <alignment horizontal="center" vertical="center" wrapText="1"/>
    </xf>
    <xf numFmtId="166" fontId="12" fillId="0" borderId="1" xfId="4" applyNumberFormat="1" applyFont="1" applyFill="1" applyBorder="1" applyAlignment="1" applyProtection="1">
      <alignment horizontal="center" vertical="center" wrapText="1"/>
    </xf>
    <xf numFmtId="3" fontId="10" fillId="3" borderId="1" xfId="3" applyNumberFormat="1" applyFont="1" applyFill="1" applyBorder="1" applyAlignment="1" applyProtection="1">
      <alignment horizontal="center" vertical="center" wrapText="1"/>
    </xf>
    <xf numFmtId="3" fontId="10" fillId="3" borderId="1" xfId="3" applyNumberFormat="1" applyFont="1" applyFill="1" applyBorder="1" applyAlignment="1" applyProtection="1">
      <alignment horizontal="center" vertical="center" wrapText="1"/>
      <protection locked="0"/>
    </xf>
    <xf numFmtId="166" fontId="10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center" vertical="center" wrapText="1"/>
    </xf>
    <xf numFmtId="166" fontId="6" fillId="3" borderId="1" xfId="5" applyNumberFormat="1" applyFont="1" applyFill="1" applyBorder="1" applyAlignment="1">
      <alignment horizontal="center" vertical="center" wrapText="1"/>
    </xf>
    <xf numFmtId="166" fontId="12" fillId="3" borderId="1" xfId="4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</cellXfs>
  <cellStyles count="6">
    <cellStyle name="Moneda" xfId="1" builtinId="4"/>
    <cellStyle name="Moneda 2" xfId="4"/>
    <cellStyle name="Normal" xfId="0" builtinId="0"/>
    <cellStyle name="Normal 3 2" xfId="5"/>
    <cellStyle name="Normal_alcatel basica 2" xfId="3"/>
    <cellStyle name="Normal_formulario de cantidad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0"/>
  <sheetViews>
    <sheetView tabSelected="1" topLeftCell="A46" workbookViewId="0">
      <selection activeCell="C11" sqref="C11"/>
    </sheetView>
  </sheetViews>
  <sheetFormatPr baseColWidth="10" defaultRowHeight="15" x14ac:dyDescent="0.25"/>
  <cols>
    <col min="1" max="1" width="2" customWidth="1"/>
    <col min="2" max="2" width="5" customWidth="1"/>
    <col min="3" max="3" width="46.5703125" customWidth="1"/>
    <col min="4" max="4" width="6.7109375" customWidth="1"/>
    <col min="5" max="5" width="7" customWidth="1"/>
    <col min="6" max="6" width="16.42578125" customWidth="1"/>
    <col min="7" max="7" width="17.5703125" customWidth="1"/>
  </cols>
  <sheetData>
    <row r="2" spans="1:22" x14ac:dyDescent="0.25">
      <c r="B2" s="32" t="s">
        <v>9</v>
      </c>
      <c r="C2" s="32"/>
      <c r="D2" s="32"/>
      <c r="E2" s="32"/>
      <c r="F2" s="32"/>
      <c r="G2" s="32"/>
    </row>
    <row r="3" spans="1:22" ht="26.25" customHeight="1" x14ac:dyDescent="0.25">
      <c r="B3" s="33" t="s">
        <v>59</v>
      </c>
      <c r="C3" s="34"/>
      <c r="D3" s="34"/>
      <c r="E3" s="34"/>
      <c r="F3" s="34"/>
      <c r="G3" s="35"/>
    </row>
    <row r="4" spans="1:22" s="11" customFormat="1" x14ac:dyDescent="0.25">
      <c r="B4" s="10"/>
      <c r="C4" s="10"/>
      <c r="D4" s="10"/>
      <c r="E4" s="10"/>
      <c r="F4" s="10"/>
      <c r="G4" s="10"/>
    </row>
    <row r="5" spans="1:22" s="13" customFormat="1" x14ac:dyDescent="0.25">
      <c r="A5" s="12"/>
      <c r="B5" s="17" t="s">
        <v>14</v>
      </c>
      <c r="C5" s="17" t="s">
        <v>15</v>
      </c>
      <c r="D5" s="18" t="s">
        <v>2</v>
      </c>
      <c r="E5" s="18" t="s">
        <v>16</v>
      </c>
      <c r="F5" s="19" t="s">
        <v>17</v>
      </c>
      <c r="G5" s="19" t="s">
        <v>18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13" customFormat="1" x14ac:dyDescent="0.25">
      <c r="A6" s="12"/>
      <c r="B6" s="28" t="s">
        <v>26</v>
      </c>
      <c r="C6" s="28"/>
      <c r="D6" s="28"/>
      <c r="E6" s="28"/>
      <c r="F6" s="28"/>
      <c r="G6" s="24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13" customFormat="1" ht="38.25" x14ac:dyDescent="0.25">
      <c r="A7" s="12"/>
      <c r="B7" s="15">
        <v>1</v>
      </c>
      <c r="C7" s="14" t="s">
        <v>27</v>
      </c>
      <c r="D7" s="15" t="s">
        <v>2</v>
      </c>
      <c r="E7" s="15">
        <v>1</v>
      </c>
      <c r="F7" s="16"/>
      <c r="G7" s="16">
        <f t="shared" ref="G7:G36" si="0">E7*F7</f>
        <v>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13" customFormat="1" ht="38.25" x14ac:dyDescent="0.25">
      <c r="A8" s="12"/>
      <c r="B8" s="15">
        <v>2</v>
      </c>
      <c r="C8" s="14" t="s">
        <v>28</v>
      </c>
      <c r="D8" s="15" t="s">
        <v>29</v>
      </c>
      <c r="E8" s="15">
        <v>5</v>
      </c>
      <c r="F8" s="16"/>
      <c r="G8" s="16">
        <f t="shared" si="0"/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13" customFormat="1" x14ac:dyDescent="0.25">
      <c r="A9" s="12"/>
      <c r="B9" s="28" t="s">
        <v>30</v>
      </c>
      <c r="C9" s="28"/>
      <c r="D9" s="28"/>
      <c r="E9" s="28"/>
      <c r="F9" s="28"/>
      <c r="G9" s="25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13" customFormat="1" ht="38.25" x14ac:dyDescent="0.25">
      <c r="A10" s="12"/>
      <c r="B10" s="15">
        <v>1</v>
      </c>
      <c r="C10" s="14" t="s">
        <v>31</v>
      </c>
      <c r="D10" s="15" t="s">
        <v>2</v>
      </c>
      <c r="E10" s="15">
        <v>1</v>
      </c>
      <c r="F10" s="16"/>
      <c r="G10" s="16">
        <f t="shared" si="0"/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13" customFormat="1" ht="38.25" x14ac:dyDescent="0.25">
      <c r="A11" s="12"/>
      <c r="B11" s="15">
        <v>2</v>
      </c>
      <c r="C11" s="14" t="s">
        <v>32</v>
      </c>
      <c r="D11" s="15" t="s">
        <v>29</v>
      </c>
      <c r="E11" s="15">
        <v>5</v>
      </c>
      <c r="F11" s="16"/>
      <c r="G11" s="16">
        <f t="shared" si="0"/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13" customFormat="1" x14ac:dyDescent="0.25">
      <c r="A12" s="12"/>
      <c r="B12" s="15">
        <v>3</v>
      </c>
      <c r="C12" s="21" t="s">
        <v>33</v>
      </c>
      <c r="D12" s="15" t="s">
        <v>34</v>
      </c>
      <c r="E12" s="15">
        <v>1</v>
      </c>
      <c r="F12" s="16"/>
      <c r="G12" s="16">
        <f t="shared" si="0"/>
        <v>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13" customFormat="1" x14ac:dyDescent="0.25">
      <c r="A13" s="12"/>
      <c r="B13" s="28" t="s">
        <v>35</v>
      </c>
      <c r="C13" s="28"/>
      <c r="D13" s="28"/>
      <c r="E13" s="28"/>
      <c r="F13" s="28"/>
      <c r="G13" s="25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13" customFormat="1" ht="38.25" x14ac:dyDescent="0.25">
      <c r="A14" s="12"/>
      <c r="B14" s="15">
        <v>1</v>
      </c>
      <c r="C14" s="14" t="s">
        <v>36</v>
      </c>
      <c r="D14" s="15" t="s">
        <v>2</v>
      </c>
      <c r="E14" s="15">
        <v>1</v>
      </c>
      <c r="F14" s="16"/>
      <c r="G14" s="16">
        <f t="shared" si="0"/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13" customFormat="1" ht="38.25" x14ac:dyDescent="0.25">
      <c r="A15" s="12"/>
      <c r="B15" s="15">
        <v>2</v>
      </c>
      <c r="C15" s="14" t="s">
        <v>37</v>
      </c>
      <c r="D15" s="15" t="s">
        <v>29</v>
      </c>
      <c r="E15" s="15">
        <v>5</v>
      </c>
      <c r="F15" s="16"/>
      <c r="G15" s="16">
        <f t="shared" si="0"/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13" customFormat="1" x14ac:dyDescent="0.25">
      <c r="A16" s="12"/>
      <c r="B16" s="28" t="s">
        <v>38</v>
      </c>
      <c r="C16" s="28"/>
      <c r="D16" s="28"/>
      <c r="E16" s="28"/>
      <c r="F16" s="28"/>
      <c r="G16" s="25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13" customFormat="1" ht="38.25" x14ac:dyDescent="0.25">
      <c r="A17" s="12"/>
      <c r="B17" s="15">
        <v>1</v>
      </c>
      <c r="C17" s="14" t="s">
        <v>39</v>
      </c>
      <c r="D17" s="15" t="s">
        <v>2</v>
      </c>
      <c r="E17" s="15">
        <v>1</v>
      </c>
      <c r="F17" s="16"/>
      <c r="G17" s="16">
        <f t="shared" si="0"/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13" customFormat="1" ht="38.25" x14ac:dyDescent="0.25">
      <c r="A18" s="12"/>
      <c r="B18" s="15">
        <v>2</v>
      </c>
      <c r="C18" s="14" t="s">
        <v>40</v>
      </c>
      <c r="D18" s="15" t="s">
        <v>29</v>
      </c>
      <c r="E18" s="15">
        <v>5</v>
      </c>
      <c r="F18" s="16"/>
      <c r="G18" s="16">
        <f t="shared" si="0"/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13" customFormat="1" x14ac:dyDescent="0.25">
      <c r="A19" s="12"/>
      <c r="B19" s="28" t="s">
        <v>41</v>
      </c>
      <c r="C19" s="28"/>
      <c r="D19" s="28"/>
      <c r="E19" s="28"/>
      <c r="F19" s="28"/>
      <c r="G19" s="25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13" customFormat="1" ht="25.5" x14ac:dyDescent="0.25">
      <c r="A20" s="12"/>
      <c r="B20" s="15">
        <v>1</v>
      </c>
      <c r="C20" s="14" t="s">
        <v>42</v>
      </c>
      <c r="D20" s="15" t="s">
        <v>2</v>
      </c>
      <c r="E20" s="15">
        <v>1</v>
      </c>
      <c r="F20" s="16"/>
      <c r="G20" s="16">
        <f t="shared" si="0"/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s="13" customFormat="1" ht="30" customHeight="1" x14ac:dyDescent="0.25">
      <c r="A21" s="12"/>
      <c r="B21" s="15">
        <v>2</v>
      </c>
      <c r="C21" s="14" t="s">
        <v>43</v>
      </c>
      <c r="D21" s="15" t="s">
        <v>29</v>
      </c>
      <c r="E21" s="15">
        <v>5</v>
      </c>
      <c r="F21" s="16"/>
      <c r="G21" s="16">
        <f t="shared" si="0"/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s="13" customFormat="1" x14ac:dyDescent="0.25">
      <c r="A22" s="12"/>
      <c r="B22" s="28" t="s">
        <v>44</v>
      </c>
      <c r="C22" s="28"/>
      <c r="D22" s="28"/>
      <c r="E22" s="28"/>
      <c r="F22" s="28"/>
      <c r="G22" s="25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s="13" customFormat="1" ht="25.5" x14ac:dyDescent="0.25">
      <c r="A23" s="12"/>
      <c r="B23" s="15">
        <v>1</v>
      </c>
      <c r="C23" s="14" t="s">
        <v>45</v>
      </c>
      <c r="D23" s="15" t="s">
        <v>2</v>
      </c>
      <c r="E23" s="15">
        <v>1</v>
      </c>
      <c r="F23" s="16"/>
      <c r="G23" s="16">
        <f t="shared" si="0"/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s="13" customFormat="1" ht="25.5" x14ac:dyDescent="0.25">
      <c r="A24" s="12"/>
      <c r="B24" s="15">
        <v>2</v>
      </c>
      <c r="C24" s="14" t="s">
        <v>46</v>
      </c>
      <c r="D24" s="15" t="s">
        <v>29</v>
      </c>
      <c r="E24" s="15">
        <v>5</v>
      </c>
      <c r="F24" s="16"/>
      <c r="G24" s="16">
        <f t="shared" si="0"/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s="13" customFormat="1" x14ac:dyDescent="0.25">
      <c r="A25" s="12"/>
      <c r="B25" s="28" t="s">
        <v>47</v>
      </c>
      <c r="C25" s="28"/>
      <c r="D25" s="28"/>
      <c r="E25" s="28"/>
      <c r="F25" s="28"/>
      <c r="G25" s="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s="13" customFormat="1" ht="25.5" x14ac:dyDescent="0.25">
      <c r="A26" s="12"/>
      <c r="B26" s="15">
        <v>1</v>
      </c>
      <c r="C26" s="14" t="s">
        <v>48</v>
      </c>
      <c r="D26" s="15" t="s">
        <v>2</v>
      </c>
      <c r="E26" s="15">
        <v>1</v>
      </c>
      <c r="F26" s="16"/>
      <c r="G26" s="16">
        <f t="shared" si="0"/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13" customFormat="1" ht="25.5" x14ac:dyDescent="0.25">
      <c r="A27" s="12"/>
      <c r="B27" s="15">
        <v>2</v>
      </c>
      <c r="C27" s="14" t="s">
        <v>49</v>
      </c>
      <c r="D27" s="15" t="s">
        <v>29</v>
      </c>
      <c r="E27" s="15">
        <v>5</v>
      </c>
      <c r="F27" s="16"/>
      <c r="G27" s="16">
        <f t="shared" si="0"/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13" customFormat="1" x14ac:dyDescent="0.25">
      <c r="A28" s="12"/>
      <c r="B28" s="28" t="s">
        <v>50</v>
      </c>
      <c r="C28" s="28"/>
      <c r="D28" s="28"/>
      <c r="E28" s="28"/>
      <c r="F28" s="28"/>
      <c r="G28" s="25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s="13" customFormat="1" ht="25.5" x14ac:dyDescent="0.25">
      <c r="A29" s="12"/>
      <c r="B29" s="15">
        <v>1</v>
      </c>
      <c r="C29" s="14" t="s">
        <v>51</v>
      </c>
      <c r="D29" s="15" t="s">
        <v>2</v>
      </c>
      <c r="E29" s="15">
        <v>1</v>
      </c>
      <c r="F29" s="16"/>
      <c r="G29" s="16">
        <f t="shared" si="0"/>
        <v>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s="13" customFormat="1" ht="26.25" customHeight="1" x14ac:dyDescent="0.25">
      <c r="A30" s="12"/>
      <c r="B30" s="15">
        <v>2</v>
      </c>
      <c r="C30" s="14" t="s">
        <v>52</v>
      </c>
      <c r="D30" s="15" t="s">
        <v>29</v>
      </c>
      <c r="E30" s="15">
        <v>5</v>
      </c>
      <c r="F30" s="16"/>
      <c r="G30" s="16">
        <f t="shared" si="0"/>
        <v>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s="13" customFormat="1" x14ac:dyDescent="0.25">
      <c r="A31" s="12"/>
      <c r="B31" s="28" t="s">
        <v>53</v>
      </c>
      <c r="C31" s="28"/>
      <c r="D31" s="28"/>
      <c r="E31" s="28"/>
      <c r="F31" s="28"/>
      <c r="G31" s="25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s="13" customFormat="1" ht="25.5" x14ac:dyDescent="0.25">
      <c r="A32" s="12"/>
      <c r="B32" s="23">
        <v>1</v>
      </c>
      <c r="C32" s="22" t="s">
        <v>54</v>
      </c>
      <c r="D32" s="23" t="s">
        <v>2</v>
      </c>
      <c r="E32" s="23">
        <v>0</v>
      </c>
      <c r="F32" s="16"/>
      <c r="G32" s="16">
        <f t="shared" si="0"/>
        <v>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s="13" customFormat="1" ht="25.5" x14ac:dyDescent="0.25">
      <c r="A33" s="12"/>
      <c r="B33" s="23">
        <v>2</v>
      </c>
      <c r="C33" s="22" t="s">
        <v>55</v>
      </c>
      <c r="D33" s="23" t="s">
        <v>29</v>
      </c>
      <c r="E33" s="23">
        <v>0</v>
      </c>
      <c r="F33" s="16"/>
      <c r="G33" s="16">
        <f t="shared" si="0"/>
        <v>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s="13" customFormat="1" x14ac:dyDescent="0.25">
      <c r="A34" s="12"/>
      <c r="B34" s="28" t="s">
        <v>56</v>
      </c>
      <c r="C34" s="28"/>
      <c r="D34" s="28"/>
      <c r="E34" s="28"/>
      <c r="F34" s="28"/>
      <c r="G34" s="25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s="13" customFormat="1" ht="25.5" x14ac:dyDescent="0.25">
      <c r="A35" s="12"/>
      <c r="B35" s="15">
        <v>1</v>
      </c>
      <c r="C35" s="14" t="s">
        <v>57</v>
      </c>
      <c r="D35" s="15" t="s">
        <v>2</v>
      </c>
      <c r="E35" s="15">
        <v>1</v>
      </c>
      <c r="F35" s="16"/>
      <c r="G35" s="16">
        <f t="shared" si="0"/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s="13" customFormat="1" ht="25.5" x14ac:dyDescent="0.25">
      <c r="A36" s="12"/>
      <c r="B36" s="15">
        <v>2</v>
      </c>
      <c r="C36" s="14" t="s">
        <v>58</v>
      </c>
      <c r="D36" s="15" t="s">
        <v>29</v>
      </c>
      <c r="E36" s="15">
        <v>5</v>
      </c>
      <c r="F36" s="16"/>
      <c r="G36" s="16">
        <f t="shared" si="0"/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s="13" customFormat="1" ht="15" customHeight="1" x14ac:dyDescent="0.25">
      <c r="A37" s="12"/>
      <c r="B37" s="29" t="s">
        <v>6</v>
      </c>
      <c r="C37" s="30"/>
      <c r="D37" s="30"/>
      <c r="E37" s="31"/>
      <c r="F37" s="8"/>
      <c r="G37" s="6">
        <f>SUM(G7:G36)</f>
        <v>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s="13" customFormat="1" x14ac:dyDescent="0.25">
      <c r="A38" s="12"/>
      <c r="B38" s="27" t="s">
        <v>7</v>
      </c>
      <c r="C38" s="27"/>
      <c r="D38" s="27"/>
      <c r="E38" s="27"/>
      <c r="F38" s="4">
        <v>0.19</v>
      </c>
      <c r="G38" s="6">
        <f>G37*F38</f>
        <v>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s="13" customFormat="1" x14ac:dyDescent="0.25">
      <c r="A39" s="12"/>
      <c r="B39" s="27" t="s">
        <v>8</v>
      </c>
      <c r="C39" s="27"/>
      <c r="D39" s="27"/>
      <c r="E39" s="27"/>
      <c r="F39" s="8"/>
      <c r="G39" s="6">
        <f>SUM(G37:G38)</f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1" spans="1:22" ht="25.5" customHeight="1" x14ac:dyDescent="0.25">
      <c r="B41" s="26" t="s">
        <v>12</v>
      </c>
      <c r="C41" s="26"/>
      <c r="D41" s="26"/>
      <c r="E41" s="26"/>
      <c r="F41" s="26"/>
      <c r="G41" s="26"/>
    </row>
    <row r="42" spans="1:22" x14ac:dyDescent="0.25">
      <c r="B42" s="20" t="s">
        <v>0</v>
      </c>
      <c r="C42" s="20" t="s">
        <v>1</v>
      </c>
      <c r="D42" s="20" t="s">
        <v>2</v>
      </c>
      <c r="E42" s="20" t="s">
        <v>3</v>
      </c>
      <c r="F42" s="20" t="s">
        <v>4</v>
      </c>
      <c r="G42" s="20" t="s">
        <v>5</v>
      </c>
    </row>
    <row r="43" spans="1:22" x14ac:dyDescent="0.25">
      <c r="B43" s="1">
        <v>1</v>
      </c>
      <c r="C43" s="7" t="s">
        <v>21</v>
      </c>
      <c r="D43" s="1" t="s">
        <v>2</v>
      </c>
      <c r="E43" s="2">
        <v>1</v>
      </c>
      <c r="F43" s="5"/>
      <c r="G43" s="5">
        <f>F43*E43</f>
        <v>0</v>
      </c>
    </row>
    <row r="44" spans="1:22" x14ac:dyDescent="0.25">
      <c r="B44" s="1">
        <v>2</v>
      </c>
      <c r="C44" s="7" t="s">
        <v>20</v>
      </c>
      <c r="D44" s="1" t="s">
        <v>2</v>
      </c>
      <c r="E44" s="2">
        <v>3</v>
      </c>
      <c r="F44" s="5"/>
      <c r="G44" s="5">
        <f t="shared" ref="G44:G50" si="1">F44*E44</f>
        <v>0</v>
      </c>
    </row>
    <row r="45" spans="1:22" x14ac:dyDescent="0.25">
      <c r="B45" s="1">
        <v>3</v>
      </c>
      <c r="C45" s="7" t="s">
        <v>22</v>
      </c>
      <c r="D45" s="1" t="s">
        <v>2</v>
      </c>
      <c r="E45" s="2">
        <v>2</v>
      </c>
      <c r="F45" s="5"/>
      <c r="G45" s="5">
        <f t="shared" si="1"/>
        <v>0</v>
      </c>
    </row>
    <row r="46" spans="1:22" x14ac:dyDescent="0.25">
      <c r="B46" s="9">
        <v>4</v>
      </c>
      <c r="C46" s="7" t="s">
        <v>23</v>
      </c>
      <c r="D46" s="1" t="s">
        <v>10</v>
      </c>
      <c r="E46" s="2">
        <v>1</v>
      </c>
      <c r="F46" s="5"/>
      <c r="G46" s="5">
        <f t="shared" si="1"/>
        <v>0</v>
      </c>
    </row>
    <row r="47" spans="1:22" x14ac:dyDescent="0.25">
      <c r="B47" s="9">
        <v>5</v>
      </c>
      <c r="C47" s="7" t="s">
        <v>24</v>
      </c>
      <c r="D47" s="1" t="s">
        <v>2</v>
      </c>
      <c r="E47" s="2">
        <v>1</v>
      </c>
      <c r="F47" s="5"/>
      <c r="G47" s="5">
        <f t="shared" si="1"/>
        <v>0</v>
      </c>
    </row>
    <row r="48" spans="1:22" x14ac:dyDescent="0.25">
      <c r="B48" s="9">
        <v>6</v>
      </c>
      <c r="C48" s="7" t="s">
        <v>25</v>
      </c>
      <c r="D48" s="1" t="s">
        <v>2</v>
      </c>
      <c r="E48" s="2">
        <v>1</v>
      </c>
      <c r="F48" s="5"/>
      <c r="G48" s="5">
        <f t="shared" si="1"/>
        <v>0</v>
      </c>
    </row>
    <row r="49" spans="1:24" ht="24" x14ac:dyDescent="0.25">
      <c r="B49" s="9">
        <v>7</v>
      </c>
      <c r="C49" s="7" t="s">
        <v>11</v>
      </c>
      <c r="D49" s="1" t="s">
        <v>2</v>
      </c>
      <c r="E49" s="2">
        <v>1</v>
      </c>
      <c r="F49" s="5"/>
      <c r="G49" s="5">
        <f t="shared" si="1"/>
        <v>0</v>
      </c>
    </row>
    <row r="50" spans="1:24" ht="25.5" customHeight="1" x14ac:dyDescent="0.25">
      <c r="B50" s="9">
        <v>8</v>
      </c>
      <c r="C50" s="7" t="s">
        <v>60</v>
      </c>
      <c r="D50" s="1" t="s">
        <v>2</v>
      </c>
      <c r="E50" s="2">
        <v>1</v>
      </c>
      <c r="F50" s="5"/>
      <c r="G50" s="5">
        <f t="shared" si="1"/>
        <v>0</v>
      </c>
    </row>
    <row r="51" spans="1:24" ht="15" customHeight="1" x14ac:dyDescent="0.25">
      <c r="B51" s="29" t="s">
        <v>6</v>
      </c>
      <c r="C51" s="30"/>
      <c r="D51" s="30"/>
      <c r="E51" s="31"/>
      <c r="F51" s="3"/>
      <c r="G51" s="6">
        <f>SUM(G43:G46)</f>
        <v>0</v>
      </c>
    </row>
    <row r="52" spans="1:24" x14ac:dyDescent="0.25">
      <c r="B52" s="27" t="s">
        <v>7</v>
      </c>
      <c r="C52" s="27"/>
      <c r="D52" s="27"/>
      <c r="E52" s="27"/>
      <c r="F52" s="4">
        <v>0.19</v>
      </c>
      <c r="G52" s="6">
        <f>G51*0.19</f>
        <v>0</v>
      </c>
    </row>
    <row r="53" spans="1:24" x14ac:dyDescent="0.25">
      <c r="B53" s="27" t="s">
        <v>8</v>
      </c>
      <c r="C53" s="27"/>
      <c r="D53" s="27"/>
      <c r="E53" s="27"/>
      <c r="F53" s="3"/>
      <c r="G53" s="6">
        <f>G51+G52</f>
        <v>0</v>
      </c>
    </row>
    <row r="55" spans="1:24" s="13" customFormat="1" ht="15" customHeight="1" x14ac:dyDescent="0.25">
      <c r="A55" s="12"/>
      <c r="B55" s="26" t="s">
        <v>13</v>
      </c>
      <c r="C55" s="26"/>
      <c r="D55" s="26"/>
      <c r="E55" s="26"/>
      <c r="F55" s="26"/>
      <c r="G55" s="26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s="13" customFormat="1" x14ac:dyDescent="0.25">
      <c r="A56" s="12"/>
      <c r="B56" s="20" t="s">
        <v>14</v>
      </c>
      <c r="C56" s="20" t="s">
        <v>15</v>
      </c>
      <c r="D56" s="20" t="s">
        <v>2</v>
      </c>
      <c r="E56" s="20" t="s">
        <v>16</v>
      </c>
      <c r="F56" s="20" t="s">
        <v>17</v>
      </c>
      <c r="G56" s="20" t="s">
        <v>18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s="13" customFormat="1" x14ac:dyDescent="0.25">
      <c r="A57" s="12"/>
      <c r="B57" s="15">
        <v>1</v>
      </c>
      <c r="C57" s="14" t="s">
        <v>19</v>
      </c>
      <c r="D57" s="15" t="s">
        <v>2</v>
      </c>
      <c r="E57" s="15">
        <v>1</v>
      </c>
      <c r="F57" s="16"/>
      <c r="G57" s="16">
        <f>F57*E57</f>
        <v>0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15" customHeight="1" x14ac:dyDescent="0.25">
      <c r="B58" s="27" t="s">
        <v>6</v>
      </c>
      <c r="C58" s="27"/>
      <c r="D58" s="27"/>
      <c r="E58" s="27"/>
      <c r="F58" s="8"/>
      <c r="G58" s="6">
        <f>SUM(G50:G53)</f>
        <v>0</v>
      </c>
    </row>
    <row r="59" spans="1:24" x14ac:dyDescent="0.25">
      <c r="B59" s="27" t="s">
        <v>7</v>
      </c>
      <c r="C59" s="27"/>
      <c r="D59" s="27"/>
      <c r="E59" s="27"/>
      <c r="F59" s="4">
        <v>0.19</v>
      </c>
      <c r="G59" s="6">
        <f>G58*0.19</f>
        <v>0</v>
      </c>
    </row>
    <row r="60" spans="1:24" x14ac:dyDescent="0.25">
      <c r="B60" s="27" t="s">
        <v>8</v>
      </c>
      <c r="C60" s="27"/>
      <c r="D60" s="27"/>
      <c r="E60" s="27"/>
      <c r="F60" s="8"/>
      <c r="G60" s="6">
        <f>G58+G59</f>
        <v>0</v>
      </c>
    </row>
  </sheetData>
  <mergeCells count="23">
    <mergeCell ref="B51:E51"/>
    <mergeCell ref="B52:E52"/>
    <mergeCell ref="B53:E53"/>
    <mergeCell ref="B2:G2"/>
    <mergeCell ref="B37:E37"/>
    <mergeCell ref="B38:E38"/>
    <mergeCell ref="B39:E39"/>
    <mergeCell ref="B3:G3"/>
    <mergeCell ref="B55:G55"/>
    <mergeCell ref="B58:E58"/>
    <mergeCell ref="B59:E59"/>
    <mergeCell ref="B60:E60"/>
    <mergeCell ref="B6:F6"/>
    <mergeCell ref="B9:F9"/>
    <mergeCell ref="B13:F13"/>
    <mergeCell ref="B16:F16"/>
    <mergeCell ref="B19:F19"/>
    <mergeCell ref="B22:F22"/>
    <mergeCell ref="B25:F25"/>
    <mergeCell ref="B28:F28"/>
    <mergeCell ref="B31:F31"/>
    <mergeCell ref="B34:F34"/>
    <mergeCell ref="B41:G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2017-07-14T14:13:44Z</dcterms:modified>
</cp:coreProperties>
</file>