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6585"/>
  </bookViews>
  <sheets>
    <sheet name="CANTIDADES" sheetId="2" r:id="rId1"/>
  </sheets>
  <definedNames>
    <definedName name="_xlnm.Print_Area" localSheetId="0">CANTIDADES!$B$2:$G$52</definedName>
  </definedNames>
  <calcPr calcId="144525"/>
</workbook>
</file>

<file path=xl/calcChain.xml><?xml version="1.0" encoding="utf-8"?>
<calcChain xmlns="http://schemas.openxmlformats.org/spreadsheetml/2006/main">
  <c r="E14" i="2" l="1"/>
  <c r="G7" i="2" l="1"/>
  <c r="G8" i="2"/>
  <c r="G9" i="2"/>
  <c r="G10" i="2"/>
  <c r="G11" i="2"/>
  <c r="G12" i="2"/>
  <c r="G13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44" i="2"/>
  <c r="G45" i="2"/>
  <c r="G46" i="2"/>
  <c r="G47" i="2"/>
  <c r="G48" i="2"/>
  <c r="G6" i="2"/>
  <c r="E41" i="2" l="1"/>
  <c r="G41" i="2" s="1"/>
  <c r="E37" i="2"/>
  <c r="G37" i="2" s="1"/>
  <c r="E40" i="2" l="1"/>
  <c r="G40" i="2" s="1"/>
  <c r="E17" i="2"/>
  <c r="G17" i="2" s="1"/>
  <c r="E15" i="2" l="1"/>
  <c r="G15" i="2" s="1"/>
  <c r="G14" i="2"/>
  <c r="E35" i="2"/>
  <c r="G35" i="2" s="1"/>
  <c r="E36" i="2"/>
  <c r="G36" i="2" s="1"/>
  <c r="E38" i="2"/>
  <c r="G38" i="2" s="1"/>
  <c r="E34" i="2"/>
  <c r="G34" i="2" s="1"/>
  <c r="E39" i="2"/>
  <c r="G39" i="2" s="1"/>
  <c r="E49" i="2"/>
  <c r="G49" i="2" s="1"/>
  <c r="E42" i="2"/>
  <c r="G42" i="2" s="1"/>
  <c r="E16" i="2" l="1"/>
  <c r="G16" i="2" s="1"/>
  <c r="E43" i="2"/>
  <c r="G43" i="2" s="1"/>
  <c r="G50" i="2" l="1"/>
  <c r="G51" i="2" s="1"/>
  <c r="G52" i="2" s="1"/>
</calcChain>
</file>

<file path=xl/sharedStrings.xml><?xml version="1.0" encoding="utf-8"?>
<sst xmlns="http://schemas.openxmlformats.org/spreadsheetml/2006/main" count="98" uniqueCount="55">
  <si>
    <t>SISTEMA DE DETECCIÓN DE INCENDIOS, ESTACIÓN MANUAL, EXTINTOR, LUZ ESTROBOSCÓPICA Y CONTROL DE ACCESO</t>
  </si>
  <si>
    <t>MONITOR OPERADOR CCTV</t>
  </si>
  <si>
    <t>EQUIPO DE ESCRITORIO PARA ESTACIÓN DE TRABAJO</t>
  </si>
  <si>
    <t>JOYSTICK DE OPERACIÓN</t>
  </si>
  <si>
    <t>SISTEMA DE ALMACENAMIENTO</t>
  </si>
  <si>
    <t>SERVIDOR</t>
  </si>
  <si>
    <t>MATRIZ VIRTUAL - SOFTWARE DE VISUALIZACION, CONTROL Y ADMINISTRACIÓN</t>
  </si>
  <si>
    <t>POSTES Y/O SOPORTES PARA FACHADA E INSTALACIÓN</t>
  </si>
  <si>
    <t>GABINETES DE POSTE/FACHADA</t>
  </si>
  <si>
    <t>CORONAS ANTIESCALATORIAS</t>
  </si>
  <si>
    <t>BRAZOS DE SOPORTE PARA CÁMARAS</t>
  </si>
  <si>
    <t>GABINETES EQUIPOS CUARTO DE EQUIPOS</t>
  </si>
  <si>
    <t>SISTEMA DE CABLEADO ESTRUCTURADO</t>
  </si>
  <si>
    <t>MÓDULOS - PUESTOS DE TRABAJO</t>
  </si>
  <si>
    <t>CONTROL DE ACCESO A LA SALA DE CONTROL</t>
  </si>
  <si>
    <t>BRAZOS HIDRÁULICOS BASCULANTES</t>
  </si>
  <si>
    <t>ELECTROIMANES LIVIANOS</t>
  </si>
  <si>
    <t>BOTONES DE EMERGENCIA</t>
  </si>
  <si>
    <t>CANALIZACIÓN ELÉCTRICA DE CÁMARAS Y NODOS</t>
  </si>
  <si>
    <t>CAMARA FIJA TIPO 1</t>
  </si>
  <si>
    <t>CAMARA FIJA TIPO 2</t>
  </si>
  <si>
    <t>CAMARA FIJA TIPO 3</t>
  </si>
  <si>
    <t>UPS 1KVA</t>
  </si>
  <si>
    <t>CÁMARA PTZ TIPO DOMO EXTERIOR</t>
  </si>
  <si>
    <t>CÁMARA PTZ TIPO DOMO EXTERIOR CON IR</t>
  </si>
  <si>
    <t>ITEM</t>
  </si>
  <si>
    <t>ELEMENTO</t>
  </si>
  <si>
    <t>UND</t>
  </si>
  <si>
    <t>CANT</t>
  </si>
  <si>
    <t>V. UNITARIO</t>
  </si>
  <si>
    <t>V. PARCIAL</t>
  </si>
  <si>
    <t>ML</t>
  </si>
  <si>
    <t>SWITCH TIPO CORE</t>
  </si>
  <si>
    <t>SISTEMA DE VISUALIZACIÓN</t>
  </si>
  <si>
    <t>MONITOR DE VISUALIZACIÓN</t>
  </si>
  <si>
    <t>SISTEMAS DE PUESTA A TIERRA</t>
  </si>
  <si>
    <t>PLANTA ELECTRICA 15KVA</t>
  </si>
  <si>
    <t>PLANTA ELECTRICA 20KVA</t>
  </si>
  <si>
    <t>PLANTA ELECTRICA 30KVA</t>
  </si>
  <si>
    <t>AIRE ACONDICIONADO CENTRO DE MONITOREO 12000 BTU</t>
  </si>
  <si>
    <t>AIRE ACONDICIONADO CENTRO DE MONITOREO 24000 BTU</t>
  </si>
  <si>
    <t>AIRE ACONDICIONADO CENTRO DE MONITOREO 36000 BTU</t>
  </si>
  <si>
    <t>AIRE ACONDICIONADO CENTRO DE MONITOREO 48000 BTU</t>
  </si>
  <si>
    <t>AIRE ACONDICIONADO CENTRO DE MONITOREO 60000 BTU</t>
  </si>
  <si>
    <t>AIRE ACONDICIONADO CUARTO DE EQUIPOS 12000 BTU</t>
  </si>
  <si>
    <t>AIRE ACONDICIONADO CUARTO DE EQUIPOS 24000 BTU</t>
  </si>
  <si>
    <t>AIRE ACONDICIONADO CUARTO DE EQUIPOS 36000 BTU</t>
  </si>
  <si>
    <t>AIRE ACONDICIONADO CUARTO DE EQUIPOS 48000 BTU</t>
  </si>
  <si>
    <t>AIRE ACONDICIONADO CUARTO DE EQUIPOS 60000 BTU</t>
  </si>
  <si>
    <t>ACOMETIDAS Y DISTRIBUCIÓN ELÉCTRICA PUNTOS DE CÁMARA</t>
  </si>
  <si>
    <t>ACOMETIDAS Y DISTRIBUCIÓN ELÉCTRICA PUNTOS DE NODOS</t>
  </si>
  <si>
    <t>SUBTOTAL</t>
  </si>
  <si>
    <t>IVA</t>
  </si>
  <si>
    <t>TOTA</t>
  </si>
  <si>
    <t>ANEXO No. 2 – PROPUESTA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</si>
</sst>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5" x14ac:knownFonts="1">
    <font>
      <sz val="10"/>
      <color rgb="FF000000"/>
      <name val="Times New Roman"/>
      <charset val="204"/>
    </font>
    <font>
      <sz val="11"/>
      <color indexed="8"/>
      <name val="Calibri"/>
      <family val="2"/>
    </font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2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2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52"/>
  <sheetViews>
    <sheetView tabSelected="1" workbookViewId="0">
      <selection activeCell="H18" sqref="H18"/>
    </sheetView>
  </sheetViews>
  <sheetFormatPr baseColWidth="10" defaultRowHeight="12.75" x14ac:dyDescent="0.2"/>
  <cols>
    <col min="1" max="1" width="2" style="2" customWidth="1"/>
    <col min="2" max="2" width="6.5" style="1" bestFit="1" customWidth="1"/>
    <col min="3" max="3" width="73" style="2" customWidth="1"/>
    <col min="4" max="5" width="7.33203125" style="1" customWidth="1"/>
    <col min="6" max="7" width="14.83203125" style="2" customWidth="1"/>
    <col min="8" max="16384" width="12" style="2"/>
  </cols>
  <sheetData>
    <row r="2" spans="2:7" x14ac:dyDescent="0.2">
      <c r="B2" s="11" t="s">
        <v>54</v>
      </c>
      <c r="C2" s="11"/>
      <c r="D2" s="11"/>
      <c r="E2" s="11"/>
      <c r="F2" s="11"/>
      <c r="G2" s="11"/>
    </row>
    <row r="5" spans="2:7" s="5" customFormat="1" x14ac:dyDescent="0.2">
      <c r="B5" s="3" t="s">
        <v>25</v>
      </c>
      <c r="C5" s="4" t="s">
        <v>26</v>
      </c>
      <c r="D5" s="3" t="s">
        <v>27</v>
      </c>
      <c r="E5" s="3" t="s">
        <v>28</v>
      </c>
      <c r="F5" s="4" t="s">
        <v>29</v>
      </c>
      <c r="G5" s="4" t="s">
        <v>30</v>
      </c>
    </row>
    <row r="6" spans="2:7" x14ac:dyDescent="0.2">
      <c r="B6" s="6">
        <v>1</v>
      </c>
      <c r="C6" s="7" t="s">
        <v>23</v>
      </c>
      <c r="D6" s="6" t="s">
        <v>27</v>
      </c>
      <c r="E6" s="6">
        <v>100</v>
      </c>
      <c r="F6" s="8"/>
      <c r="G6" s="8">
        <f>E6*F6</f>
        <v>0</v>
      </c>
    </row>
    <row r="7" spans="2:7" x14ac:dyDescent="0.2">
      <c r="B7" s="6">
        <v>2</v>
      </c>
      <c r="C7" s="7" t="s">
        <v>24</v>
      </c>
      <c r="D7" s="6" t="s">
        <v>27</v>
      </c>
      <c r="E7" s="6">
        <v>97</v>
      </c>
      <c r="F7" s="8"/>
      <c r="G7" s="8">
        <f t="shared" ref="G7:G49" si="0">E7*F7</f>
        <v>0</v>
      </c>
    </row>
    <row r="8" spans="2:7" x14ac:dyDescent="0.2">
      <c r="B8" s="6">
        <v>3</v>
      </c>
      <c r="C8" s="7" t="s">
        <v>19</v>
      </c>
      <c r="D8" s="6" t="s">
        <v>27</v>
      </c>
      <c r="E8" s="6">
        <v>1</v>
      </c>
      <c r="F8" s="8"/>
      <c r="G8" s="8">
        <f t="shared" si="0"/>
        <v>0</v>
      </c>
    </row>
    <row r="9" spans="2:7" x14ac:dyDescent="0.2">
      <c r="B9" s="6">
        <v>4</v>
      </c>
      <c r="C9" s="7" t="s">
        <v>20</v>
      </c>
      <c r="D9" s="6" t="s">
        <v>27</v>
      </c>
      <c r="E9" s="6">
        <v>1</v>
      </c>
      <c r="F9" s="8"/>
      <c r="G9" s="8">
        <f t="shared" si="0"/>
        <v>0</v>
      </c>
    </row>
    <row r="10" spans="2:7" x14ac:dyDescent="0.2">
      <c r="B10" s="6">
        <v>5</v>
      </c>
      <c r="C10" s="7" t="s">
        <v>21</v>
      </c>
      <c r="D10" s="6" t="s">
        <v>27</v>
      </c>
      <c r="E10" s="6">
        <v>1</v>
      </c>
      <c r="F10" s="8"/>
      <c r="G10" s="8">
        <f t="shared" si="0"/>
        <v>0</v>
      </c>
    </row>
    <row r="11" spans="2:7" x14ac:dyDescent="0.2">
      <c r="B11" s="6">
        <v>6</v>
      </c>
      <c r="C11" s="7" t="s">
        <v>32</v>
      </c>
      <c r="D11" s="6" t="s">
        <v>27</v>
      </c>
      <c r="E11" s="6">
        <v>4</v>
      </c>
      <c r="F11" s="8"/>
      <c r="G11" s="8">
        <f t="shared" si="0"/>
        <v>0</v>
      </c>
    </row>
    <row r="12" spans="2:7" x14ac:dyDescent="0.2">
      <c r="B12" s="6">
        <v>7</v>
      </c>
      <c r="C12" s="7" t="s">
        <v>33</v>
      </c>
      <c r="D12" s="6" t="s">
        <v>27</v>
      </c>
      <c r="E12" s="6">
        <v>12</v>
      </c>
      <c r="F12" s="8"/>
      <c r="G12" s="8">
        <f t="shared" si="0"/>
        <v>0</v>
      </c>
    </row>
    <row r="13" spans="2:7" x14ac:dyDescent="0.2">
      <c r="B13" s="6">
        <v>8</v>
      </c>
      <c r="C13" s="7" t="s">
        <v>34</v>
      </c>
      <c r="D13" s="6" t="s">
        <v>27</v>
      </c>
      <c r="E13" s="6">
        <v>4</v>
      </c>
      <c r="F13" s="8"/>
      <c r="G13" s="8">
        <f t="shared" si="0"/>
        <v>0</v>
      </c>
    </row>
    <row r="14" spans="2:7" x14ac:dyDescent="0.2">
      <c r="B14" s="6">
        <v>9</v>
      </c>
      <c r="C14" s="7" t="s">
        <v>1</v>
      </c>
      <c r="D14" s="6" t="s">
        <v>27</v>
      </c>
      <c r="E14" s="6">
        <f>2*5</f>
        <v>10</v>
      </c>
      <c r="F14" s="8"/>
      <c r="G14" s="8">
        <f t="shared" si="0"/>
        <v>0</v>
      </c>
    </row>
    <row r="15" spans="2:7" x14ac:dyDescent="0.2">
      <c r="B15" s="6">
        <v>10</v>
      </c>
      <c r="C15" s="7" t="s">
        <v>2</v>
      </c>
      <c r="D15" s="6" t="s">
        <v>27</v>
      </c>
      <c r="E15" s="6">
        <f>E14</f>
        <v>10</v>
      </c>
      <c r="F15" s="8"/>
      <c r="G15" s="8">
        <f t="shared" si="0"/>
        <v>0</v>
      </c>
    </row>
    <row r="16" spans="2:7" x14ac:dyDescent="0.2">
      <c r="B16" s="6">
        <v>11</v>
      </c>
      <c r="C16" s="7" t="s">
        <v>3</v>
      </c>
      <c r="D16" s="6" t="s">
        <v>27</v>
      </c>
      <c r="E16" s="6">
        <f>E15</f>
        <v>10</v>
      </c>
      <c r="F16" s="8"/>
      <c r="G16" s="8">
        <f t="shared" si="0"/>
        <v>0</v>
      </c>
    </row>
    <row r="17" spans="2:7" x14ac:dyDescent="0.2">
      <c r="B17" s="6">
        <v>12</v>
      </c>
      <c r="C17" s="7" t="s">
        <v>22</v>
      </c>
      <c r="D17" s="6" t="s">
        <v>27</v>
      </c>
      <c r="E17" s="6">
        <f>SUM(E6:E10)</f>
        <v>200</v>
      </c>
      <c r="F17" s="8"/>
      <c r="G17" s="8">
        <f t="shared" si="0"/>
        <v>0</v>
      </c>
    </row>
    <row r="18" spans="2:7" x14ac:dyDescent="0.2">
      <c r="B18" s="6">
        <v>13</v>
      </c>
      <c r="C18" s="7" t="s">
        <v>36</v>
      </c>
      <c r="D18" s="6" t="s">
        <v>27</v>
      </c>
      <c r="E18" s="6">
        <v>2</v>
      </c>
      <c r="F18" s="8"/>
      <c r="G18" s="8">
        <f t="shared" si="0"/>
        <v>0</v>
      </c>
    </row>
    <row r="19" spans="2:7" x14ac:dyDescent="0.2">
      <c r="B19" s="6">
        <v>13</v>
      </c>
      <c r="C19" s="7" t="s">
        <v>37</v>
      </c>
      <c r="D19" s="6" t="s">
        <v>27</v>
      </c>
      <c r="E19" s="6">
        <v>2</v>
      </c>
      <c r="F19" s="8"/>
      <c r="G19" s="8">
        <f t="shared" si="0"/>
        <v>0</v>
      </c>
    </row>
    <row r="20" spans="2:7" x14ac:dyDescent="0.2">
      <c r="B20" s="6">
        <v>13</v>
      </c>
      <c r="C20" s="7" t="s">
        <v>38</v>
      </c>
      <c r="D20" s="6" t="s">
        <v>27</v>
      </c>
      <c r="E20" s="6">
        <v>1</v>
      </c>
      <c r="F20" s="8"/>
      <c r="G20" s="8">
        <f t="shared" si="0"/>
        <v>0</v>
      </c>
    </row>
    <row r="21" spans="2:7" x14ac:dyDescent="0.2">
      <c r="B21" s="6">
        <v>14</v>
      </c>
      <c r="C21" s="7" t="s">
        <v>4</v>
      </c>
      <c r="D21" s="6" t="s">
        <v>27</v>
      </c>
      <c r="E21" s="6">
        <v>1</v>
      </c>
      <c r="F21" s="8"/>
      <c r="G21" s="8">
        <f t="shared" si="0"/>
        <v>0</v>
      </c>
    </row>
    <row r="22" spans="2:7" x14ac:dyDescent="0.2">
      <c r="B22" s="6">
        <v>15</v>
      </c>
      <c r="C22" s="7" t="s">
        <v>5</v>
      </c>
      <c r="D22" s="6" t="s">
        <v>27</v>
      </c>
      <c r="E22" s="6">
        <v>1</v>
      </c>
      <c r="F22" s="8"/>
      <c r="G22" s="8">
        <f t="shared" si="0"/>
        <v>0</v>
      </c>
    </row>
    <row r="23" spans="2:7" ht="14.25" customHeight="1" x14ac:dyDescent="0.2">
      <c r="B23" s="6">
        <v>16</v>
      </c>
      <c r="C23" s="7" t="s">
        <v>6</v>
      </c>
      <c r="D23" s="6" t="s">
        <v>27</v>
      </c>
      <c r="E23" s="6">
        <v>1</v>
      </c>
      <c r="F23" s="8"/>
      <c r="G23" s="8">
        <f t="shared" si="0"/>
        <v>0</v>
      </c>
    </row>
    <row r="24" spans="2:7" x14ac:dyDescent="0.2">
      <c r="B24" s="6">
        <v>17</v>
      </c>
      <c r="C24" s="7" t="s">
        <v>39</v>
      </c>
      <c r="D24" s="6" t="s">
        <v>27</v>
      </c>
      <c r="E24" s="6">
        <v>1</v>
      </c>
      <c r="F24" s="8"/>
      <c r="G24" s="8">
        <f t="shared" si="0"/>
        <v>0</v>
      </c>
    </row>
    <row r="25" spans="2:7" x14ac:dyDescent="0.2">
      <c r="B25" s="6">
        <v>17</v>
      </c>
      <c r="C25" s="7" t="s">
        <v>40</v>
      </c>
      <c r="D25" s="6" t="s">
        <v>27</v>
      </c>
      <c r="E25" s="6">
        <v>1</v>
      </c>
      <c r="F25" s="8"/>
      <c r="G25" s="8">
        <f t="shared" si="0"/>
        <v>0</v>
      </c>
    </row>
    <row r="26" spans="2:7" x14ac:dyDescent="0.2">
      <c r="B26" s="6">
        <v>17</v>
      </c>
      <c r="C26" s="7" t="s">
        <v>41</v>
      </c>
      <c r="D26" s="6" t="s">
        <v>27</v>
      </c>
      <c r="E26" s="6">
        <v>1</v>
      </c>
      <c r="F26" s="8"/>
      <c r="G26" s="8">
        <f t="shared" si="0"/>
        <v>0</v>
      </c>
    </row>
    <row r="27" spans="2:7" x14ac:dyDescent="0.2">
      <c r="B27" s="6">
        <v>17</v>
      </c>
      <c r="C27" s="7" t="s">
        <v>42</v>
      </c>
      <c r="D27" s="6" t="s">
        <v>27</v>
      </c>
      <c r="E27" s="6">
        <v>1</v>
      </c>
      <c r="F27" s="8"/>
      <c r="G27" s="8">
        <f t="shared" si="0"/>
        <v>0</v>
      </c>
    </row>
    <row r="28" spans="2:7" x14ac:dyDescent="0.2">
      <c r="B28" s="6">
        <v>17</v>
      </c>
      <c r="C28" s="7" t="s">
        <v>43</v>
      </c>
      <c r="D28" s="6" t="s">
        <v>27</v>
      </c>
      <c r="E28" s="6">
        <v>1</v>
      </c>
      <c r="F28" s="8"/>
      <c r="G28" s="8">
        <f t="shared" si="0"/>
        <v>0</v>
      </c>
    </row>
    <row r="29" spans="2:7" x14ac:dyDescent="0.2">
      <c r="B29" s="6">
        <v>18</v>
      </c>
      <c r="C29" s="7" t="s">
        <v>44</v>
      </c>
      <c r="D29" s="6" t="s">
        <v>27</v>
      </c>
      <c r="E29" s="6">
        <v>1</v>
      </c>
      <c r="F29" s="8"/>
      <c r="G29" s="8">
        <f t="shared" si="0"/>
        <v>0</v>
      </c>
    </row>
    <row r="30" spans="2:7" x14ac:dyDescent="0.2">
      <c r="B30" s="6">
        <v>18</v>
      </c>
      <c r="C30" s="7" t="s">
        <v>45</v>
      </c>
      <c r="D30" s="6" t="s">
        <v>27</v>
      </c>
      <c r="E30" s="6">
        <v>1</v>
      </c>
      <c r="F30" s="8"/>
      <c r="G30" s="8">
        <f t="shared" si="0"/>
        <v>0</v>
      </c>
    </row>
    <row r="31" spans="2:7" x14ac:dyDescent="0.2">
      <c r="B31" s="6">
        <v>18</v>
      </c>
      <c r="C31" s="7" t="s">
        <v>46</v>
      </c>
      <c r="D31" s="6" t="s">
        <v>27</v>
      </c>
      <c r="E31" s="6">
        <v>1</v>
      </c>
      <c r="F31" s="8"/>
      <c r="G31" s="8">
        <f t="shared" si="0"/>
        <v>0</v>
      </c>
    </row>
    <row r="32" spans="2:7" x14ac:dyDescent="0.2">
      <c r="B32" s="6">
        <v>18</v>
      </c>
      <c r="C32" s="7" t="s">
        <v>47</v>
      </c>
      <c r="D32" s="6" t="s">
        <v>27</v>
      </c>
      <c r="E32" s="6">
        <v>1</v>
      </c>
      <c r="F32" s="8"/>
      <c r="G32" s="8">
        <f t="shared" si="0"/>
        <v>0</v>
      </c>
    </row>
    <row r="33" spans="2:7" x14ac:dyDescent="0.2">
      <c r="B33" s="6">
        <v>18</v>
      </c>
      <c r="C33" s="7" t="s">
        <v>48</v>
      </c>
      <c r="D33" s="6" t="s">
        <v>27</v>
      </c>
      <c r="E33" s="6">
        <v>1</v>
      </c>
      <c r="F33" s="8"/>
      <c r="G33" s="8">
        <f t="shared" si="0"/>
        <v>0</v>
      </c>
    </row>
    <row r="34" spans="2:7" x14ac:dyDescent="0.2">
      <c r="B34" s="6">
        <v>19</v>
      </c>
      <c r="C34" s="7" t="s">
        <v>7</v>
      </c>
      <c r="D34" s="6" t="s">
        <v>27</v>
      </c>
      <c r="E34" s="6">
        <f>$E$17</f>
        <v>200</v>
      </c>
      <c r="F34" s="8"/>
      <c r="G34" s="8">
        <f t="shared" si="0"/>
        <v>0</v>
      </c>
    </row>
    <row r="35" spans="2:7" x14ac:dyDescent="0.2">
      <c r="B35" s="6">
        <v>20</v>
      </c>
      <c r="C35" s="7" t="s">
        <v>8</v>
      </c>
      <c r="D35" s="6" t="s">
        <v>27</v>
      </c>
      <c r="E35" s="6">
        <f>$E$17</f>
        <v>200</v>
      </c>
      <c r="F35" s="8"/>
      <c r="G35" s="8">
        <f t="shared" si="0"/>
        <v>0</v>
      </c>
    </row>
    <row r="36" spans="2:7" x14ac:dyDescent="0.2">
      <c r="B36" s="6">
        <v>21</v>
      </c>
      <c r="C36" s="7" t="s">
        <v>49</v>
      </c>
      <c r="D36" s="6" t="s">
        <v>31</v>
      </c>
      <c r="E36" s="1">
        <f>E17*50</f>
        <v>10000</v>
      </c>
      <c r="F36" s="8"/>
      <c r="G36" s="8">
        <f t="shared" si="0"/>
        <v>0</v>
      </c>
    </row>
    <row r="37" spans="2:7" x14ac:dyDescent="0.2">
      <c r="B37" s="6">
        <v>21</v>
      </c>
      <c r="C37" s="7" t="s">
        <v>50</v>
      </c>
      <c r="D37" s="6" t="s">
        <v>31</v>
      </c>
      <c r="E37" s="6">
        <f>5*300</f>
        <v>1500</v>
      </c>
      <c r="F37" s="8"/>
      <c r="G37" s="8">
        <f t="shared" si="0"/>
        <v>0</v>
      </c>
    </row>
    <row r="38" spans="2:7" x14ac:dyDescent="0.2">
      <c r="B38" s="6">
        <v>22</v>
      </c>
      <c r="C38" s="7" t="s">
        <v>9</v>
      </c>
      <c r="D38" s="6" t="s">
        <v>27</v>
      </c>
      <c r="E38" s="6">
        <f>$E$17</f>
        <v>200</v>
      </c>
      <c r="F38" s="8"/>
      <c r="G38" s="8">
        <f t="shared" si="0"/>
        <v>0</v>
      </c>
    </row>
    <row r="39" spans="2:7" x14ac:dyDescent="0.2">
      <c r="B39" s="6">
        <v>23</v>
      </c>
      <c r="C39" s="7" t="s">
        <v>10</v>
      </c>
      <c r="D39" s="6" t="s">
        <v>27</v>
      </c>
      <c r="E39" s="6">
        <f>$E$17</f>
        <v>200</v>
      </c>
      <c r="F39" s="8"/>
      <c r="G39" s="8">
        <f t="shared" si="0"/>
        <v>0</v>
      </c>
    </row>
    <row r="40" spans="2:7" x14ac:dyDescent="0.2">
      <c r="B40" s="6">
        <v>24</v>
      </c>
      <c r="C40" s="7" t="s">
        <v>11</v>
      </c>
      <c r="D40" s="6" t="s">
        <v>27</v>
      </c>
      <c r="E40" s="6">
        <f>4+2</f>
        <v>6</v>
      </c>
      <c r="F40" s="8"/>
      <c r="G40" s="8">
        <f t="shared" si="0"/>
        <v>0</v>
      </c>
    </row>
    <row r="41" spans="2:7" x14ac:dyDescent="0.2">
      <c r="B41" s="6">
        <v>25</v>
      </c>
      <c r="C41" s="7" t="s">
        <v>12</v>
      </c>
      <c r="D41" s="6" t="s">
        <v>31</v>
      </c>
      <c r="E41" s="6">
        <f>(4+1)*1000</f>
        <v>5000</v>
      </c>
      <c r="F41" s="8"/>
      <c r="G41" s="8">
        <f t="shared" si="0"/>
        <v>0</v>
      </c>
    </row>
    <row r="42" spans="2:7" x14ac:dyDescent="0.2">
      <c r="B42" s="6">
        <v>26</v>
      </c>
      <c r="C42" s="7" t="s">
        <v>35</v>
      </c>
      <c r="D42" s="6" t="s">
        <v>27</v>
      </c>
      <c r="E42" s="6">
        <f>$E$17</f>
        <v>200</v>
      </c>
      <c r="F42" s="8"/>
      <c r="G42" s="8">
        <f t="shared" si="0"/>
        <v>0</v>
      </c>
    </row>
    <row r="43" spans="2:7" x14ac:dyDescent="0.2">
      <c r="B43" s="6">
        <v>27</v>
      </c>
      <c r="C43" s="7" t="s">
        <v>13</v>
      </c>
      <c r="D43" s="6" t="s">
        <v>27</v>
      </c>
      <c r="E43" s="6">
        <f>E15</f>
        <v>10</v>
      </c>
      <c r="F43" s="8"/>
      <c r="G43" s="8">
        <f t="shared" si="0"/>
        <v>0</v>
      </c>
    </row>
    <row r="44" spans="2:7" ht="25.5" x14ac:dyDescent="0.2">
      <c r="B44" s="6">
        <v>28</v>
      </c>
      <c r="C44" s="7" t="s">
        <v>0</v>
      </c>
      <c r="D44" s="6" t="s">
        <v>27</v>
      </c>
      <c r="E44" s="6">
        <v>5</v>
      </c>
      <c r="F44" s="8"/>
      <c r="G44" s="8">
        <f t="shared" si="0"/>
        <v>0</v>
      </c>
    </row>
    <row r="45" spans="2:7" x14ac:dyDescent="0.2">
      <c r="B45" s="6">
        <v>29</v>
      </c>
      <c r="C45" s="7" t="s">
        <v>14</v>
      </c>
      <c r="D45" s="6" t="s">
        <v>27</v>
      </c>
      <c r="E45" s="6">
        <v>5</v>
      </c>
      <c r="F45" s="8"/>
      <c r="G45" s="8">
        <f t="shared" si="0"/>
        <v>0</v>
      </c>
    </row>
    <row r="46" spans="2:7" x14ac:dyDescent="0.2">
      <c r="B46" s="6">
        <v>30</v>
      </c>
      <c r="C46" s="7" t="s">
        <v>15</v>
      </c>
      <c r="D46" s="6" t="s">
        <v>27</v>
      </c>
      <c r="E46" s="6">
        <v>5</v>
      </c>
      <c r="F46" s="8"/>
      <c r="G46" s="8">
        <f t="shared" si="0"/>
        <v>0</v>
      </c>
    </row>
    <row r="47" spans="2:7" x14ac:dyDescent="0.2">
      <c r="B47" s="6">
        <v>31</v>
      </c>
      <c r="C47" s="7" t="s">
        <v>16</v>
      </c>
      <c r="D47" s="6" t="s">
        <v>27</v>
      </c>
      <c r="E47" s="6">
        <v>5</v>
      </c>
      <c r="F47" s="8"/>
      <c r="G47" s="8">
        <f t="shared" si="0"/>
        <v>0</v>
      </c>
    </row>
    <row r="48" spans="2:7" x14ac:dyDescent="0.2">
      <c r="B48" s="6">
        <v>32</v>
      </c>
      <c r="C48" s="7" t="s">
        <v>17</v>
      </c>
      <c r="D48" s="6" t="s">
        <v>27</v>
      </c>
      <c r="E48" s="6">
        <v>5</v>
      </c>
      <c r="F48" s="8"/>
      <c r="G48" s="8">
        <f t="shared" si="0"/>
        <v>0</v>
      </c>
    </row>
    <row r="49" spans="2:7" x14ac:dyDescent="0.2">
      <c r="B49" s="6">
        <v>33</v>
      </c>
      <c r="C49" s="7" t="s">
        <v>18</v>
      </c>
      <c r="D49" s="6" t="s">
        <v>27</v>
      </c>
      <c r="E49" s="6">
        <f>$E$17*80</f>
        <v>16000</v>
      </c>
      <c r="F49" s="8"/>
      <c r="G49" s="8">
        <f t="shared" si="0"/>
        <v>0</v>
      </c>
    </row>
    <row r="50" spans="2:7" x14ac:dyDescent="0.2">
      <c r="B50" s="10" t="s">
        <v>51</v>
      </c>
      <c r="C50" s="10"/>
      <c r="D50" s="10"/>
      <c r="E50" s="10"/>
      <c r="F50" s="10"/>
      <c r="G50" s="9">
        <f>SUM(G6:G49)</f>
        <v>0</v>
      </c>
    </row>
    <row r="51" spans="2:7" x14ac:dyDescent="0.2">
      <c r="B51" s="10" t="s">
        <v>52</v>
      </c>
      <c r="C51" s="10"/>
      <c r="D51" s="10"/>
      <c r="E51" s="10"/>
      <c r="F51" s="10"/>
      <c r="G51" s="9">
        <f>G50*0.16</f>
        <v>0</v>
      </c>
    </row>
    <row r="52" spans="2:7" x14ac:dyDescent="0.2">
      <c r="B52" s="10" t="s">
        <v>53</v>
      </c>
      <c r="C52" s="10"/>
      <c r="D52" s="10"/>
      <c r="E52" s="10"/>
      <c r="F52" s="10"/>
      <c r="G52" s="9">
        <f>SUM(G50:G51)</f>
        <v>0</v>
      </c>
    </row>
  </sheetData>
  <mergeCells count="4">
    <mergeCell ref="B50:F50"/>
    <mergeCell ref="B51:F51"/>
    <mergeCell ref="B52:F52"/>
    <mergeCell ref="B2:G2"/>
  </mergeCells>
  <pageMargins left="0.7" right="0.7" top="0.75" bottom="0.75" header="0.3" footer="0.3"/>
  <pageSetup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CANTIDADES</vt:lpstr>
      <vt:lpstr>CANTIDADES!Área_de_impresión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Alejandro Velez Uribe</cp:lastModifiedBy>
  <cp:lastPrinted>2016-10-18T13:00:41Z</cp:lastPrinted>
  <dcterms:created xsi:type="dcterms:W3CDTF">2016-06-27T17:03:53Z</dcterms:created>
  <dcterms:modified xsi:type="dcterms:W3CDTF">2016-10-18T21:17:27Z</dcterms:modified>
</cp:coreProperties>
</file>