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60" windowHeight="4365" firstSheet="2" activeTab="2"/>
  </bookViews>
  <sheets>
    <sheet name="Forcarey ppto" sheetId="4" state="hidden" r:id="rId1"/>
    <sheet name="Forcarey ppto vs oc" sheetId="5" state="hidden" r:id="rId2"/>
    <sheet name="ESU" sheetId="6" r:id="rId3"/>
    <sheet name="Hoja1" sheetId="7" r:id="rId4"/>
    <sheet name="Hoja2" sheetId="8" r:id="rId5"/>
  </sheets>
  <definedNames>
    <definedName name="_xlnm._FilterDatabase" localSheetId="2" hidden="1">ESU!$A$7:$G$597</definedName>
    <definedName name="_xlnm._FilterDatabase" localSheetId="0" hidden="1">'Forcarey ppto'!$A$8:$G$589</definedName>
    <definedName name="_xlnm._FilterDatabase" localSheetId="1" hidden="1">'Forcarey ppto vs oc'!$A$8:$J$589</definedName>
  </definedNames>
  <calcPr calcId="145621"/>
</workbook>
</file>

<file path=xl/calcChain.xml><?xml version="1.0" encoding="utf-8"?>
<calcChain xmlns="http://schemas.openxmlformats.org/spreadsheetml/2006/main">
  <c r="F10" i="6" l="1"/>
  <c r="F11" i="6"/>
  <c r="F13" i="6"/>
  <c r="F16" i="6"/>
  <c r="F22" i="6"/>
  <c r="F31" i="6"/>
  <c r="F35" i="6"/>
  <c r="F38" i="6"/>
  <c r="F39" i="6"/>
  <c r="F41" i="6"/>
  <c r="F42" i="6"/>
  <c r="F45" i="6"/>
  <c r="F48" i="6"/>
  <c r="F49" i="6"/>
  <c r="F69" i="6"/>
  <c r="F78" i="6"/>
  <c r="F83" i="6"/>
  <c r="F91" i="6"/>
  <c r="F92" i="6"/>
  <c r="F93" i="6"/>
  <c r="F96" i="6"/>
  <c r="F97" i="6"/>
  <c r="F100" i="6"/>
  <c r="F101" i="6"/>
  <c r="F104" i="6"/>
  <c r="F149" i="6"/>
  <c r="F180" i="6"/>
  <c r="F182" i="6"/>
  <c r="F187" i="6"/>
  <c r="F188" i="6"/>
  <c r="F191" i="6"/>
  <c r="F192" i="6"/>
  <c r="F202" i="6"/>
  <c r="F203" i="6"/>
  <c r="F204" i="6"/>
  <c r="F205" i="6"/>
  <c r="F239" i="6"/>
  <c r="F240" i="6"/>
  <c r="F242" i="6"/>
  <c r="F250" i="6"/>
  <c r="F251" i="6"/>
  <c r="F252" i="6"/>
  <c r="F296" i="6"/>
  <c r="F298" i="6"/>
  <c r="F325" i="6"/>
  <c r="F331" i="6"/>
  <c r="F332" i="6"/>
  <c r="F333" i="6"/>
  <c r="F334" i="6"/>
  <c r="F338" i="6"/>
  <c r="F359" i="6"/>
  <c r="F363" i="6"/>
  <c r="F369" i="6"/>
  <c r="F370" i="6"/>
  <c r="F436" i="6"/>
  <c r="F437" i="6"/>
  <c r="F450" i="6"/>
  <c r="F463" i="6"/>
  <c r="F500" i="6"/>
  <c r="F504" i="6"/>
  <c r="F514" i="6"/>
  <c r="F515" i="6"/>
  <c r="F520" i="6"/>
  <c r="F523" i="6"/>
  <c r="F524" i="6"/>
  <c r="F534" i="6"/>
  <c r="F551" i="6"/>
  <c r="F554" i="6"/>
  <c r="F555" i="6"/>
  <c r="F556" i="6"/>
  <c r="F563" i="6"/>
  <c r="F565" i="6"/>
  <c r="F569" i="6"/>
  <c r="F577" i="6"/>
  <c r="F580" i="6"/>
  <c r="F583" i="6"/>
  <c r="F584" i="6"/>
  <c r="F585" i="6"/>
  <c r="F586" i="6"/>
  <c r="F587" i="6"/>
  <c r="F588" i="6"/>
  <c r="F589" i="6"/>
  <c r="F590" i="6"/>
  <c r="F591" i="6"/>
  <c r="F592" i="6"/>
  <c r="F593" i="6"/>
  <c r="F594" i="6"/>
  <c r="F595" i="6"/>
  <c r="F596" i="6"/>
  <c r="F597" i="6"/>
  <c r="F599" i="6"/>
  <c r="D437" i="6"/>
  <c r="D38" i="6"/>
  <c r="D42" i="6"/>
  <c r="I38" i="5"/>
  <c r="I40" i="5"/>
  <c r="I41" i="5"/>
  <c r="I334" i="5"/>
  <c r="I335" i="5"/>
  <c r="I340" i="5"/>
  <c r="C603" i="5"/>
  <c r="H38" i="5"/>
  <c r="H40" i="5"/>
  <c r="H41" i="5"/>
  <c r="H326" i="5"/>
  <c r="H332" i="5"/>
  <c r="H333" i="5"/>
  <c r="H339" i="5"/>
  <c r="H501" i="5"/>
  <c r="H505" i="5"/>
  <c r="H584" i="5"/>
  <c r="H585" i="5"/>
  <c r="C602" i="5"/>
  <c r="H150" i="5"/>
  <c r="H181" i="5"/>
  <c r="H183" i="5"/>
  <c r="H240" i="5"/>
  <c r="H251" i="5"/>
  <c r="H555" i="5"/>
  <c r="H556" i="5"/>
  <c r="H564" i="5"/>
  <c r="H566" i="5"/>
  <c r="H570" i="5"/>
  <c r="H581" i="5"/>
  <c r="H586" i="5"/>
  <c r="H587" i="5"/>
  <c r="H588" i="5"/>
  <c r="H589" i="5"/>
  <c r="C598" i="5"/>
  <c r="I150" i="5"/>
  <c r="I181" i="5"/>
  <c r="I183" i="5"/>
  <c r="I240" i="5"/>
  <c r="I251" i="5"/>
  <c r="I361" i="5"/>
  <c r="C599" i="5"/>
  <c r="J361" i="5"/>
  <c r="I589" i="5"/>
  <c r="I588" i="5"/>
  <c r="I587" i="5"/>
  <c r="I586" i="5"/>
  <c r="I585" i="5"/>
  <c r="I584" i="5"/>
  <c r="I583" i="5"/>
  <c r="I581" i="5"/>
  <c r="I570" i="5"/>
  <c r="I566" i="5"/>
  <c r="I564" i="5"/>
  <c r="I556" i="5"/>
  <c r="I555" i="5"/>
  <c r="I506" i="5"/>
  <c r="I505" i="5"/>
  <c r="I501" i="5"/>
  <c r="I489" i="5"/>
  <c r="I339" i="5"/>
  <c r="I333" i="5"/>
  <c r="I332" i="5"/>
  <c r="I331" i="5"/>
  <c r="I326" i="5"/>
  <c r="I324" i="5"/>
  <c r="I179" i="5"/>
  <c r="I147" i="5"/>
  <c r="I591" i="5"/>
  <c r="H591" i="5"/>
  <c r="H592" i="5"/>
  <c r="H593" i="5"/>
  <c r="F593" i="4"/>
  <c r="F592" i="4"/>
  <c r="F591" i="4"/>
  <c r="F38" i="4"/>
  <c r="F40" i="4"/>
  <c r="F41" i="4"/>
  <c r="F150" i="4"/>
  <c r="F181" i="4"/>
  <c r="F183" i="4"/>
  <c r="F240" i="4"/>
  <c r="F251" i="4"/>
  <c r="F326" i="4"/>
  <c r="F332" i="4"/>
  <c r="F333" i="4"/>
  <c r="F339" i="4"/>
  <c r="F501" i="4"/>
  <c r="F505" i="4"/>
  <c r="F555" i="4"/>
  <c r="F556" i="4"/>
  <c r="F564" i="4"/>
  <c r="F566" i="4"/>
  <c r="F570" i="4"/>
  <c r="F581" i="4"/>
  <c r="F584" i="4"/>
  <c r="F585" i="4"/>
  <c r="F586" i="4"/>
  <c r="F587" i="4"/>
  <c r="F588" i="4"/>
  <c r="F589" i="4"/>
  <c r="F600" i="6" l="1"/>
  <c r="F601" i="6" s="1"/>
</calcChain>
</file>

<file path=xl/sharedStrings.xml><?xml version="1.0" encoding="utf-8"?>
<sst xmlns="http://schemas.openxmlformats.org/spreadsheetml/2006/main" count="3602" uniqueCount="739">
  <si>
    <t>ITEM</t>
  </si>
  <si>
    <t>DESCRIPCION</t>
  </si>
  <si>
    <t>UN</t>
  </si>
  <si>
    <t>CANT.</t>
  </si>
  <si>
    <t xml:space="preserve">PRECIO  UNITARIO FINAL 2 SIN AIU </t>
  </si>
  <si>
    <t xml:space="preserve">OBSERVACIONES </t>
  </si>
  <si>
    <t>PRELIMINARES, OBRA CIVIL E HIDROSANITARIAS</t>
  </si>
  <si>
    <t>PRELIMINARES</t>
  </si>
  <si>
    <t>CERRAMIENTO DE OBRA EN LONA BLANCA INCLUYE MADERA</t>
  </si>
  <si>
    <t>M2</t>
  </si>
  <si>
    <t>DESMONTE DE PUERTA EN MADERA</t>
  </si>
  <si>
    <t>DESMONTE DE PUERTA METALICA</t>
  </si>
  <si>
    <t>DESMONTE PUERTA EN VIDRIO</t>
  </si>
  <si>
    <t>DESMONTE PUERTA EN VIDRIO CORREDIZA</t>
  </si>
  <si>
    <t>CARTON PROTECCION. INCLUYE CINTAS PARA PEGUE</t>
  </si>
  <si>
    <t>ANDAMIOS INCLUYE  PLANCHONES MADERA (1 SECCIONES)</t>
  </si>
  <si>
    <t>SEMANA</t>
  </si>
  <si>
    <t>DISEÑO ELECTRICO SEGÚN NORMAS RETIE</t>
  </si>
  <si>
    <t>OBRA CIVIL</t>
  </si>
  <si>
    <t>MURO EN BLOQUE # 4  CON PAÑETE Y ESTUCO AMBAS CARAS (INCLUYE FILOS Y DILATACIONES)</t>
  </si>
  <si>
    <t>MURO EN BLOQUE # 4  CON PAÑETE Y ESTUCO AMBAS CARAS (INCLUYE FILOS Y DILATACIONES).  DINTELES</t>
  </si>
  <si>
    <t>ML</t>
  </si>
  <si>
    <t xml:space="preserve">PAÑETE  DE MUROS Y/O PLACA </t>
  </si>
  <si>
    <t>ESTUCO DE MUROS Y/O PLACA</t>
  </si>
  <si>
    <t>VIGAS DE AMARRE Y CORONA (SECCION DE 15X15CMS) INCLUYE HIERRO</t>
  </si>
  <si>
    <t>CONCRETO DE 3000 PSI</t>
  </si>
  <si>
    <t>M3</t>
  </si>
  <si>
    <t>CONCRETO DE 2500 PSI</t>
  </si>
  <si>
    <t>HIERRO 60.000 PSI (SUMINISTRO Y ARMADO)</t>
  </si>
  <si>
    <t>KG</t>
  </si>
  <si>
    <t>DEMOLICION MUROS EN MAMPOSTERIA</t>
  </si>
  <si>
    <t>DEMOLICION MUROS EN DRYWALL</t>
  </si>
  <si>
    <t>DEMOLICION DE ENCHAPES EN MUROS</t>
  </si>
  <si>
    <t>DEMOLICION DE GUARDAESCOBA EN CERAMICA</t>
  </si>
  <si>
    <t>RESANES DE PAÑETE EN MUROS Y PLACAS</t>
  </si>
  <si>
    <t>REGATAS EN MAMPOSTERIA</t>
  </si>
  <si>
    <t>RESANES POR ELECTRICAS Y PLOMERIA</t>
  </si>
  <si>
    <t xml:space="preserve">MUROS Y CIELO RASOS </t>
  </si>
  <si>
    <t xml:space="preserve">MURO EN DRYWALL DE 1/2" CARA SENCILLA </t>
  </si>
  <si>
    <t>MURO EN DRYWALL DE 1/2" CARA SENCILLA  (HASTA  50 CMS)</t>
  </si>
  <si>
    <t>MURO EN DRYWALL DE 1/2"  ESPESOR  12 CMS CARA DOBLE</t>
  </si>
  <si>
    <t>TAPAS EN DRYWALL 1/2" HASTA 20 CM</t>
  </si>
  <si>
    <t>REFUERZOS EN MADERA</t>
  </si>
  <si>
    <t>FILOS Y DILATACIONES</t>
  </si>
  <si>
    <t>CIELO RASO EN DRYWALL 1/2" YESO PLANO</t>
  </si>
  <si>
    <t xml:space="preserve">CIELO RASO PANEL 60 X 60  REFERENCIA USG RADAA o MINATONE 749 EN FIBRA MINERAL CONn PERFIL DE AUTOENSAMBLE DE 15/16” EN BLANCO </t>
  </si>
  <si>
    <t>SUMINISTRO DE PANEL 60 X 60 REFERENCIA USG O MINATONE 749 EN FIBRA MINERAL</t>
  </si>
  <si>
    <t>PERFORACIONES EN DRYWALL  PARA ILUMINACION</t>
  </si>
  <si>
    <t>REPARACION DE MURO EN DRYWALL 1/2" . RESANES Y DETALLADO DE MUROS</t>
  </si>
  <si>
    <t xml:space="preserve">REPARACION DE CIELO RASO EN DRYWALL 1/2" . RESANES Y DETALLADO </t>
  </si>
  <si>
    <t xml:space="preserve">MURO EN FIBROCEMENTO 7MM CARA SENCILLA </t>
  </si>
  <si>
    <t>MURO EN FIBROCEMENTO 7MM CARA DOBLE. ESPESOR 12 CMS</t>
  </si>
  <si>
    <t>MURO EN FIBROCEMENTO 7MM CARA DOBLE</t>
  </si>
  <si>
    <t>REPARACION DE MURO EN FIBROCEMENTO 7 MM . RESANES Y DETALLADO DE MUROS</t>
  </si>
  <si>
    <t>PISOS, ALFOMBRAS Y ENCHAPES</t>
  </si>
  <si>
    <t>DEMOLICION DE PISO EXISTENTE  EN CERAMICA Y/O CONCRETO PULIDO</t>
  </si>
  <si>
    <t>DEMOLICION DE PISO EXISTENTE  EN VINILO TIPO PAVCO</t>
  </si>
  <si>
    <t>AFINADO Y NIVELACION DE PISO ESPESOR PROMEDIO DE 2 A 5 CMS</t>
  </si>
  <si>
    <t>AFINADO Y NIVELACION DE PISO ESPESOR PROMEDIO DE 5 A 10 CMS</t>
  </si>
  <si>
    <t>PISO CONCRETO AFINADO CON PLASTICO AISLANTE CONTRA PLACA-ENDURECEDOR MBT-INCLUYE SELLADO Y BRILLADO FINAL, PLASTICO CALIBRE 6, MALLA DE REFUERZO.</t>
  </si>
  <si>
    <t>PISO EN CERAMICA ALFA REF. COLOR GRANILLA BLANCA 30.5 x30.5 CMS</t>
  </si>
  <si>
    <t>GUARDAESCOBA EN CERAMICA ALFA COLOR GRANILLA BLANCA. ALTURA 7 CMS</t>
  </si>
  <si>
    <t>PISO DE VINILO TIPO PAVCO  TRAFICO PESADO COLOR TAMIZ HIELO INLCUYE SELLADO Y PULIDA</t>
  </si>
  <si>
    <t>GUARDAESCOBA DE VINILO TIPO PAVCO  3 MM COLOR GRIS HUMO</t>
  </si>
  <si>
    <t>PISO VINILICO ANTIESTATICO 3 MM COLOR GRIS HUMO</t>
  </si>
  <si>
    <t>PISO EN MADERA LAMINADO MARCA POLIFACE REF. 23/31 COLOR FAIA TRAFICO COMERCIAL O SIMILAR</t>
  </si>
  <si>
    <t>GUARDAESCOBA EN  MADERA</t>
  </si>
  <si>
    <t>ENCHAPE EN CERAMICA BLANCA  MARCA CORONA SEMIMATE DE  20 X 20 CMS</t>
  </si>
  <si>
    <t>SUMINISTRO E INTALACION PIRLAN EN ALUMINIO</t>
  </si>
  <si>
    <t>SUMINISTRO E INSTALACION  PIRLAN EN MADERA</t>
  </si>
  <si>
    <t>SUMINISTRO E INSTALACION PIE DE AMIGO DE 20 X 20 CMS</t>
  </si>
  <si>
    <t>SUMINISTRO  E INSTALACION PIE DE AMIGO DE 40 X 40 CMS</t>
  </si>
  <si>
    <t>SUMINISTRO E INSTALACION DE MANIJA PARA VENTANA, INC REMACHES</t>
  </si>
  <si>
    <t xml:space="preserve">SUMINISTRO E INSTALACION ESQUINERA PLÁSTICA </t>
  </si>
  <si>
    <t>SUMINISTRO E INSTALACION ESQUINERA METALICA (ALUMINIO O PINTADA)</t>
  </si>
  <si>
    <t>SUMINISTRO DE CANDADOS YALE ITALIANO 110-40 40mm</t>
  </si>
  <si>
    <t>Suministro e Instalación Piso Porcelanato 90x15 marca Corona Simil Madera Referencia Natura Roble</t>
  </si>
  <si>
    <t>Suministro e Intalacion de Escaleras con peldaños en vitrio laminado calibre 20 milimetros Metro Metros Lineal</t>
  </si>
  <si>
    <t>INSTALACIONES HIDROSANITARIAS</t>
  </si>
  <si>
    <t xml:space="preserve">SUMINISTRO E INSTALACION LAVAMANOS CON PEDESTAL MARCA CORONA TIPO INSTITUCIONAL COLOR BLANCO. INCLUYE GRIFERIA PRYSMA DE GRIVAL DE 4" REF 511500001  Y ACCESORIOS </t>
  </si>
  <si>
    <t xml:space="preserve">SUMINISTRO E INSTALACION LAVAMANOS DE SOBREPONER MARCA CORONA TIPO INSTITUCIONAL COLOR BLANCO. INCLUYE GRIFERIA PRYSMA DE GRIVAL DE 4" REF 511500001  Y ACCESORIOS </t>
  </si>
  <si>
    <t>SUMINISTRO E INSTALACION SANITARIO COMPLETO MARCA CORONA TIPO INSTITUCIONAL CYCLONE 4 COLOR BLANCO. INCLUYE GRIFERIA  Y ACCESORIOS</t>
  </si>
  <si>
    <t>SUMINISTRO E INSTALACION ORINAL MARCA CORONA TIPO INSTITUCIONAL REF SANTA FE COLOR BLANCO. INCLUYE GRIFERIA GRIVAL DE LLAVE Y ACCESORIOS</t>
  </si>
  <si>
    <t xml:space="preserve">SUMINISTRO E INSTALACION LAVAPLATOS EN ACERO INOXIDABLE. INCLUYE GRIFERIA Y ACCESORIOS </t>
  </si>
  <si>
    <t>SUMINISTRO E INSTALACION DE LAVAMANOS REF: MANANTIAL - CORONA COLOR BLANCO</t>
  </si>
  <si>
    <t>SUMINISTRO E INSTALACION DISPENSADOR METALICO DE JABON DE MANOS LIQUIDO MARCA ACABADOS Y ACCESORIOS</t>
  </si>
  <si>
    <t>SUMINISTRO E INSTALACION DISPENSADOR PLASTICO DE JABON DE MANOS LIQUIDO MARCA FAMILIA</t>
  </si>
  <si>
    <t>SUMINISTRO E INSTALACION DISPENSADOR PLASTICO  DE PAPEL HIGIENICO 200 A 400 MTS MARCA FAMILIA</t>
  </si>
  <si>
    <t>SUMINISTRO E INSTALACION DISPENSADOR PLASTICO PARA ROLLO  DE TOALLAS MARCA FAMILIA</t>
  </si>
  <si>
    <t>SUMINISTROS E INSTALACION PUNTO DE AGUA POTABLE.  (TUBERIA Y ACCESORIOS HASTA 1 1/2")</t>
  </si>
  <si>
    <t>SUMINISTROS E INSTALACION PUNTO SANITARIO.  (TUBERIA Y ACCESORIOS HASTA  4")</t>
  </si>
  <si>
    <t>DESMONTE DE LAVAMANOS</t>
  </si>
  <si>
    <t>DESMONTE DE SANITARIO</t>
  </si>
  <si>
    <t>DESMONTE  DE ORINAL</t>
  </si>
  <si>
    <t>DESMONTE DE INCRUSTACION</t>
  </si>
  <si>
    <t>INSTALACIÓN DE LAVAMANOS CON PEDESTAL</t>
  </si>
  <si>
    <t>INSTALACIÓN DE LAVAMANOS DE SOBREPONER</t>
  </si>
  <si>
    <t>INSTALACIÓN DE SANITARIO</t>
  </si>
  <si>
    <t>INSTALACIÓN DE ORINAL</t>
  </si>
  <si>
    <t>INSTALACIÓN DE INCRUTACION</t>
  </si>
  <si>
    <t>SUMINISTRO E INSTALACION DE POCETA EN CONCRETO 0.6mX0.6mx0.5m enchapada en baldosa de 30x30 blanca</t>
  </si>
  <si>
    <t xml:space="preserve">REDES PRINCIPALES </t>
  </si>
  <si>
    <t>RED  PVC SANITARIA INCLUYE ACCESORIOS ML INCLUYE MANO DE OBRA, MATERIALES, SOPORTERIA Y DESPERDICIO  4"</t>
  </si>
  <si>
    <t>RED  PVC SANITARIA ML INCLUYE MANO DE OBRA, MATERIALES, SOPORTERIA Y DESPERDICIO  2"</t>
  </si>
  <si>
    <t>REVENTILACIÓN ML EN PVC INCLUYE MANO DE OBRA, MATERIALES, SOPORTERIA Y DESPERDICIO 2”</t>
  </si>
  <si>
    <t>RED PVC PRESIÓN INCLUYE MANO DE OBRA, MATERIALES, SOPORTERIA Y DESPERDICIO  1-1/4"</t>
  </si>
  <si>
    <t>RED PVC PRESIÓN INCLUYE MANO DE OBRA, MATERIALES, SOPORTERIA Y DESPERDICIO  1"</t>
  </si>
  <si>
    <t>RED PVC PRESIÓN  INCLUYE MANO DE OBRA, MATERIALES, SOPORTERIA Y DESPERDICIO  3/4"</t>
  </si>
  <si>
    <t>RED PVC PRESIÓN  INCLUYE MANO DE OBRA, MATERIALES, SOPORTERIA Y DESPERDICIO  1/2"</t>
  </si>
  <si>
    <t xml:space="preserve">DESMONTE DE TUBERIAS EXISTENTES SANITARIOS  2" A 4" (INCLUYE ANDAMIOS, MANO DE OBRA Y RETIRO DEL SITIO DE TRABAJO) </t>
  </si>
  <si>
    <t xml:space="preserve">DESMONTE DE TUBERIAS SUMINISTRO EXISTENTE 1/2" A 3/4" (INCLUYE ANDAMIOS, MANO DE OBRA Y RETIRO DEL SITIO DE TRABAJO </t>
  </si>
  <si>
    <t>2 Y 3</t>
  </si>
  <si>
    <t>OBRAS ELECTRICAS Y MECANICAS</t>
  </si>
  <si>
    <t>INSTALACIONES ELECTRICAS</t>
  </si>
  <si>
    <t>SALIDA PARA TOMACORRIENTE NORMAL CON CABLEADO (INCLUYE TOMA ELECTRICA DUPLEX CON POLO A TIERRA MARCA LUMINEX O LEVINTON CON TAPA)</t>
  </si>
  <si>
    <t>PTO</t>
  </si>
  <si>
    <t>SALIDA PARA TOMACORRIENTE REGULADO EN TUBERIA PVC (CON CABLEADO-INCLUYE TOMA ELECTRICA DUPLEX CON POLO A TIERRA MARCA LUMINEX O LEVINTON  CON TAPA)</t>
  </si>
  <si>
    <t>SALIDA PARA TOMACORRIENTE REGULADO EN TUBERIA PVC (SIN CABLEADO-INCLUYE TOMA ELECTRICA DUPLEX CON POLO A TIERRA MARCA LUMINEX O LEVINTON  CON TAPA)</t>
  </si>
  <si>
    <t>SALIDA PARA ILUMINACION INCLUIDO CABLEADO</t>
  </si>
  <si>
    <t>SALIDA PARA INTERRUPTOR SENCILLO,  DOBLE O TRIPLE CON CABLEADO</t>
  </si>
  <si>
    <t>SUMINISTRO E INSTALACION DE CANALETA EN ALUMINIO DE 8 cm X 4 cm</t>
  </si>
  <si>
    <t>SUMINISTRO E INSTALACION DE REGLETA MULTITOMA DE 8 a 10 PUESTOS CON SISTEMA DE SOPORTE REGULADO</t>
  </si>
  <si>
    <t>TUBERIAS</t>
  </si>
  <si>
    <t>SUMINISTRO E INSTALACION TUBERIA PVC  1/2"   INCLUYE ACCESORIOS</t>
  </si>
  <si>
    <t>SUMINISTRO E INSTALACION TUBERIA PVC  3/4"   INCLUYE ACCESORIOS</t>
  </si>
  <si>
    <t>SUMINISTRO E INSTALACION TUBERIA PVC  1"      INCLUYE ACCESORIOS</t>
  </si>
  <si>
    <t>SUMINISTRO E INSTALACION TUBERIA PVC   1 1/2"   INCLUYE ACCESORIOS</t>
  </si>
  <si>
    <t>SUMINISTRO E INSTALACION  TUBERIA PVC   2"   INCLUYE ACCESORIOS</t>
  </si>
  <si>
    <t>SUMINISTRO E INSTALACION  TUBERIA EMT  1/2"  INCLUYE ACCESORIOS</t>
  </si>
  <si>
    <t>SUMINISTRO E INSTALACION  TUBERIA EMT  3/4"  INCLUYE ACCESORIOS</t>
  </si>
  <si>
    <t>SUMINISTRO E INSTALACION  TUBERIA EMT  1"  INCLUYE ACCESORIOS</t>
  </si>
  <si>
    <t>SUMINISTRO E INSTALACION  TUBERIA EMT  1 1/2"  INCLUYE ACCESORIOS</t>
  </si>
  <si>
    <t>SUMINISTRO E INSTALACION  TUBERIA EMT  2"  INCLUYE ACCESORIOS</t>
  </si>
  <si>
    <t>ACOMETIDAS BIFASICAS</t>
  </si>
  <si>
    <t>ALIMENTACION EN 2N8+1N10+1N12T SIN TUBERIA (SUMINISTRO E INSTALACIÓN)</t>
  </si>
  <si>
    <t>ALIMENTACION EN 2N6+1N8+1N10T SIN TUBERIA (SUMINISTRO E INSTALACIÓN)</t>
  </si>
  <si>
    <t>ACOMETIDAS TRIFASICAS</t>
  </si>
  <si>
    <t>ALIMENTACION EN 3N0+1N2+N4T SIN TUBERIA (SUMINISTRO E INSTALACIÓN)</t>
  </si>
  <si>
    <t>ALIMENTACION EN 3N2+1N4+N6T SIN TUBERIA (SUMINISTRO E INSTALACIÓN)</t>
  </si>
  <si>
    <t>ALIMENTACION EN 3N4+1N6+N8T SIN TUBERIA  (SUMINISTRO E INSTALACIÓN)</t>
  </si>
  <si>
    <t>ALIMENTACION EN 3N6+1N8+N10T SIN TUBERIA  (SUMINISTRO E INSTALACIÓN)</t>
  </si>
  <si>
    <t>ALIMENTACION EN 3N8+1N10+N12T SIN TUBERIA  (SUMINISTRO E INSTALACIÓN)</t>
  </si>
  <si>
    <t>ACOMETIDAS MONOFASICA</t>
  </si>
  <si>
    <t>ALIMENTACION EN 2N8+10T SIN TUBERIA  (SUMINISTRO E INSTALACIÓN)</t>
  </si>
  <si>
    <t>ALIMENTACION EN 2N10+12T SIN TUBERIA (SUMINISTRO E INSTALACIÓN)</t>
  </si>
  <si>
    <t>TABLEROS ELECTRICOS MONOFASICOS CON ESPACIO PARA TOTALIZADOR</t>
  </si>
  <si>
    <t>SUMINISTRO E INSTALACIÓN TABLERO LUMINEX  DE 4 CIRCUITOS</t>
  </si>
  <si>
    <t>MANTENIMIENTO  TABLERO LUMINEX  DE 4 CIRCUITOS (AJUSTE, VERIFICACION Y BALANCEO DE CARGAS)</t>
  </si>
  <si>
    <t>SUMINISTRO E INSTALACIÓN TABLERO LUMINEX  DE 6 CIRCUITOS</t>
  </si>
  <si>
    <t>MANTENIMIENTO  TABLERO LUMINEX  DE 6 CIRCUITOS (AJUSTE, VERIFICACION Y BALANCEO DE CARGAS)</t>
  </si>
  <si>
    <t>TABLEROS ELECTRICOS TRIFASICOS CON ESPACIO PARA TOTALIZADOR</t>
  </si>
  <si>
    <t>SUMINISTRO E INSTALACIÓN TABLERO LUMINEX  DE 12 CIRCUITOS</t>
  </si>
  <si>
    <t>MANTENIMIENTO TABLERO DE 12 CIRCUITOS (AJUSTE, VERIFICACION Y BALANCEO DE CARGAS)</t>
  </si>
  <si>
    <t>SUMINISTRO E INSTALACIÓN TABLERO LUMINEX  DE 18 CIRCUITOS</t>
  </si>
  <si>
    <t>MANTENIMIENTO TABLERO DE 18 CIRCUITOS (AJUSTE, VERIFICACION Y BALANCEO DE CARGAS)</t>
  </si>
  <si>
    <t>SUMINISTRO E INSTALACIÓN TABLERO LUMINEX  DE 24 CIRCUITOS</t>
  </si>
  <si>
    <t>MANTENIMIENTO TABLERO  DE 24 CIRCUITOS (AJUSTE, VERIFICACION Y BALANCEO DE CARGAS)</t>
  </si>
  <si>
    <t>SUMINISTRO E INSTALACIÓN TABLERO LUMINEX  DE 36 CIRCUITOS</t>
  </si>
  <si>
    <t>MANTENIMIENTO TABLERO  DE 36 CIRCUITOS (AJUSTE, VERIFICACION Y BALANCEO DE CARGAS)</t>
  </si>
  <si>
    <t>SUMINISTRO E INSTALACIÓN TABLERO LUMINEX  DE 42 CIRCUITOS</t>
  </si>
  <si>
    <t>MANTENIMIENTO TABLERO  DE 42 CIRCUITOS (AJUSTE, VERIFICACION Y BALANCEO DE CARGAS)</t>
  </si>
  <si>
    <t>TOTALIZADORES MONOFASICOS MARCA LUMINEX</t>
  </si>
  <si>
    <t>SUMINISTRO E INSTALACIÓN  DE TOTALIZADOR 1X20A</t>
  </si>
  <si>
    <t>SUMINISTRO E INSTALACIÓN  DE TOTALIZADOR 1X30A</t>
  </si>
  <si>
    <t>SUMINISTRO E INSTALACIÓN  DE TOTALIZADOR 1X40A</t>
  </si>
  <si>
    <t>SUMINISTRO E INSTALACIÓN  DE TOTALIZADOR 1X50A</t>
  </si>
  <si>
    <t>SUMINISTRO E INSTALACIÓN  DE TOTALIZADOR 1X60A</t>
  </si>
  <si>
    <t>TOTALIZADORES TRIFASICOS MARCA LUMINEX</t>
  </si>
  <si>
    <t>SUMINISTRO E INSTALACIÓN  DE TOTALIZADOR 3X20A</t>
  </si>
  <si>
    <t>SUMINISTRO E INSTALACIÓN  DE TOTALIZADOR 3X30A</t>
  </si>
  <si>
    <t>SUMINISTRO E INSTALACIÓN  DE TOTALIZADOR 3X40A</t>
  </si>
  <si>
    <t>SUMINISTRO E INSTALACIÓN  DE TOTALIZADOR 3X50A</t>
  </si>
  <si>
    <t>SUMINISTRO E INSTALACIÓN  DE TOTALIZADOR 3X60A</t>
  </si>
  <si>
    <t>SUMINISTRO E INSTALACIÓN  DE TOTALIZADOR 3X70A</t>
  </si>
  <si>
    <t>SUMINISTRO E INSTALACIÓN  DE TOTALIZADOR 3X80A</t>
  </si>
  <si>
    <t>SUMINISTRO E INSTALACIÓN  DE TOTALIZADOR 3X90A</t>
  </si>
  <si>
    <t>SUMINISTRO E INSTALACIÓN  DE TOTALIZADOR 3X100A</t>
  </si>
  <si>
    <t>BREAKER MONOFASICOS ENCHUFABLES MARCA LUMINEX</t>
  </si>
  <si>
    <t>SUMINISTRO E INSTALACIÓN BREAKER MONOFASICO ENCHUFABLE 1X15A</t>
  </si>
  <si>
    <t>SUMINISTRO E INSTALACIÓN BREAKER MONOFASICO ENCHUFABLE 1X20A</t>
  </si>
  <si>
    <t>SUMINISTRO E INSTALACIÓN BREAKER MONOFASICO ENCHUFABLE 1X30A</t>
  </si>
  <si>
    <t>SUMINISTRO E INSTALACIÓN BREAKER MONOFASICO ENCHUFABLE 1X40A</t>
  </si>
  <si>
    <t>SUMINISTRO E INSTALACIÓN BREAKER MONOFASICO ENCHUFABLE 1X50A</t>
  </si>
  <si>
    <t>SUMINISTRO E INSTALACIÓN BREAKER MONOFASICO ENCHUFABLE 1X60A</t>
  </si>
  <si>
    <t>BREAKER BIFASICOS ENCHUFABLES MARCA LUMINEX</t>
  </si>
  <si>
    <t>SUMINISTRO E INSTALACIÓN BREAKER BIFASICO ENCHUFABLE 2X10A</t>
  </si>
  <si>
    <t>SUMINISTRO E INSTALACIÓN BREAKER BIFASICO ENCHUFABLE 2X20A</t>
  </si>
  <si>
    <t>SUMINISTRO E INSTALACIÓN BREAKER BIFASICO ENCHUFABLE 2X30A</t>
  </si>
  <si>
    <t>BREAKER TRIFASICOS ENCHUFABLES MARCA LUMINEX</t>
  </si>
  <si>
    <t>SUMINISTRO E INSTALACIÓN BREAKER BIFASICO ENCHUFABLE 3X20A</t>
  </si>
  <si>
    <t>SUMINISTRO E INSTALACIÓN BREAKER BIFASICO ENCHUFABLE 3X40A</t>
  </si>
  <si>
    <t>SUMINISTRO E INSTALACIÓN BREAKER BIFASICO ENCHUFABLE 3X60A</t>
  </si>
  <si>
    <t>SUMINISTRO E INSTALACIÓN BREAKER BIFASICO ENCHUFABLE 3X80A</t>
  </si>
  <si>
    <t>SUMINISTRO E INSTALACIÓN BREAKER BIFASICO ENCHUFABLE 3X100A</t>
  </si>
  <si>
    <t>RED TELEFONICA</t>
  </si>
  <si>
    <t xml:space="preserve">SALIDA PARA VOZ </t>
  </si>
  <si>
    <t>ACOMETIDA TELEFONICA CABLE DE 1 PAR.  NO INCLUYE TUBERIA</t>
  </si>
  <si>
    <t>ACOMETIDA TELEFONICA CABLE DE 2 PARES.  NO INCLUYE TUBERIA</t>
  </si>
  <si>
    <t>ACOMETIDA TELEFONICA CABLE DE 3 PARES.  NO INCLUYE TUBERIA</t>
  </si>
  <si>
    <t>ACOMETIDA TELEFONICA CABLE DE 6 PARES.  NO INCLUYE TUBERIA</t>
  </si>
  <si>
    <t>RED DATOS</t>
  </si>
  <si>
    <t xml:space="preserve">SALIDA PARA DATOS CON  CABLEADO TUBERIA PVC (CATEGORIA 6 AMP) </t>
  </si>
  <si>
    <t>SALIDA PARA DATOS  CON CABLEADO EN TUBERIA METALICA  EMT (CATEGORIA 6 AMP)</t>
  </si>
  <si>
    <t>SALIDA PARA DATOS SIN CABLEADO EN TUBERIA PVC</t>
  </si>
  <si>
    <t>SALIDA PARA DATOS SIN CABLEADO EN  TUBERIA METALICA EMT</t>
  </si>
  <si>
    <t>ILUMINACION Y ACCESORIOS ELECTRICOS</t>
  </si>
  <si>
    <t>SUMINISTRO E INSTALACION  DE BALA HALOGENA 50W BLANCA, PINTADA AL HORNO, BALASTO ELECTRONICO INCLUYE BOMBILLO DICROICO</t>
  </si>
  <si>
    <t>SUMINISTRO  E INSTALACION DE BALASTO ELECTRONICO 1X50W PARA BALA HALOGENA</t>
  </si>
  <si>
    <t>SUMINISTRO  E INSTALACION  DE TUBO FLUORECENTES 17W, 0,60 m</t>
  </si>
  <si>
    <t>SUMINISTRO E INSTALACION  DE TUBO FLUORESCENTE 26W,  1.20 m</t>
  </si>
  <si>
    <t>SUMINISTRO E INSTALACION DE TUBO FLUORESCENTE 26W,  0.60 m</t>
  </si>
  <si>
    <t xml:space="preserve">SUMINISTRO E INSTALACION  DE TUBO FLUORESCENTE 32W/T8  1,25 m </t>
  </si>
  <si>
    <t>SUMINISTRO E INSTALACION  DE SOCKET PARA TUBO FLUORECENTE</t>
  </si>
  <si>
    <t>SUMINISTRO E INSTALACION  DE BALASTO ELECTRONICO 2X26W PARA BOMBILLO AHORRADOR</t>
  </si>
  <si>
    <t>SUMINISTRO E INSTALACION DE BALASTO ELECTRONICO 2X32W PARA BOMBILLO AHORRADOR</t>
  </si>
  <si>
    <t>SUMINISTRO E INSTALACION DE BALASTO ELECTRONICO 2X42W PARA BOMBILLO AHORRADOR</t>
  </si>
  <si>
    <t>SUMINISTRO E INSTALACION  DE BOMBILLO DE 100 W MARCA PHILLIPS O GNERAL ELECTRIC</t>
  </si>
  <si>
    <t>SUMINISTRO E INSTALACION  DE BOMBILLO DE 60 W MARCA PHILLIPS O GENERAL ELECTRIC</t>
  </si>
  <si>
    <t>SUMINISTRO E INSTALACION  DE SOCKET PARA BOMBILLO HALÓGENO DE 50 W</t>
  </si>
  <si>
    <t>SUMINISTRO E INSTALACION DE BALA GENERICA TIPO DULUX  2X32 W BLANCA, PINTADA AL HORNO.  BOMBILLOS AHORRADORES MARCA  PHILLIPS O GENERAL ELECTRIC DE DOBLE PIN Y BALASTO ELECTRONICO</t>
  </si>
  <si>
    <t>SUMINISTRO E INSTALACION  DE BOMBILLO AHORRADOR DE PINES  MARCA GENERAL ELECTRIC O PHILLIPS  1X42W PARA BALA DULUX.</t>
  </si>
  <si>
    <t>SUMINISTRO E INSTALACION  DE BOMBILLO AHORRADOR  DE PINES MARCA GENERAL ELECTRIC O PHILLIPS  1X32W PARA BALA DULUX</t>
  </si>
  <si>
    <t>SUMINISTRO E INSTALACION  DE BOMBILLO AHORRADOR  DE PINES MARCA GENERAL ELECTRIC O PHILLIPS  1X26W PARA BALA DULUX</t>
  </si>
  <si>
    <t xml:space="preserve">SUMINISTROE INSTALACION  DE BOMBILLO AHORRADOR DE PINES  MARCA GENERAL ELECTRIC O PHILLIPS  1X85W </t>
  </si>
  <si>
    <t>SUMINISTRO E INSTALACION  DE BALASTO ELECTRONICO 2X26W PARA BALA DULUX</t>
  </si>
  <si>
    <t>SUMINISTRO E INSTALACION DE LAMPARA HERMETICA (CHASIS, ACRILICO) CON TUBOS FLUORECENTES 2X32W/ T8 DE  1,25 m  INCLUYE BALASTO</t>
  </si>
  <si>
    <t>SUMINISTRO E INSTALACION DE LAMPARA HERMETICA (CHASIS Y ACRILICO) CON TUBOS FLUORECENTES 2X32W/ T8 DE  1,25 m. Y BALASTO DESCOLGADA CON GUAYAS A 60 CMS DEL TECHO. ICLUYE CABLE ENCAUCHETADO Y ENCHUFE</t>
  </si>
  <si>
    <t>SUMINISTRO  E INSTALACION DE LAMPARA DE 60CMS X 60CMS CON TUBOS FLUORECENTES 4X17W/T8</t>
  </si>
  <si>
    <t>SUMINISTRO E INSTALACION  BALASTO ELECTRONICO PARA LAMPARA 60 X 60 CMS 4x17W</t>
  </si>
  <si>
    <t>SUMINISTRO E INSTALACION  DE INTERRUPTOR SENCILLO LUMINEX AMBIA MARFIL REF AX-010M</t>
  </si>
  <si>
    <t>SUMINISTRO E INSTALACION  DE INTERRUPTOR DOBLE LUMINEX AMBIA MARFIL REF AX-101M</t>
  </si>
  <si>
    <t>SUMINISTRO E INSTALACION  DE INTERRUPTOR TRIPLE LUMINEX AMBIA MARFIL REF AX-111M</t>
  </si>
  <si>
    <t>SUMINISTRO  E INSTALACION  DE SENSOR ELECTRONICO 360 GRADOS</t>
  </si>
  <si>
    <t>SUMINISTRO E INSTALACION  DE EXTRACTOR ELECTRICO PARA BAÑO</t>
  </si>
  <si>
    <t>SUMINISTRO E INSTALACION  DE TEMPORIZADOR ELECTRONICO MARCA LUMINEX</t>
  </si>
  <si>
    <t>SUMINISTRO  E INSTALACION  DE TAPA CIEGA METALICA PARA CAJA INTERRUPTOR O TOMACORRIENTE</t>
  </si>
  <si>
    <t>SUMINISTRO  E INSTALACION  DE TAPA CIEGA PLASTICA PARA CAJA INTERRUPTOR O TOMACORRIENTE</t>
  </si>
  <si>
    <t>SUMINISTRO E INSTALACION   DE BOMBILLO AHORRADOR MARCA GENERAL ELECTRIC O PHILLIPS  2X42W REF 841</t>
  </si>
  <si>
    <t>SUMINISTRO E INSTALACION  DE TOMACORRIENTE MARCA LEVINGTON O LUMINEX</t>
  </si>
  <si>
    <t>SUMINISTRO  E INSTALACION  EN CABLE ENCAUCHETADO 2 X 12 CON CLAVIJAS</t>
  </si>
  <si>
    <t xml:space="preserve">SUMINISTRO E INSTALACION  CANALETA PLASTICA  10X10 mm </t>
  </si>
  <si>
    <t xml:space="preserve">SUMINISTRO E INSTALACION  CANALETA PLASTICA  20X12 mm </t>
  </si>
  <si>
    <t xml:space="preserve">SUMINISTRO E INSTALACION  CANALETA PLASTICA  25X40 mm </t>
  </si>
  <si>
    <t xml:space="preserve">SUMINISTRO E INSTALACION  CANALETA PLASTICA  40X40 mm </t>
  </si>
  <si>
    <t xml:space="preserve">SUMINISTRO E INSTALACION  CANALETA PLASTICA  70X40 mm </t>
  </si>
  <si>
    <t xml:space="preserve">SUMINISTRO E INSTALACION  CANALETA PLASTICA  80X40 mm </t>
  </si>
  <si>
    <t xml:space="preserve">SUMINISTRO E INSTALACION  CANALETA PLASTICA  100X40 mm </t>
  </si>
  <si>
    <t>SUMINISTRO E INSTALACION  CANALETA METALICA 8 X 4 CM</t>
  </si>
  <si>
    <t>SUMINISTRO E INSTALACION  CANALETA METALICA 10 X 5 CM</t>
  </si>
  <si>
    <t>SUMINISTRO E INSTALACION  CANALETA METALICA 12 X 5 CM</t>
  </si>
  <si>
    <t>Suministro e Intalacion de Luminaria Cardan/Kardan Triple de Metal Hi-Light de 70W incluye bombillos LED</t>
  </si>
  <si>
    <t>Suministro e Instalacion de Lamparas Balas tipo LED de 22 W temperatura blanco neutro</t>
  </si>
  <si>
    <t>Suministro e Instalacion de Lamparas Balas tipo LED de 12 W temperatura blanco neutro</t>
  </si>
  <si>
    <t>INSTALACIONES MECANICAS</t>
  </si>
  <si>
    <t xml:space="preserve">SUMINISTRO E INSTALACION DE AIRE ACONDICIONADO TIPO MINISPLIT DE 36,000 BTU (MANEJADORA Y CONDENSADORA). OPCIONES DE MARCA: YORK, LG..  INCLUYE ACCESORIOS Y TUBERIA (HASTA UNA LONGITUD DE 20 MTS ),  SOPORTE METALICO PARA CONDENSADORA. </t>
  </si>
  <si>
    <t xml:space="preserve">SUMINISTRO E INSTALACION DE AIRE ACONDICIONADO TIPO MINISPLIT DE 24,000 BTU (MANEJADORA Y CONDENSADORA).  OPCIONES DE MARCA: YORK O LG.  INCLUYE ACCESORIOS Y TUBERIA (HASTA UNA LONGITUD DE 20 MTS ),  SOPORTE METALICO PARA CONDENSADORA. </t>
  </si>
  <si>
    <t xml:space="preserve">SUMINISTRO E INSTALACION DE AIRE ACONDICIONADO TIPO MINISPLIT DE 18.000 BTU (MANEJADORA Y CONDENSADORA).  OPCIONES DE MARCA: YORK, LG.  INCLUYE ACCESORIOS Y TUBERIA (HASTA UNA LONGITUD DE 20 MTS ),  SOPORTE METALICO PARA CONDENSADORA. </t>
  </si>
  <si>
    <t xml:space="preserve">SUMINISTRO E INSTALACION DE AIRE ACONDICIONADO TIPO MINISPLIT DE 12,000 BTU (MANEJADORA Y CONDENSADORA). OPCIONES DE MARCA: YORK, LG. INCLUYE ACCESORIOS Y TUBERIA (HASTA UNA LONGITUD DE 20 MTS ),  SOPORTE METALICO PARA CONDENSADORA. </t>
  </si>
  <si>
    <t xml:space="preserve">SUMINISTRO E INSTALACION DE AIRE ACONDICIONADO TIPO MINISPLIT DE 9,000 BTU (MANEJADORA Y CONDENSADORA).  OPCIONES DE MARCA: YORK, LG. INCLUYE ACCESORIOS Y TUBERIA (HASTA UNA LONGITUD DE 20 MTS ),  SOPORTE METALICO PARA CONDENSADORA. </t>
  </si>
  <si>
    <t xml:space="preserve">SUMINISTRO E INSTALACION AA Tipo paquete por Condensacion de 5 TN Marca YORK, TRANE
Incluye Instalacion, tuberia de desague, refrigeracion y distancia hasta de 10 Metros </t>
  </si>
  <si>
    <t>SUMINISTRO E INSTALACION DE AIRE ACONDICIONADO (DE ALTA EFICIENCIA) tipo Split 60,000 Btu, incluye línea de refrigeración y tubería de desague aislada y todo lo necesario para su correcto funcionamiento</t>
  </si>
  <si>
    <t>SUMINISTRO E INSTALACION DE AIRE ACONDICIONADO (DE ALTA EFICIENCIA) tipo Split 36,000 Btu, incluye línea de refrigeración y tubería de desague aislada  y todo lo necesario para su correcto funcionamiento INCLUYE MAXIMO 15 METROS DE LÍNEA DE REFRIGERACIÓN + 10 MTS. DE TUBERIA DE DESAGÜE</t>
  </si>
  <si>
    <t>SUMINISTRO E INSTALACION DE AIRE ACONDICIONADO (DE ALTA EFICIENCIA) tipo Mini Split 24,000 Btu, incluye línea de refrigeración y tubería de desague aislada  y todo lo necesario para su correcto funcionamiento INCLUYE MAXIMO 15 METROS DE LÍNEA DE REFRIGERACIÓN + 10 MTS. DE TUBERIA DE DESAGÜE</t>
  </si>
  <si>
    <t>SUMINISTRO E INSTALACION DE AIRE ACONDICIONADO (DE ALTA EFICIENCIA) tipo Mini Split 12,000 Btu, incluye línea de refrigeración y tubería de desague aislada  y todo lo necesario para su correcto funcionamiento</t>
  </si>
  <si>
    <t>SUMINISTRO E INSTALACION DE AIRE ACONDICIONADO (DE ALTA EFICIENCIA) tipo Cassette 60,000 Btu, incluye línea de refrigeración y tubería de desague aislada  y todo lo necesario para su correcto funcionamiento INCLUYE MAXIMO 15 METROS DE LÍNEA DE REFRIGERACIÓN + 10 MTS. DE TUBERIA DE DESAGÜE</t>
  </si>
  <si>
    <t>SUMINISTRO E INSTALACION DE AIRE ACONDICIONADO (DE ALTA EFICIENCIA) tipo Cassette 36,000 Btu, incluye línea de refrigeración y tubería de desague aislada  y todo lo necesario para su correcto funcionamiento</t>
  </si>
  <si>
    <t>SUMINISTRO E INSTALACION DE AIRE ACONDICIONADO (DE ALTA EFICIENCIA) tipo Cassette 24,000 Btu, incluye línea de refrigeración y tubería de desague aislada  y todo lo necesario para su correcto funcionamiento INCLUYE MAXIMO 15 METROS DE LÍNEA DE REFRIGERACIÓN + 10 MTS. DE TUBERIA DE DESAGÜE</t>
  </si>
  <si>
    <t>SUMINISTRO E INSTALACION DE AIRE ACONDICIONADO (DE ALTA EFICIENCIA) tipo Cassette 12,000 Btu, incluye línea de refrigeración y tubería de desague aislada  y todo lo necesario para su correcto funcionamiento</t>
  </si>
  <si>
    <t>Suministro de Aire Acondicionado tipo Split de 60.000 Btu/hr, 1PH, R410 SEER 13. Incluye: Lineas de refrigeracion. En tubería de Cobre de diámetros de acuerdo a los equipos, la línea de gas llevará aislamiento térmico Rubatex. Incluye ademas Soportería de Apoyo, Transporte, Andamios, Intalacion y personal necesario para instalacion completa( mecanico, electrico, civil)</t>
  </si>
  <si>
    <t>SUMINISTRO E INSTALACION DE CORTINA DE AIRE 96x28x25 cm, velocidad aire 11m/s o similar. Color blanca o gris.</t>
  </si>
  <si>
    <t>SUMINISTRO E INSTALACION DE CORTINA DE AIRE 128x28x25 cm o similar,  velocidad aire 11m/s o similar. Color blanca o gris.</t>
  </si>
  <si>
    <t>SUMINISTRO E INSTALACION DE CORTINA DE AIRE 156x28x25 cm o similar,  velocidad aire 11m/s o similar. Color blanca o gris.</t>
  </si>
  <si>
    <t>MANTENIMIENTO PREVENTIVO  DE AIRE ACONDICIONADO TIPO MINISPLIT DE 36,000 BTU (MANEJADORA Y CONDENSADORA).   INCLUYE RECARGA DE REFRIGERANTE</t>
  </si>
  <si>
    <t>MANTENIMIENTO PREVENTIVO  DE AIRE ACONDICIONADO TIPO MINISPLIT DE 24,000 BTU (MANEJADORA Y CONDENSADORA).   INCLUYE RECARGA DE REFRIGERANTE</t>
  </si>
  <si>
    <t>MANTENIMIENTO PREVENTIVO  DE AIRE ACONDICIONADO TIPO MINISPLIT DE 18,000 BTU (MANEJADORA Y CONDENSADORA).  INCLUYE RECARGA DE REFRIGERANTE</t>
  </si>
  <si>
    <t>MANTENIMIENTO PREVENTIVO  DE AIRE ACONDICIONADO TIPO MINISPLIT DE 12,000 BTU (MANEJADORA Y CONDENSADORA).  INCLUYE RECARGA DE REFRIGERANTE</t>
  </si>
  <si>
    <t>MENTENIMIENTO PREVENTIVO DE AIRE ACONDICIONADO TIPO MINISPLIT DE 9,000 BTU (MANEJADORA Y CONDENSADORA). INCLUYE RECARGA DE REFRIGERANTE</t>
  </si>
  <si>
    <t>AIRE ACONDICIONADO TIPO CENTRAL</t>
  </si>
  <si>
    <t>MANTENIMIENTO PREVENTIVO  DE AIRE ACONDICIONADO TIPO CENTRAL DE 6 T.R MARCA YORK O LG (INCLUYE MANEJADORA Y CONDENSADORA) TUBERIA, ACCESORIOS Y DRENAJE.</t>
  </si>
  <si>
    <t>MANTENIMIENTO PREVENTIVO  DE AIRE ACONDICIONADO TIPO CENTRAL DE 5 T.R MARCA YORK O LG (INCLUYE MANEJADORA Y CONDENSADORA) TUBERIA, ACCESORIOS Y DRENAJE.</t>
  </si>
  <si>
    <t>MANTENIMIENTO PREVENTIVO  DE AIRE ACONDICIONADO TIPO CENTRAL DE 4 T.R MARCA YORK O LG (INCLUYE MANEJADORA Y CONDENSADORA) TUBERIA, ACCESORIOS Y DRENAJE.</t>
  </si>
  <si>
    <t>MANTENIMIENTO PREVENTIVO  DE AIRE ACONDICIONADO TIPO CENTRAL DE 3 T.R MARCA YORK O LG (INCLUYE MANEJADORA Y CONDENSADORA) TUBERIA, ACCESORIOS Y DRENAJE.</t>
  </si>
  <si>
    <t>UNIDADES DE PAQUETE</t>
  </si>
  <si>
    <t>MANTENIMIENTO PREVENTIVO DE UNIDAD INTEGRAL CAPACIDAD DE 1.0 T.R. INCLUYE TERMOSTATO, VALVULA REGUALDORA DE PRESION Y MANGUERAS FLEXIBLES (220v/60Hz/1 FASE)</t>
  </si>
  <si>
    <t>MANTENIMIENTO PREVENTIVO DE UNIDAD INTEGRAL CAPACIDAD DE 2.0 T.R. INCLUYE TERMOSTATO, VALVULA REGUALDORA DE PRESION Y MANGUERAS FLEXIBLES (220v/60Hz/1 FASE)</t>
  </si>
  <si>
    <t>MANTENIMIENTO PREVENTIVO DE UNIDAD INTEGRAL CAPACIDAD DE 3.0 T.R. INCLUYE TERMOSTATO, VALVULA REGUALDORA DE PRESION Y MANGUERAS FLEXIBLES (220v/60Hz/1 FASE)</t>
  </si>
  <si>
    <t>MANTENIMIENTO PREVENTIVO DE UNIDAD INTEGRAL CAPACIDAD DE 4.0 T.R. INCLUYE TERMOSTATO, VALVULA REGUALDORA DE PRESION Y MANGUERAS FLEXIBLES (220v/60Hz/1 FASE)</t>
  </si>
  <si>
    <t>SUMINISTRO E INSTALACIÓN DE CONDUCTOS EN FIBRA DE VIDRIO RECTANGUALRES</t>
  </si>
  <si>
    <t>SUMINISTRO E INSTALACIÓN DE DIFUSORES DE SUMINISTRO CON DAMPER DE 9"X9"</t>
  </si>
  <si>
    <t>SUMINISTRO E INSTALACIÓN DE DIFUSORES DE SUMINISTRO CON DAMPER DE 6"X6"</t>
  </si>
  <si>
    <t>SUMINISTRO E INSTALACIÓN DE REJILLAS DE RETORNO ALETA FIJA SIN DAMPER 20"X20"</t>
  </si>
  <si>
    <t>SUMINISTRO E INSTALACIÓN DE REJILLAS DE RETORNO ALETA FIJA SIN DAMPER 10"X10"</t>
  </si>
  <si>
    <t>SUMINISTRO E INSTALACION Rejilla de AA lineales fijos 100cm x 20 cm</t>
  </si>
  <si>
    <t>CARPINTERIA (VIDRIO,  MADERA Y METALICA)</t>
  </si>
  <si>
    <t>CRISTALES PARA MUEBLES y OFICINAS</t>
  </si>
  <si>
    <t>SUMINISTRO E INSTALACION  DE ENTREPAÑO EN VIDRIO TEMPLADO DE 6 MM 0.15 X 1.07. PARA VITRINAS</t>
  </si>
  <si>
    <t>SUMINISTRO E INSTALACION DE ENTREPAÑO EN VIDRIO TEMPLADO DE 6 MM 0.15 X 0.68. PARA VITRINAS</t>
  </si>
  <si>
    <t>SUMINISTRO E INSTALACION DE PUERTAS EN VIDRIO TEMPLADO PIVOTE DE 6 MM  (1,20*0,40) INCLUIDAS PIVOTES, CHAPETAS Y CERRADURAS SEGÚN ESPECIFICACIONES DE  PLANOS.  PARA VITRINAS</t>
  </si>
  <si>
    <t>SUMINISTRO E INSTALACION DE VIDRIO TEMPLADO FIJO DE 6 MM  (1,20*0,40) INLCUIDA CHAPETAS FIJAS SEGÚN ESPECIFICACIONES DE PLANOS. PARA VITRINAS</t>
  </si>
  <si>
    <t xml:space="preserve">SUMINISTRO E INSTALACION  DIVISIÓN DE OFICINA  EN VIDRIO TEMPLADO DE 10 MM CON DILATADORES PISO TECHO EN ALUMINIO. </t>
  </si>
  <si>
    <t xml:space="preserve">SUMINISTRO E INSTALACION DE PUERTA  EN VIDRIO TEMPLADO DE 10 MM 2.00X0.70 INCLUYE  PIVOTES, CHAPETAS  CERRADURA DE SEGURIDAD MARCA SCHLAGE REF B-362 Y MANIJAS </t>
  </si>
  <si>
    <t xml:space="preserve">SUMINISTRO E INSTALACION DE PUERTA  EN VIDRIO TEMPLADO DE 10 MM 2.00X0.80 INCLUYE PIVOTES, CHAPETAS  CERRADURA DE SEGURIDAD MARCA SCHLAGE REF B-362 Y MANIJAS </t>
  </si>
  <si>
    <t xml:space="preserve">SUMINISTRO E INSTALACION  DE PUERTA  EN VIDRIO TEMPLADO DE 10 MM 2.00X0.90, PIVOTES, CHAPETAS CERRADURA DE SEGURIDAD MARCA SCHLAGE REF B-362 Y MANIJAS </t>
  </si>
  <si>
    <t>SUMINISTRO E INSTALACION  DE FACHADA EN VIDRIO TEMPLADO DE 10 MM  CON PERFILERIA EN ALUMINIO</t>
  </si>
  <si>
    <t>SUMINISTRO E INSTALACION DE VIDDRIO TEMPLADO DE 6MM CON PERFILERIA EN ALUMINIO</t>
  </si>
  <si>
    <t>SUMINISTRO E INSTALACION PUERTA PRINCIPAL SENCILLA EN VIDRIO TEMPLADO DE 10 MM DIMENSION: 2.10X0,90 m.  INCLUYE  ACCESORIOS, DOBLE CERRADURA DE SEGURIDAD MARCA SCHLAGE REF B-362 Y MANIJAS EN ALUMINIO</t>
  </si>
  <si>
    <t>SUMINISTRO E INSTALACION PUERTA PRINCIPAL DOBLE EN VIDRIO TEMPLADO DE 10 MM DIMENSION: 2 ALAS DE 2.10X0,90 m.  INCLUYE  ACCESORIOS, DOBLE CERRADURA DE SEGURIDAD MARCA SCHLAGE REF B-362 Y MANIJAS EN ALUMINIO</t>
  </si>
  <si>
    <t>SUMINISTRO E INSTALACION PUERTA  EN VIDRIO TEMPLADO DE 10 MM DIMENSION: 0,95 X 2,35 m CON VANO EN MADERA MDF (h= 2,35 m, a= 0,13 m, e= 0,04 m)   PINTADA DE BLANCO CON CERRADURA DE MANIJA COLOR ALUMINIO (PUERTAS OFICINAS VICEPRESIDENTES SEDE CITIBANK BOGOTA)</t>
  </si>
  <si>
    <t xml:space="preserve">SUMINISTRO E INSTALACION  DE BISAGRA HIDRAULICA MARCA SPEEDY REF M25 FUERZA ROJA. </t>
  </si>
  <si>
    <t xml:space="preserve">MANTENIMIENTO  DE BISAGRA HIDRAULICA MARCA SPEEDY REF M25 FUERZA ROJA. </t>
  </si>
  <si>
    <t>Suministro e instalacion de Puerta Corrediza Automatica con sensor en Vidrio. Las puertas 2,00 de ancho x 2,50 de alto. Incluye motor, nocexion, cableado, sensor, todo para su funcionamineto</t>
  </si>
  <si>
    <t>Suministro e instalacion de Puerta Corrediza Automatica sin sensor en Vidrio. Las puertas 2,00 de ancho x 2,50 de alto. Incluye estructura metalica, herrajes completos</t>
  </si>
  <si>
    <t>CARPINTERIA METALICA</t>
  </si>
  <si>
    <t>SUMINISTRO E INSTALACION DE CORTINA METALICA ENROLLABLE EN LAMINA  CALIBRE 20</t>
  </si>
  <si>
    <t xml:space="preserve">SUMINISTRO E INSTALACION REJA METALICA TIPO BANCARIO EN VARILLA DE 1/2" PERFIL CUADRADO CON ABERTURA DE 0,15X0,15 m PINTADA EN ANTICORROSIVO </t>
  </si>
  <si>
    <t>MANTENIMIENTO PREVENTIVO DE DE CORTINAS METALICAS ENROLLABLES. INCLUYE ENGRASE DE EJES Y RIELES</t>
  </si>
  <si>
    <t>SUMINISTRO E INSTALACION ANGULO METALICO DE 1" X 2MM PINTADO EN ANTICORROSIVO</t>
  </si>
  <si>
    <t>SUMINISTRO E INSTALACIÓN DE PUERTA METALICA 0,70 x 2,00 mts  LAMINA CALIBRE 18 REFORZADA INCLUYE MARCO,  CERRADURA DE SEGURIDAD SCHLAGE B-360 Y AGARRADERA.   INCLUYE ANTICORROSIVO Y TERMINADA EN PINTURA ESMALTE MATE COLOR GRIS</t>
  </si>
  <si>
    <t>SUMINISTRO E INSTALACIÓN DE PUERTA METALICA 0,80 x 2,00 mts  LAMINA CALIBRE 18 REFORZADA INCLUYE MARCO,  CERRADURA DE SEGURIDAD SCHLAGE B-360 Y AGARRADERA.   INCLUYE ANTICORROSIVO Y TERMINADA EN PINTURA ESMALTE MATE COLOR GRIS</t>
  </si>
  <si>
    <t>PINTURA DE PUERTA METALICA 2,00 M X 0,80 M EN ESMALTE MATE COLOR GRIS . INCLUYE MARCO</t>
  </si>
  <si>
    <t>MENTENIMIENTO DE PUERTAS METALICAS. (AJUSTE CERRADURAS, BISAGRAS, MARCO)</t>
  </si>
  <si>
    <t>SUMINISTRO E INSTALACION Caja Fuerte ANCLA de anclar al piso. Contra incendio refractario de 60x60x40 de 120 Kg. Paredes en laminas de hierro calibre 18 con puerta calibre 12</t>
  </si>
  <si>
    <t>CARPINTERIA MADERA</t>
  </si>
  <si>
    <t>SUMINISTRO E INSTALACIÓN DE PUERTA EN  MADERA DE 0,70 X 2,00 m. ENTAMBORADA EN TRIPLEX CEDRO, TERMINACION LISA CON CANALES 4 mm X 1 mm CON MARCO Y  PINTURA PLANA AL DUCO COLOR GRIS HUMO INCLUYE CERRADURA DE POMO MARCA SCHLAGE DE LLAVE Y BOTON</t>
  </si>
  <si>
    <t>SUMINISTRO E INSTALACIÓN DE PUERTA EN  MADERA DE 0,80 X 2,00 m. ENTAMBORADA EN TRIPLEX CEDRO, TERMINACION LISA CON CANALES 4 mm X 1 mm CON MARCO Y  PINTURA PLANA AL DUCO COLOR GRIS HUMO INCLUYE CERRADURA DE POMO MARCA SCHLAGE DE LLAVE Y BOTON</t>
  </si>
  <si>
    <t>PINTURA DE PUERTA EN MADERA AL DUCO COLOR GRIS. INCLUYE MARCO</t>
  </si>
  <si>
    <t>MANTENIMIENTO DE PUERTA EN MADERA. (AJUSTE CERRADURAS, BISAGRAS, MARCO)</t>
  </si>
  <si>
    <t>SUMINISTRO E INSTALACIÓN LAMINA EN FORMICA COLOR NIEBLA 2191 O COLOR BLANCO</t>
  </si>
  <si>
    <t>SUMINISTRO E INSTALACION DE ENTREPAÑO MADERA MDF ENCHAPADO  EN FORMICA (ANCHO= 0,30 M) INCLUYE PIE DE AMIGO METALICO</t>
  </si>
  <si>
    <t>PINTURAS</t>
  </si>
  <si>
    <t xml:space="preserve">SOBRE DRYWALL  3 MANOS CON VINILTEX DE PINTUCO TIPO 1 </t>
  </si>
  <si>
    <t xml:space="preserve">SOBRE DRYWALL  2 MANOS CON VINILTEX DE PINTUCO TIPO 1 </t>
  </si>
  <si>
    <t>SOBRE DRYWALL  2 MANOS  CON VINILTEX DE PINTUCO TIPO 1</t>
  </si>
  <si>
    <t xml:space="preserve">SOBRE DRYWALL  1 MANO CON VINILTEX DE PINTUCO TIPO 1 </t>
  </si>
  <si>
    <t>SOBRE DRYWALL  1 MANO  CON VINILTEX DE PINTUCO TIPO 1</t>
  </si>
  <si>
    <t>MUROS EXISTENTES 3 MANOS CON VINILTEX DE PINTUCO TIPO 1</t>
  </si>
  <si>
    <t>MUROS EXISTENTES 2 MANOS CON VINILTEX DE PINTUCO TIPO 1</t>
  </si>
  <si>
    <t>MUROS EXISTENTES 1 MANO CON VINILTEX DE PINTUCO TIPO 1</t>
  </si>
  <si>
    <t>CIELO RASO 3 MANOS CON VINILTEX DE PINTUCO TIPO 1</t>
  </si>
  <si>
    <t>CIELO RASO 2 MANOS CON VINILTEX DE PINTUCO TIPO 1</t>
  </si>
  <si>
    <t>CIELO RASO 1 MANO CON VINILTEX DE PINTUCO TIPO 1</t>
  </si>
  <si>
    <t>PINTURA EN ESMALTE  MATE O BRILLANTE</t>
  </si>
  <si>
    <t>PINTURA DE TUBERIA A LA VISTA EN CIELO RASO O MURO</t>
  </si>
  <si>
    <t>PINTURA DE FACHADA CON CORAZA DE PINTUCO</t>
  </si>
  <si>
    <t>PINTURA DE PASAMANOS EXISTENTE</t>
  </si>
  <si>
    <t>PELADA Y LIMPIEZA DE REJAS O CORTINAS ENROLLABLES</t>
  </si>
  <si>
    <t>PINTURA EN ANTICORROSIVO</t>
  </si>
  <si>
    <t>TRANSPORTES Y VARIOS</t>
  </si>
  <si>
    <t>TRANSPORTE DE ELEMENTOS EN CAMIONETA DE PLATON  O SIMILAR (INCLUYE 2 AYUDANTES PARA CARGUE Y DESCARGUE)</t>
  </si>
  <si>
    <t>DÍA</t>
  </si>
  <si>
    <t>TRANSPORTE DE ELEMENTOS EN CAMION TIPO 350  O SIMILAR (INCLUYE 2 AYUDANTES PARA CARGUE Y DESCARGUE)</t>
  </si>
  <si>
    <t>TRANSPORTE DE ELEMENTOS EN CAMION TIPO 600 O SIMILAR (INCLUYE 2 AYUDANTES PARA CARGUE Y DESCARGUE)</t>
  </si>
  <si>
    <t>TRANSPORTE DE ELEMENTOS EN CAMION TIPO 900 O SIMILAR (INCLUYE 2 AYUDANTES PARA CARGUE Y DESCARGUE)</t>
  </si>
  <si>
    <t>DIA</t>
  </si>
  <si>
    <t xml:space="preserve">SUMINISTRO E INSTALACIÓN CERRADURA DEPOSITOS SCHALGE REF. B-360 </t>
  </si>
  <si>
    <t>SUMINISTRO E INSTALACIÓN CERRADURA DEPOSITOS SCHALGE REF. B-362</t>
  </si>
  <si>
    <t>SUMINISTRO E INSTALACION TOPES DE PISO TIPO CAZUELA CROMADO</t>
  </si>
  <si>
    <t>SUMINISTRO E INSTALACIÓN DE SOLAR SCREEN NUMERO 10. INCLUYE MECANISMOS MARCA FLEXALUM</t>
  </si>
  <si>
    <t>MANTENIMIENTO DE MECANISMOS DE SOLAR SCREEN</t>
  </si>
  <si>
    <t xml:space="preserve">LAVADO Y LIMPIEZA PERSIANA TIPO  SOLAR SCREEN </t>
  </si>
  <si>
    <t xml:space="preserve">DESISTALACION DE PUESTO DE TRABAJO </t>
  </si>
  <si>
    <t>INSTALACIÓN DE PUESTO DE TRABAJO</t>
  </si>
  <si>
    <t>CAMBIO DE GUARDAS CERRADURAS DE SEGURIDAD TIPO SCHLAGE O YALE</t>
  </si>
  <si>
    <t>CAMBIO DE GUARDAS CERRADURAS TIPO POMO</t>
  </si>
  <si>
    <t>SUMINISTRO E INSTALACIÓN DE CERRADURA PARA CAJONERA PUESTO DE TRABAJO CON 2 COPIAS</t>
  </si>
  <si>
    <t>INSTALACIÓN DE AFICHES/POSTERS CON CINTA DOBLE FAZ</t>
  </si>
  <si>
    <t>AJUSTE DE DIVISION PUESTOS DE TRABAJO, ACRÍLICAS Y EN MADERA</t>
  </si>
  <si>
    <t>APERTURA CERRADURA NORMAL PARA PUERTA</t>
  </si>
  <si>
    <t>INSTALACIÓN CERRADURA NORMAL PARA PUERTA</t>
  </si>
  <si>
    <t>INSTALACIÓN DE TABLEROS, CUADROS Y CUALQUIER TIPO DE ELEMENTO QUE INCUYA INSTALACION DE CHAZO</t>
  </si>
  <si>
    <t>DESTAPONAMIENTO DE INODOROS, ORINALES O LAVAMANOS</t>
  </si>
  <si>
    <t>INSTALACIÓN ARCHIVADOR AEREO O VERTICAL</t>
  </si>
  <si>
    <t>SUMINISTRO E INSTALACION  EMPAQUES VENTANAS BASCULANTES</t>
  </si>
  <si>
    <t>AJUSTE Y MANTENIMIENTO GRIFERÍAS</t>
  </si>
  <si>
    <t>SUMINISTRO E INSTALACIÓN DE ACOPLES PARA SANITARIOS  (METALICOS)</t>
  </si>
  <si>
    <t>SUMINISTRO E INSTALACIÓN DE ACOPLES PARA SANITARIOS  (PLASTICOS)</t>
  </si>
  <si>
    <t>DESMONTE SUPERFICIE PUESTO DE TRABAJO</t>
  </si>
  <si>
    <t>MANTENIMIENTO VENTILADORES, SIN SUMINISTRO DE PARTES</t>
  </si>
  <si>
    <t>DESMONTE / INSTALACIÓN DE PORTATECLADO</t>
  </si>
  <si>
    <t xml:space="preserve">RE INSTALACIÓN GUARDAESCOBA EN VINILO DE 7 A 10 CMS_ </t>
  </si>
  <si>
    <t>GLB / ML</t>
  </si>
  <si>
    <t>AJUSTE ANCLAJES LÁMPARA HERMETICA / INSTALACIÓN CHAZO Y TORINILLO_ POR LAMPARAS</t>
  </si>
  <si>
    <t>GLB</t>
  </si>
  <si>
    <t>VISITA TÉCNICA DE BRIGADA  REVISION REQUERIMIENTOS</t>
  </si>
  <si>
    <t>SUMINISTRO E INSTALACION DE CANDADOS YALE ITALIANO 110-40 40mm</t>
  </si>
  <si>
    <t>AJUSTE Y MANTENIMIENTO BRAZO HIDRAULICO</t>
  </si>
  <si>
    <t>SUMINISTRO E INSTALACION  PISAVIDRIO PARA VIDRIO CRUDO</t>
  </si>
  <si>
    <t>MANTENIMIENTO GENERAL SILLAS DE ANALISTAS Y VP´S:  INCLUYE ENGRASE, LIMPIEZA, AJUSTE DE TORNILLERIA, DESCANSABRAZOS, ARAÑA, RODACHINAS (NO INCLUYE CAMBIO DE PIEZAS)</t>
  </si>
  <si>
    <t>SUMINISTRO E INSTALACION DE ARBOL DE ENTRADA DE CISTERNA CON NIVELADOR PARA APARATOS SANITARIOS</t>
  </si>
  <si>
    <t>SUMINISTRO E INSTALACION DE AGUASTOP DE CISTERNA  PARA APARATO SANITARIO</t>
  </si>
  <si>
    <t>SIE DE RIELES (CREMALLERAS) DE CAJONES PARA CAJONERA PUESTO DE TRABAJO</t>
  </si>
  <si>
    <t xml:space="preserve">MANTENIMIENTO PUERTA CORREDIZA EN VIDRIO </t>
  </si>
  <si>
    <t>VINIPEL X 300 ml</t>
  </si>
  <si>
    <t>MULTITOMA DE 7 PUERTOS</t>
  </si>
  <si>
    <t>CINTA ANTIDESLIZANTE CON FOTOLUMINISCENTE DE 5CMS DE ANCHO</t>
  </si>
  <si>
    <t>S/I SANDBLASTING</t>
  </si>
  <si>
    <t>SONDEO TUBERIAS CON SONDA ELECTRICA</t>
  </si>
  <si>
    <t>MANTENIMIENTO Y CAMBIO CLAVE CAJA GUERTE</t>
  </si>
  <si>
    <t>GL</t>
  </si>
  <si>
    <t>SUM E INST.  DE ESPEJOS</t>
  </si>
  <si>
    <t>S/I BIZCOCHO PARA SANITARIO</t>
  </si>
  <si>
    <t>SISTEMA CONTRA INCENDIOS</t>
  </si>
  <si>
    <t>SUMINISTRO DETECTORES DE HUMO SD-4P O SIMILAR</t>
  </si>
  <si>
    <t xml:space="preserve">MANTENIMIENTO ALARMA DETECTORES DE HUMO SD-4P </t>
  </si>
  <si>
    <t>INSTALACIÓN ALARMA DETECTORES DE HUMO SD-4P</t>
  </si>
  <si>
    <t>JARDINERIA</t>
  </si>
  <si>
    <t>MANTENIMIENTO JARDIN (INCLUYE CORTE PRADO, ARREGLO ARBOLES Y MATAS HASTA UNA ALTURA DE 1,9MTS, FUMIGACIÓN, ABONADA CON TIERRA, APLICACIÓN DE HUMUS LIQUIDO GENESIS)</t>
  </si>
  <si>
    <t>EQUIPOS ELECTRONICOS</t>
  </si>
  <si>
    <t>SUMINISTRO E INSTALACION DE SISTEMA 4 CAMARAS PARA MONITOREO. INCLUYE SUMINISTO DE DVR CON DISCO DURO 500GB Y 4 CAMARAS INDOOR , FUENTE ALIMENTACION PARA CAMARAS, BALUM PARA CAMARAS, CABLE BNC ULTIMO METRO,  INSTALACION EN CIELO RASO, CABLEAR POR TUBERIAS, PUESTA EN MARCHA EN CUARTO ELECTRICO. MODELO SWANN 425504 O KIT SIMILAR, COLOR BLANCA, DVR CON CONEXION REMOTA.</t>
  </si>
  <si>
    <t>SUMINISTRO E INSTALACION DE SISTEMA 8 CAMARAS PARA MONITOREO. INCLUYE SUMINISTO DE DVR CON DISCO DURO 500GB Y 8 CAMARAS INDOOR , FUENTE ALIMENTACION PARA CAMARAS, BALUM PARA CAMARAS, CABLE BNC ULTIMO METRO,  INSTALACION EN CIELO RASO, CABLEAR POR TUBERIAS, PUESTA EN MARCHA EN CUARTO ELECTRICO. MODELO SWANN 825508 O KIT SIMILAR, COLOR BLANCA, DVR CON CONEXION REMOTA.</t>
  </si>
  <si>
    <t>SUMINISTRO E INSTALACION DE SISTEMA DE AUDIO CON 5 PARLANTES. INCLUYE AMPLIFICADOR, PARLANTES, INSTALACION EN CIELO RASO, CABLEAR POR TUBERIA, Y PUESTA EN MARCHA EN CUARTO ELECTRICO. AMPLIFICADOR 80W Y 5 CANALES DE SALIDA MODELO AMERICAN SOUND AK-200U O SIMILAR ENTRADAS DE MP3, LINE, S, CD. PARLANTES DE TECHO BOSCH LHM0606 O SIMILAR.</t>
  </si>
  <si>
    <t>SUMINISTRO E INSTALACION DE CONEXIÓN HDMI SPLITER 1X4 MULTIPLICADOR 1X4 P/ HDMI. CABLE APARTE</t>
  </si>
  <si>
    <t>SUMINISTRO E INSTALACION DE CONEXIÓN HDMI SPLITER 1X8 MULTIPLICADOR 1X8 P/ HDMI. CABLE APARTE.</t>
  </si>
  <si>
    <t>SUMINISTRO E INSTALACION DE CONEXIÓN HDMI SPLITER 1X12 MULTIPLICADOR 1X12 P/ HDMI. CABLE APARTE</t>
  </si>
  <si>
    <t>CABLE HDMI POR METRO LINEAL CON INSTALACION INCLUIDA, SUMINISTRO.</t>
  </si>
  <si>
    <t>SUMINISTRO E INSTALACIÓN DE HDMI EXTENDER PARA TRANSMITIR HDMI A TRAVÉS DE UTP CAT5 Y CAT6, RESOLUCIÓN 1080P FULL HD COMPATIBLE CON HDCP, INCLUYE EMISOR, RECEPTOR Y FUENTE DE ALIMENTACIÓN.</t>
  </si>
  <si>
    <t>Pantalla Industrial SAMSUNG Ref: HE46A Full HD o similar 46pulgadas slim. Suministro y puesta en marcha.</t>
  </si>
  <si>
    <t>Pantalla Industrial SAMSUNG Ref: 42pulgadas Full HD slim o similar. Suministro y puesta en marcha.</t>
  </si>
  <si>
    <t>ADICIONALES</t>
  </si>
  <si>
    <t>Analisis y diseño estructural para Mezzanine, placas elevadas. Incluye planos, memorias de calculos, recomendaciones estructurales entregas fisicas y digitale realizadas por especialista estructural.</t>
  </si>
  <si>
    <t>Tramite y legalizacion ante la electrificadora local de derecho de instalacion y conexión de un transformador.</t>
  </si>
  <si>
    <t>Tramite y legalizacion ante la electrificadora local de derecho de instalacion y conexión para aumento de carga.</t>
  </si>
  <si>
    <t>Diseño electrico, iluminacion, red regulada, red normal, red de datos y acometidas para equipos de Aire Acondicionado</t>
  </si>
  <si>
    <t>Diseño de capacidad necesaria para instalar Aire Acondicionado y asegurar una temperatura confort.</t>
  </si>
  <si>
    <t>Elaboracion y entrega de planos record del estado de entrega del local, arquitectonicos, electricos, datos, hidrosanitario, impresos en medio pliego y entregados en medio fisico y digital.</t>
  </si>
  <si>
    <t>GB</t>
  </si>
  <si>
    <t>PAÑETE IMPERMEABILIZADO PARA MUROS Y/O PLACA</t>
  </si>
  <si>
    <t>MURO EN DRYWALL DE 1/2" A DOS CARAS</t>
  </si>
  <si>
    <t>MURO EN DRYWALL DE 1/2" A DOS CARAS HASTA 40 CM de ESPESOR</t>
  </si>
  <si>
    <t>Suministro e instalacion de laminas de superboard de hasta 20mm de espesor para instalacion en mezzanines.</t>
  </si>
  <si>
    <t>Suministro e instalación de guardaescoba en porcelanato formato 60x10 cualquier colo.</t>
  </si>
  <si>
    <t xml:space="preserve">ADMINISTRATIVA </t>
  </si>
  <si>
    <t>Suministro E Instalación Balas Tipo Led 30 Watt Difusor Acrílico 110v 4100°K</t>
  </si>
  <si>
    <t>Piso En Vinilo Lg Decotile 3mm Dlw 2752 Natural Teak Incluye Decapado Del Piso Existente, Mastico Para Nivelación E Instalación Piso.</t>
  </si>
  <si>
    <t xml:space="preserve">Suministro E Instalación De Registro Red WitheDe 11/2" </t>
  </si>
  <si>
    <t>Suministro E Instalación De Registro Red With De 11/4" (Control Baño)</t>
  </si>
  <si>
    <t>Suministro De Taza Báltica Corona Para Batería De Baños</t>
  </si>
  <si>
    <t>Orinal Gota De Corona Para Batería De Baños</t>
  </si>
  <si>
    <t>Lavamanos De Colgar Free De Corona (Discapacitados)</t>
  </si>
  <si>
    <t>Grifería Para Lavamanos De Empotrar Grival (Batería De Baños)</t>
  </si>
  <si>
    <t>Grifería De Lavamanos Arce De Corona (Discapacitado)</t>
  </si>
  <si>
    <t>Fluxómetro De Palanca (Sanitarios Batería De Baños)</t>
  </si>
  <si>
    <t>Grifería Corona Tipo Quick Para Orinales (Batería De Baños)</t>
  </si>
  <si>
    <t>Puerta Entamborada En Madera Con Acabado En Formica Wengue. Incluye Ventana Vertical En Vidrio Opalizado. Incluye Marco En Madera Enchapado En Formica Color Wengue.</t>
  </si>
  <si>
    <t>Divisiones En Acero Inoxidable En Cantiléver Batería De Baños Hombres, Mujeres Y Discapacitados. Incluye Puertas, Columnas, Divisiones Y Barras Para Discapacitados.</t>
  </si>
  <si>
    <t xml:space="preserve">Mesones En Corean Para Baterías De Baños Y Para Baño De Presidencia, Incluye Diseño Especial, Con Babero Inferior Amplio Para Ocultar Sifones De Desagüe. </t>
  </si>
  <si>
    <t>Tapa De Inspección En Acero Inoxidable (Baño Hombres)</t>
  </si>
  <si>
    <t>S/I De Seca Manos Ref. A&amp;A Manos Libres, Turbo, Carcaza Acero Inoxidable Brillante, Rango De Detección De 10 A 30 Cm Ajustable, Vel De Salida De Aire Ajustable De 75 A 100 M/S.</t>
  </si>
  <si>
    <t>Puerta Entamborada En Madera Con Acabado En Formica Wengue. Pocetas De Aseo</t>
  </si>
  <si>
    <t>Tapete Referencia Trans Gris De 0.60 X 0.60    Tráfico Comercial, Altura 6 Mm, Antimanchas.</t>
  </si>
  <si>
    <t>Sanitario Magno De Klipen (Presidencia)</t>
  </si>
  <si>
    <t>Lavamanos Vessel Alfa De Klipen (Presidencia)</t>
  </si>
  <si>
    <t>Grifería Lavamanos Monocontrol  Evita Baja (Presidencia)</t>
  </si>
  <si>
    <t>Tapa Posterior De 2,15 Metros De Longitud, En Corean Para Baño Presidencia.</t>
  </si>
  <si>
    <t>Televisor Led Smart De 55" Hd 3d</t>
  </si>
  <si>
    <t>Persianas Con Piezas En Madera En Cedro De 2 Cm De Espesor Acabado Final En Formica Color Wengue Incluye Tubo Metálico Perimetral Con Pintura Al Horno Para Soporte Y Recorrido De Instalaciones Eléctricas</t>
  </si>
  <si>
    <t>S/I Mueble Para Baño Presidencia (Incluye Cambios Para Apertura De Puertas Y Cajones Incluye Manijas).</t>
  </si>
  <si>
    <t>ADICIONAL OBRAS</t>
  </si>
  <si>
    <t>S.I de candado de Seguridad Abloy 57mm</t>
  </si>
  <si>
    <t>Und</t>
  </si>
  <si>
    <t>S.I de cadena acerada grado 100 3/8" Crosby x 1mt</t>
  </si>
  <si>
    <t>S/I Microfono de solapa marca Genius o similar</t>
  </si>
  <si>
    <t>und</t>
  </si>
  <si>
    <t>Alquiler planta electrica capacidad de 2.5 Kva - 5Kva</t>
  </si>
  <si>
    <t>dia</t>
  </si>
  <si>
    <t>Alquiler planta electrica capacidad de 10 Kva - 20Kva</t>
  </si>
  <si>
    <t>Alquiler planta electrica capacidad de 22 Kva - 34Kva</t>
  </si>
  <si>
    <t>S/I Botiquin</t>
  </si>
  <si>
    <t>Dotación botiquin: GASA paquete x 20, ISODINE SOLUCIÓN, ISODINE ESPUMA, CURAS paquete x 50, ALCOHOL ANTISEPTICO, TIJERAS, LINTERNA, TERMOMETRO, APLICADORES paquete x 10, BAJALENGUAS paquete x 10, ESPARADRAPO, PARCHES PARA OJOS paquete x 10, ESPARADRAPO, PARCHES PARA OJOS paquete x 10, TAPABOCAS paquete x 10, GUANTES paquete x 10, SOLUCION SALINA, VENDAS ELASTICAS x 2, VENDA TRIANGULAR, VENDAS DE ALGODÓN</t>
  </si>
  <si>
    <t>S/I Extintor Solkaflan con base separacion a piso 10cm</t>
  </si>
  <si>
    <t>S/I Extintor ABC con base separacion a piso 10cm</t>
  </si>
  <si>
    <t>Soporte para extintor separacion a piso 10cm</t>
  </si>
  <si>
    <t>Servicio mantenimiento y/o Recarga de Extintor Solkaflan</t>
  </si>
  <si>
    <t>Servicio mantenimiento y/o Recarga de Extintor ABC</t>
  </si>
  <si>
    <t>S/I Contador de Agua</t>
  </si>
  <si>
    <t>Impermeabilizacion con manto asfaltico en Frio Sika + SikaFelt de refuerzo</t>
  </si>
  <si>
    <t>m2</t>
  </si>
  <si>
    <t>Impermeabilizacion SikaFill 5 años, comprende la instalacion y suminstro de tres capas de SikaFill 5 años y dos capas de SikaFelt de refuerzo</t>
  </si>
  <si>
    <t>Impermeabilizacion SikaFill 10 años, comprende la instalacion y suminstro de tres capas de SikaFill 10 años y dos capas de SikaFelt de refuerzo</t>
  </si>
  <si>
    <t xml:space="preserve">S/I Mastil en Tubería Galvanizada 1.5" </t>
  </si>
  <si>
    <t>m</t>
  </si>
  <si>
    <t>S/I Mastil en Tubería Galvanizada 2"</t>
  </si>
  <si>
    <t>S/I Mastil en Tubería Galvanizada 3"</t>
  </si>
  <si>
    <t>Rectificador de voltaje -48 V</t>
  </si>
  <si>
    <t>Poseta de Lavatraperos, enchapada en ceramica 0.6x0.8</t>
  </si>
  <si>
    <t>S/I Bandas antideslizantes de escaleras y rampas (color negro de 2,5 cm de espesor)</t>
  </si>
  <si>
    <t>ml</t>
  </si>
  <si>
    <t>Estudios, Diseños, Preliminares</t>
  </si>
  <si>
    <t>Analisis y diseño estructural para Mezanines, Placas Elevadas incluye recomendaciones estructurales y constructivas, elaboración de planos e informe final estructuras</t>
  </si>
  <si>
    <t>Trámite y obtención de licencias ante planeación (Licencia de instalación o construcción, uso del suelo y alineamiento). No incluye cargos fijos cobrados por planeación ni impuestos.</t>
  </si>
  <si>
    <t>Gl</t>
  </si>
  <si>
    <t>Uso del suelo en planeación ( Cuando este es requisito para Curaduría ).</t>
  </si>
  <si>
    <t>Trámite y obtención de licencias ante curaduría (Licencia de construcción). No incluye pago de cargos fijos, variables ni impuestos.</t>
  </si>
  <si>
    <t>Trámite y legalización ante Electrificadora local de derechos de instalación y conexión de un transformador de cualquier potencia para una estación de telecomunicaciones. Incluye : Diseño eléctrico del proyecto, solicitud de factibilidad de carga, elaboracion de planos</t>
  </si>
  <si>
    <t>Un</t>
  </si>
  <si>
    <t>Trámite y legalización ante Electrificadora local de derechos de ampliacion de carga. No incluye pago de gastos reembolsables. Incluye todos los diseños y entrega de planos e informe final.</t>
  </si>
  <si>
    <t>Diseño Electrico.de Iluminacion, Red Regulada Red Normal y Acometidas para Equipos de Aires acondicionados, UPS de acuerdo a Norma NTC 2050 y Retie. Incluye memorias de Calculo, Diagramas Unifilares y planos electricos para tiendas</t>
  </si>
  <si>
    <t>Diseño de la capacidad necesaria a instalar de AA para asegurar una temperatura confortable</t>
  </si>
  <si>
    <t>Trámite para certificación RETIE. No incluye pago de reembolsables</t>
  </si>
  <si>
    <t xml:space="preserve">Localización y replanteo. </t>
  </si>
  <si>
    <t>Cerramiento provisional en dry wall terminado a una cara</t>
  </si>
  <si>
    <t xml:space="preserve">Brandeo de Expectativa en vinilo </t>
  </si>
  <si>
    <t>Retiro de material y/o escombros</t>
  </si>
  <si>
    <t>m3</t>
  </si>
  <si>
    <t>Aseo, limpieza general y remates de obra. Incluye la totalidad de la obra con ventaneria</t>
  </si>
  <si>
    <t>Demoliciones, desmontes y retiros</t>
  </si>
  <si>
    <t xml:space="preserve">Desmonte de ventanas, estructuras menores, puertas en madera, ventanería en madera y incluye marcos. </t>
  </si>
  <si>
    <t xml:space="preserve">Desmonte de marcos y puertas  Metalicas. </t>
  </si>
  <si>
    <t>Demolición de placa piso concreto existente e prom = 10 cm. Incluye retiro de material.</t>
  </si>
  <si>
    <t>Demolición de cimentación de muros. Incluye retiro de material.</t>
  </si>
  <si>
    <t xml:space="preserve">Demolicion de Muros e 0,15m. </t>
  </si>
  <si>
    <t>Demolicion muros Drywall</t>
  </si>
  <si>
    <t xml:space="preserve">Demolicion de acabado pisos y muros enchapes. Incluye acabados en porcelanato, ceramica o similares. </t>
  </si>
  <si>
    <t xml:space="preserve">Demolicion Guardaescobas en ceramica, porcelanato o vinisol. </t>
  </si>
  <si>
    <t xml:space="preserve">Desmonte de cielo raso </t>
  </si>
  <si>
    <t>Demolicion de pañete existente</t>
  </si>
  <si>
    <t>Desmonte y retiro de cubiertas y su cercha en madera o metálica.</t>
  </si>
  <si>
    <t>Retiro impermeabilización en cubierta.</t>
  </si>
  <si>
    <t xml:space="preserve">Clausura de ptos hidráulicos, incluye todas las obras necesarias de adecuación civil y desmonte de muebles, </t>
  </si>
  <si>
    <t xml:space="preserve">Clausura de ptos sanitarios, incluye todas las obras necesarias de adecuación civil y desmonte de muebles, </t>
  </si>
  <si>
    <t>Desmonte de Piso en bladosa adhesiva Vinisol.</t>
  </si>
  <si>
    <t>Desmonte Cable encauchetado hasta No. 2.</t>
  </si>
  <si>
    <t xml:space="preserve">Desmonte Caja Raweld octogonal . </t>
  </si>
  <si>
    <t xml:space="preserve">Desmonte Lampara Fluorecente de 2x96 o tipo bala. Incluye </t>
  </si>
  <si>
    <t>Desmonte Salida monofásica normal o regulada o datos, toma 120V. Incluye tubería conduit EMT, cableado ( 12AWG ) y accesorios. Incluye toma doble con polo de tierra aislado de 20A..</t>
  </si>
  <si>
    <t xml:space="preserve">Desmonte Tubería conduit EMT 1"". Incluye accesorios. </t>
  </si>
  <si>
    <t>Desmonte Tubería conduit EMT 1/2"". Incluye accesorios.</t>
  </si>
  <si>
    <t>"Desmonte Tubería conduit EMT 2"". Incluye accesorios.</t>
  </si>
  <si>
    <t>"Desmonte Tubería conduit EMT 3/4"". Incluye accesorios</t>
  </si>
  <si>
    <t>Desmonte escalerilla portacable hasta 60 cm</t>
  </si>
  <si>
    <t>Desmonte tablero electronico o de energia normal, regulada o datos con dimensiones hasta de 80x80 cm</t>
  </si>
  <si>
    <t>Desmonte de puertas y ventanas en vidrio templado. Incluye el desmonte de todos sus accesorios y marcos</t>
  </si>
  <si>
    <t>Demolicion de lavatrapero</t>
  </si>
  <si>
    <t>Demolicion de meson para dos lavamanos en granito pulido o similar</t>
  </si>
  <si>
    <t>Desmonte de muebles, vitrinas, archivadores y demas mobiliario de una tienda. Incluye desarme de todos los elementos y entrega de inventario. Area hasta 100 m2</t>
  </si>
  <si>
    <t>Cajon monedero</t>
  </si>
  <si>
    <t xml:space="preserve">Excavaciones a mano. </t>
  </si>
  <si>
    <t>Relleno compactado con material seleccionado.</t>
  </si>
  <si>
    <t>12.82</t>
  </si>
  <si>
    <t>Relleno compactado con material de la excavación.</t>
  </si>
  <si>
    <t>Estructuras</t>
  </si>
  <si>
    <t>Columnas y vigas de concreto 21 Mpa de 0,25 x 0,25m. No incluye acero de refuerzo.</t>
  </si>
  <si>
    <t xml:space="preserve">Dintel en concreto de 0,25 m. x 0,20 m. </t>
  </si>
  <si>
    <t>Alfajía en concreto 17 MPa, h=0.06 m</t>
  </si>
  <si>
    <t>Concreto para placas de cubierta 21 MPa. SE CONTEMPLA ESPESOR MAX. DE 10 CM.</t>
  </si>
  <si>
    <t>Suministro e Instalación de lámina metálica (Sistema Metaldeck) para fundir placa de losa fundida en concreto. Espesor de lámina 0,75 mm. Grado 40. Incluye corte, anclajes de fijación y pintura de la cara expuesta según especificaciones C.M. SE CONTEMPLA ESPESOR MAX. DE 10 CM. NO SE CONTEMPLA EL CONCRETO</t>
  </si>
  <si>
    <t>Construccion de escaleras en concreto hasta de 1,2 m de ancho ELVALOR CORRESPONDE A 1,00 ML DE UNA HUELLA DE 25 CM.. Y UNA CONTRAHUELLA DE 17 CM.</t>
  </si>
  <si>
    <t>Suministro e Instalacion de estructura metálica galvanizada. Aplica para estructuras de mezanine, escaleras y demas elementos metalicos</t>
  </si>
  <si>
    <t>Kg</t>
  </si>
  <si>
    <t>Construccion de rampa de acceso de ancho 1,2 m para el acceso a la Tienda</t>
  </si>
  <si>
    <t>M</t>
  </si>
  <si>
    <t>Basureros circulares ,70 perimetro, ,25 diametro, ,28alto</t>
  </si>
  <si>
    <t xml:space="preserve">Ítems NUEVOS 12-03-2014 OBRAS </t>
  </si>
  <si>
    <t>Corte de placa de piso con disco punta de diamante. Espesor de placa 15 cm. Unidad en metro de corte. Incluye llenado de juntas</t>
  </si>
  <si>
    <t>Piso en Porcelanatom. 60 X 60 cm. Cualquier color</t>
  </si>
  <si>
    <t>Fileteado y nivelación vanos para instalación de ventanas y puertas.</t>
  </si>
  <si>
    <t>S/I Caja de paso Eleca metalica 0,30 x 0,30</t>
  </si>
  <si>
    <t>un</t>
  </si>
  <si>
    <t>Cable Cu 10 AWG THHN</t>
  </si>
  <si>
    <t>Cable Cu 8 AWG THHN</t>
  </si>
  <si>
    <t>Cable Cu 6 AWG THHN</t>
  </si>
  <si>
    <t>Cable Cu 4 AWG THHN</t>
  </si>
  <si>
    <t>Cable Cu 2 AWG THHN</t>
  </si>
  <si>
    <t>Cable Cu 2 AWG ( Desn)</t>
  </si>
  <si>
    <t>Cable Cu 1/0 AWG THHN</t>
  </si>
  <si>
    <t>Cable Cu 2/0 AWG THHN</t>
  </si>
  <si>
    <t>Patch  Cord categori 5 ft (1.5 metros) azul, Ortronics</t>
  </si>
  <si>
    <t>Patch  Cord categori5 ft (1.5 metros) azul, Ortronics</t>
  </si>
  <si>
    <t>Cable UTP Categoria 5</t>
  </si>
  <si>
    <t>Cable UTP Categoria 6</t>
  </si>
  <si>
    <t>S/I Soporte Universal para TV reclinable metalico</t>
  </si>
  <si>
    <t>AA Batería de 12 V 0.3 - 0.43 A,  para UPS 9120 POWER WEAR AH</t>
  </si>
  <si>
    <t>AA Ventilador  de 1a rectificador - Inversor para UPS de 1 0.3 - 0.43 A,  para UPS 9120 POWER WEAR</t>
  </si>
  <si>
    <t>S/I UPS monofásica de 1kVA, tecnología ONLINE doble conversión, con indicadores de funcionamiento OK, baterías y falla. Opción de monitoreo remoto por SNMP. Autonomía de 10 minutos a plena carga. Tensión 110V, frecuencia 60 Hz. Montaje en Torre.</t>
  </si>
  <si>
    <t>S/I UPS de 3kVA montaje en Torre, tecnología ONLINE doble conversión, con indicadores de funcionamiento OK, baterías y falla. Opción de monitoreo remoto por SNMP. Autonomía de 10 minutos a plena carga. Tensión 110V/220V, frecuencia 60 Hz.</t>
  </si>
  <si>
    <t>S/I UPS de 6kVA montaje en Torre, tecnología ONLINE doble conversión, con indicadores de funcionamiento OK, baterías y falla. Opción de monitoreo remoto por SNMP. Autonomía de 10 minutos a plena carga. Tensión 110V/220V, frecuencia 60 Hz. Montaje en Torre.</t>
  </si>
  <si>
    <t>S/I UPS de 3kVA ampliable por módulos a 18kVA, tecnología ONLINE doble conversión, con indicadores de funcionamiento OK, baterías y falla. Opción de monitoreo remoto por SNMP. Autonomía de 10 minutos a plena carga. Tensión 110V/220V, frecuencia 60 Hz. Mon</t>
  </si>
  <si>
    <t>S/I de UPS monofásica de 1kVA Montaje en Rack.,  tecnología ONLINE doble conversión, con indicadores de funcionamiento OK, baterías y falla. Opción de monitoreo remoto por SNMP. Autonomía de 10 minutos a plena carga. Tensión 110V, frecuencia 60 Hz.</t>
  </si>
  <si>
    <t>S/I de UPS de 3kVA Montaje en Rack. tecnología ONLINE doble conversión, con indicadores de funcionamiento OK, baterías y falla. Opción de monitoreo remoto por SNMP. Autonomía de 10 minutos a plena carga. Tensión 110V/220V, frecuencia 60 Hz.</t>
  </si>
  <si>
    <t>S/I de UPS de 6kVA Montaje en Rack. tecnología ONLINE doble conversión, con indicadores de funcionamiento OK, baterías y falla. Opción de monitoreo remoto por SNMP. Autonomía de 10 minutos a plena carga. Tensión 110V/220V, frecuencia 60 Hz.</t>
  </si>
  <si>
    <t xml:space="preserve">S/I de UPS de 3kVA ampliable por módulos a 18kVA, tecnología ONLINE doble conversión, con indicadores de funcionamiento OK, baterías y falla. Opción de monitoreo remoto por SNMP. Autonomía de 10 minutos a plena carga. Tensión 110V/220V, frecuencia 60 Hz. </t>
  </si>
  <si>
    <t>Piso en Porcelanato cualquier color 30cm x 60cm satinado 
Para Huella y Contrahuella de escalera, no incluye win metalico profundidad maximo 30cm</t>
  </si>
  <si>
    <t>Suministro e instalacion de baranda en vidrio templado de 90 cm de alto para division de areas. Las vidrios estaran separados y apoyados por soportes en acero galvanizado. Incluye el pasamanos y accesorios en acero galvanizado.</t>
  </si>
  <si>
    <t>Punto Hidraulico</t>
  </si>
  <si>
    <t>S/I patch panel 24 puertos</t>
  </si>
  <si>
    <t>S/I patch panel 48 puertos</t>
  </si>
  <si>
    <t>ANEXO 4.  PROPUESTA ECONOMICA (SE DEBE DISCRIMINAR EL AIU)</t>
  </si>
  <si>
    <t xml:space="preserve">INDICAR EL PORCENTAJE DE A, I,U AQUÍ </t>
  </si>
  <si>
    <t>%A</t>
  </si>
  <si>
    <t>%I</t>
  </si>
  <si>
    <t>%U</t>
  </si>
  <si>
    <t xml:space="preserve">Elaboración y entrega de planos según lo construido impresos en papel bond tamaño doble carta a color y en medio magnético. Incluye levantamiento preliminar del proyecto antes y despues de la obra. </t>
  </si>
  <si>
    <t>TOTAL</t>
  </si>
  <si>
    <t>-</t>
  </si>
  <si>
    <t>SOBRE DRYWALL  3 MANOS  CON VINILTEX DE PINTUCO TIPO 2</t>
  </si>
  <si>
    <t xml:space="preserve">AD </t>
  </si>
  <si>
    <t>STI. Frescasa (Aislamiento termico y acustico para diviciones en Drywall)</t>
  </si>
  <si>
    <t xml:space="preserve">se requiere para el aislamiento </t>
  </si>
  <si>
    <t>STI.Ventana en aluminio anodizado de cualquier color (incluye marco, alfajía, haladeras , cerraduras, vidrio en 5 mm. de cualquier color y el empaque de caucho) para: Vidrio fijo</t>
  </si>
  <si>
    <t>ITEMS ADICIONALES</t>
  </si>
  <si>
    <t>Trámite y legalización ante Electrificadora local de derechos de instalación y conexión de una carga de 8kVA a la red secundaria existente o a subestación edificio con trafo existente. No incluye pago de gastos reembolsables.</t>
  </si>
  <si>
    <t xml:space="preserve">SUMINISTRO E INSTALACION  DE FACEPLATE SENCILLO MARCA LEVINGTON </t>
  </si>
  <si>
    <t xml:space="preserve">SUMINISTRO E INSTALACION  DE RACK DE 60X60 ABATIBLE </t>
  </si>
  <si>
    <t xml:space="preserve">SUMINISTRO E INSTALACION  DE ORGANIZADOR HORIZONTAL PARA RACK </t>
  </si>
  <si>
    <t xml:space="preserve">SUMINISTRO E INSTALACION  DE JACK CATEGORIA 6 MARCA LEVINTON, </t>
  </si>
  <si>
    <t>SUBTOTAL</t>
  </si>
  <si>
    <t>AIU 20%</t>
  </si>
  <si>
    <t>Nota: se liquidaran las cantidades realmente ejecutadas.</t>
  </si>
  <si>
    <t>SITIO: FORCAREY MANIZALEZ</t>
  </si>
  <si>
    <t>total oc</t>
  </si>
  <si>
    <t>cant oc</t>
  </si>
  <si>
    <t>precios oc</t>
  </si>
  <si>
    <t>COTIZADO</t>
  </si>
  <si>
    <t>ELECTRICO COTIZADO</t>
  </si>
  <si>
    <t>ELECTRICO AUTORIZADO</t>
  </si>
  <si>
    <t>CIVIL COTIZADO</t>
  </si>
  <si>
    <t>CIVIL AUTORIZADO</t>
  </si>
  <si>
    <t>ACTIVIDADES ELECTRICAS QUE SE EJECUTAN Y NO SE SUMINISTRA MATERIAL</t>
  </si>
  <si>
    <t>1. INSTALACION CABLES DE ALIMENTACION ELECTRICA</t>
  </si>
  <si>
    <t>2. INSTALACION CABLE DE DATOS</t>
  </si>
  <si>
    <t>3. INSTALACION EQUIPOS - ORGANIZADOR HORIZONTAL, PATCH PANEL,UPS</t>
  </si>
  <si>
    <t>TODO EL MATERIAL Y LOS EQUIPOS TIGO-UNE LOS ENTREGAN EN LA SEDE ADMINISTRATIVA DEBIDAMENTE INVENTAREADOS</t>
  </si>
  <si>
    <t>CON EL ITEM DE TRANSPORTE SE PAGA LAS MANOS DE OBRA HACIENDO LAS INSTALACIONES</t>
  </si>
  <si>
    <t>ACTIVIDADES CIVILES QUE SE SUMINISTRA MATERIAL</t>
  </si>
  <si>
    <t>ACTIVIDADES ELECTRICAS QUE SE EJECUTAN Y SE SUMINISTRA MATERIAL</t>
  </si>
  <si>
    <t>1. SEI TABLEROS LUMINEX</t>
  </si>
  <si>
    <t>2. SEI BREAKER</t>
  </si>
  <si>
    <t>3. SEI TOMA CORRIENTE Y CANALETA</t>
  </si>
  <si>
    <t xml:space="preserve">SE EJECUTAN TODAS </t>
  </si>
  <si>
    <t xml:space="preserve">Transporte de material </t>
  </si>
  <si>
    <t>SITIO: SEDE ADMINISTRATIVA ESU</t>
  </si>
  <si>
    <t>ACTIVIDAD</t>
  </si>
  <si>
    <t>Desmonte de mobiliario del sexto piso e instalación en el cuarto piso</t>
  </si>
  <si>
    <t>MUEBLES</t>
  </si>
  <si>
    <t>Desmonte mobiliario sexto piso</t>
  </si>
  <si>
    <t>Desmonte de placas de drywall con placas metalicas del cielo falso del sexto piso</t>
  </si>
  <si>
    <t>Desmonte de placas de cielo falso - sexto piso</t>
  </si>
  <si>
    <t>placas cielo falso metalicas (3) sin registro - placas cielo falso metalicas (4) con registro - 1,8 x0,5</t>
  </si>
  <si>
    <t>Mueble de 1,42 x 3,6 - 8 sillas sala de juntas - Mesa mostrador 2,6 x 0,3x0,4, (1) televisor plano 43", (1) minicomponente, mueble auxiliar of gerencia 1,8x0,45 - escritorio de gerencia 2x0,9 , muble auxiliar escritorio gerencia 1,2 x 0,5, (2) sillas auxiliares escritorio de gerencia, (1) mesa auxiliar gerencia de 1,2 x 1,6 x 0,6 - (1)mesa auxiliar baja gerencia- mueble mostrador de 1,2x0,5 - (2) silla de espera con (1) mesas - puesto de trabajo secretaria 1,7 x1,7  - division mueble secretaria 0,8x1,7 - dispensador de agua - extintor - tablero en vidrio de la sala de juntas 0,9 x 1,5</t>
  </si>
  <si>
    <t>Desmonte mueble de baño</t>
  </si>
  <si>
    <t>Desmonte de mueble incluido el lavamanos</t>
  </si>
  <si>
    <t>(2) muebles de 0,9 x 1,5 - (2) espejo de baño 1,5 x 1 -(2) puerta de baño 2,4 x 0,64</t>
  </si>
  <si>
    <t>Desmonte de pared de madera</t>
  </si>
  <si>
    <t>Desmonte pared enchape en madera</t>
  </si>
  <si>
    <t>Desmonte puerta</t>
  </si>
  <si>
    <t>2,85 x 2,4 - 2,85 x 2,4</t>
  </si>
  <si>
    <t>Desmonte puerta oficina de gerencia 1,17 x 2,4 - Puerta despensa 0,77 x 2,4</t>
  </si>
  <si>
    <t>Desmonte de lamparas</t>
  </si>
  <si>
    <t>1 lampara</t>
  </si>
  <si>
    <t>Desmonte division en vidrio</t>
  </si>
  <si>
    <t>0,10 x 2,4 - 0,4 x 2,4 - 0,67 x 2,4</t>
  </si>
  <si>
    <t>Desmonte equipos de seguridad</t>
  </si>
  <si>
    <t>1 camara de vigilancia - (1) control acceso - (3) swiche</t>
  </si>
  <si>
    <t>limpieza general</t>
  </si>
  <si>
    <t>Suministro e instalacion de cielo en drywall</t>
  </si>
  <si>
    <t xml:space="preserve">70 m2 </t>
  </si>
  <si>
    <t>Suministro e instalación de piso alfombra Interface</t>
  </si>
  <si>
    <t>Instalación Mueble Para Baño (Incluye Cambios Para Apertura De Puertas Y Cajones Incluye Manijas).</t>
  </si>
  <si>
    <t xml:space="preserve">Puerta Entamborada En Madera Con Acabado En Formica Wengue. </t>
  </si>
  <si>
    <t>SUMINISTRO E INSTALACION  DE ENTREPAÑO EN VIDRIO TEMPLADO DE 6 MM 0.15 X 1.07.</t>
  </si>
  <si>
    <t>ENCHAPE EN MADERA</t>
  </si>
  <si>
    <t>INSTALACIÓN DE DUCHA</t>
  </si>
  <si>
    <t>Suministro de Ducha - Regadera Silver</t>
  </si>
  <si>
    <t>Suministro de Ducha - Regadera Cascada en conjunto</t>
  </si>
  <si>
    <t>ACTIVIDADES</t>
  </si>
  <si>
    <t>RETIRAR COCINETA</t>
  </si>
  <si>
    <t>RETIRAR MOBILIARION DE LA SALA DE REUNIONES</t>
  </si>
  <si>
    <t>RETIRAR DIVISIONES EN DRYWALL</t>
  </si>
  <si>
    <t>RETIRAR ACORDEON DE COCINETA</t>
  </si>
  <si>
    <t>RETIRAR 2 MODULOS DE OFICINA (BAHIA)</t>
  </si>
  <si>
    <t>RETIRAR ENCHAPE DE BAÑOS</t>
  </si>
  <si>
    <t>DESMONTAR SANITARIO Y LAVAMANOS</t>
  </si>
  <si>
    <t>TRASLADAR UPS</t>
  </si>
  <si>
    <t>RETIRAR DIVISION EN VIDRIO (2 oficinas)</t>
  </si>
  <si>
    <t>DESMONTES</t>
  </si>
  <si>
    <t>MONTAJES</t>
  </si>
  <si>
    <t>DIVISION EN DRYWALL Y ENCHAPE EN MADERA</t>
  </si>
  <si>
    <t>DESMONTAR TAPETE</t>
  </si>
  <si>
    <t>DIVISIONES EN SUPERBOARD PARA BAÑOS</t>
  </si>
  <si>
    <t>ENCHAPE DE BAÑOS</t>
  </si>
  <si>
    <t>S/I SANITARIOS DUCHAS LAVAMANOS</t>
  </si>
  <si>
    <t>REBANCO EN CONCRETO PARA ADECUACION HIDROSANITARIA</t>
  </si>
  <si>
    <t>IMPERMEABILIZACION EN DUCHAS</t>
  </si>
  <si>
    <t>DIVISIONES EN VIDRIO</t>
  </si>
  <si>
    <t>MODIFICACION DE NUBES DEL CIELO EN GENERAL</t>
  </si>
  <si>
    <t>S/I TAPETE</t>
  </si>
  <si>
    <t>CIELO PARA BAÑOS EN DRYWALL</t>
  </si>
  <si>
    <t>INSTALACION DE LUMINARIAS DEL 5TO PISO</t>
  </si>
  <si>
    <t>MODULACION DE CIELO PARA LUMINARIAS SALA DE JUNTAS</t>
  </si>
  <si>
    <t>INSTALACION DE MUEBLES Y MODULOS DE OFICINA</t>
  </si>
  <si>
    <t>PINTURA PAREDES Y DRYWALL</t>
  </si>
  <si>
    <t>RESANE DE PISO PARA INSTALACION DE TAPETE</t>
  </si>
  <si>
    <t>QUINTO PISO</t>
  </si>
  <si>
    <t>DESMONTAR MOBILIARIO</t>
  </si>
  <si>
    <t>DESMONTE DE LUMINARIAS SALA DE JUNTAS</t>
  </si>
  <si>
    <t>DESMONTE DE ENCHAPE EN MADERA</t>
  </si>
  <si>
    <t>DESMONTE DEL MUEBLE DEL LAVAMANOS</t>
  </si>
  <si>
    <t>DESMONTE DE VIDRIOS</t>
  </si>
  <si>
    <t>DESMONTE DE LUMINARIAS OFF GERENTE</t>
  </si>
  <si>
    <t>DESMONTE DE PUERTA PPAL OFF GERENTE</t>
  </si>
  <si>
    <t>DESMONTE DE SENSORES</t>
  </si>
  <si>
    <t>DESMONTE DE CAMARA</t>
  </si>
  <si>
    <t>INSTALAR CIELO MODULADO</t>
  </si>
  <si>
    <t>LUMINARIAS AHORRADORAS</t>
  </si>
  <si>
    <t>RESANE Y PINTURA</t>
  </si>
  <si>
    <t>INSTALACION DE LAVAMANOS</t>
  </si>
  <si>
    <t>DIVISION DRYWALL</t>
  </si>
  <si>
    <t>SEGUNDO PISO A</t>
  </si>
  <si>
    <t>SEGUNDO PISO B</t>
  </si>
  <si>
    <t>DESMONTE DEL MODULO DE INFORMACION</t>
  </si>
  <si>
    <t>DESMONTE DE TRES PUESTOS DE TRABAJO</t>
  </si>
  <si>
    <t>INSTALACION DE DOS PUESTOS DE TRABAJOS - ESTOS VIENEN DE SUNDO PISO A</t>
  </si>
  <si>
    <t>INSTALACION DE OFICINA EN VIDRIO - ESTA VIENE DE SEGUNDO PISO A</t>
  </si>
  <si>
    <t>RECEPCION</t>
  </si>
  <si>
    <t>DESMONTAR EL MUEBLE DE RECEPCION EN S</t>
  </si>
  <si>
    <t xml:space="preserve">DESMONTE DE MODULO EN VIDRIO </t>
  </si>
  <si>
    <t>MONTAJE DE MODULO EN VIDRIO</t>
  </si>
  <si>
    <t>ADECUACION PUNTOS ELECTRICOS Y DATOS</t>
  </si>
  <si>
    <t>PINTURA GENERAL</t>
  </si>
  <si>
    <t>RETIRAR MATA</t>
  </si>
  <si>
    <t xml:space="preserve">RETIRO DE SILLA </t>
  </si>
  <si>
    <t>ADECUACION DE PUNTOS ELECTRICOS Y DATOS</t>
  </si>
  <si>
    <t>PINTURA PUNTO MODULO DE INFORMACION</t>
  </si>
  <si>
    <t>oficinas 2A - 2B - 5A</t>
  </si>
  <si>
    <t xml:space="preserve">oficinas 2A - 2B </t>
  </si>
  <si>
    <t>oficina 2A</t>
  </si>
  <si>
    <t>piso 5</t>
  </si>
  <si>
    <t>piso 2A</t>
  </si>
  <si>
    <t>traslado y reubicacion de luminarias</t>
  </si>
  <si>
    <t>120 regulado + 120 no regurado</t>
  </si>
  <si>
    <t xml:space="preserve">Suministro e Instalación de Calentador de agua electrico de acumulación de 10 galones </t>
  </si>
  <si>
    <t>Suministro e Instalación de Logos ESU</t>
  </si>
  <si>
    <t>Adecuaciones Varias</t>
  </si>
  <si>
    <t>Glb</t>
  </si>
  <si>
    <t xml:space="preserve">incluye desmonte e instalacion de cocina, </t>
  </si>
  <si>
    <t>Desmonte e instalación de Control de acceso</t>
  </si>
  <si>
    <t>Desmonte e instalación de equipos de seguridad</t>
  </si>
  <si>
    <t xml:space="preserve"> Traslado e Instalación de Vidrios para oficinas - Incluye accesorios de fijación</t>
  </si>
  <si>
    <t>Suministro e instalación de divisiones en vidrio templado para ducha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</si>
</sst>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5" formatCode="&quot;$&quot;\ #,##0_);\(&quot;$&quot;\ #,##0\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 &quot;$&quot;\ * #,##0_ ;_ &quot;$&quot;\ * \-#,##0_ ;_ &quot;$&quot;\ * &quot;-&quot;_ ;_ @_ "/>
    <numFmt numFmtId="167" formatCode="_ &quot;$&quot;\ * #,##0.00_ ;_ &quot;$&quot;\ * \-#,##0.00_ ;_ &quot;$&quot;\ * &quot;-&quot;??_ ;_ @_ "/>
    <numFmt numFmtId="168" formatCode="_ * #,##0.00_ ;_ * \-#,##0.00_ ;_ * &quot;-&quot;??_ ;_ @_ "/>
    <numFmt numFmtId="169" formatCode="_(&quot;C$&quot;* #,##0.00_);_(&quot;C$&quot;* \(#,##0.00\);_(&quot;C$&quot;* &quot;-&quot;??_);_(@_)"/>
    <numFmt numFmtId="170" formatCode="_([$€]* #,##0.00_);_([$€]* \(#,##0.00\);_([$€]* &quot;-&quot;??_);_(@_)"/>
    <numFmt numFmtId="171" formatCode="_ &quot;$&quot;\ * #,##0_ ;_ &quot;$&quot;\ * \-#,##0_ ;_ &quot;$&quot;\ * &quot;-&quot;??_ ;_ @_ "/>
    <numFmt numFmtId="172" formatCode="_([$$-240A]\ * #,##0.00_);_([$$-240A]\ * \(#,##0.00\);_([$$-240A]\ * &quot;-&quot;??_);_(@_)"/>
    <numFmt numFmtId="173" formatCode="_-* #,##0_-;\-* #,##0_-;_-* &quot;-&quot;??_-;_-@_-"/>
    <numFmt numFmtId="174" formatCode="0.00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sz val="12"/>
      <name val="Times New Roman"/>
      <family val="1"/>
    </font>
    <font>
      <sz val="10"/>
      <name val="Century Gothic"/>
      <family val="2"/>
    </font>
    <font>
      <sz val="11"/>
      <color rgb="FF000000"/>
      <name val="Calibri"/>
      <family val="2"/>
      <charset val="204"/>
    </font>
    <font>
      <b/>
      <sz val="10"/>
      <name val="Calibri"/>
      <family val="2"/>
      <scheme val="minor"/>
    </font>
    <font>
      <b/>
      <sz val="15"/>
      <color indexed="56"/>
      <name val="Calibri"/>
      <family val="2"/>
    </font>
    <font>
      <sz val="10"/>
      <name val="Calibri"/>
      <family val="2"/>
      <scheme val="minor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0">
    <xf numFmtId="0" fontId="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1" applyNumberFormat="0" applyAlignment="0" applyProtection="0"/>
    <xf numFmtId="0" fontId="5" fillId="10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7" borderId="0" applyNumberFormat="0" applyBorder="0" applyAlignment="0" applyProtection="0"/>
    <xf numFmtId="0" fontId="9" fillId="15" borderId="0" applyNumberFormat="0" applyBorder="0" applyAlignment="0" applyProtection="0"/>
    <xf numFmtId="0" fontId="9" fillId="22" borderId="0" applyNumberFormat="0" applyBorder="0" applyAlignment="0" applyProtection="0"/>
    <xf numFmtId="0" fontId="14" fillId="4" borderId="1" applyNumberFormat="0" applyAlignment="0" applyProtection="0"/>
    <xf numFmtId="170" fontId="2" fillId="0" borderId="0" applyFont="0" applyFill="0" applyBorder="0" applyAlignment="0" applyProtection="0"/>
    <xf numFmtId="0" fontId="15" fillId="5" borderId="0" applyNumberFormat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6" fillId="23" borderId="0" applyNumberFormat="0" applyBorder="0" applyAlignment="0" applyProtection="0"/>
    <xf numFmtId="0" fontId="2" fillId="0" borderId="0"/>
    <xf numFmtId="0" fontId="24" fillId="0" borderId="0"/>
    <xf numFmtId="0" fontId="1" fillId="0" borderId="0"/>
    <xf numFmtId="0" fontId="4" fillId="0" borderId="0"/>
    <xf numFmtId="0" fontId="4" fillId="0" borderId="0"/>
    <xf numFmtId="0" fontId="24" fillId="0" borderId="0"/>
    <xf numFmtId="0" fontId="22" fillId="0" borderId="0"/>
    <xf numFmtId="0" fontId="23" fillId="0" borderId="0"/>
    <xf numFmtId="0" fontId="4" fillId="6" borderId="4" applyNumberFormat="0" applyFon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7" fillId="2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13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6" fillId="0" borderId="8" applyNumberFormat="0" applyFill="0" applyAlignment="0" applyProtection="0"/>
    <xf numFmtId="167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6" fillId="0" borderId="21" applyNumberFormat="0" applyFill="0" applyAlignment="0" applyProtection="0"/>
    <xf numFmtId="170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4" fillId="0" borderId="0"/>
    <xf numFmtId="168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7" fillId="0" borderId="11" xfId="1" applyFont="1" applyFill="1" applyBorder="1" applyAlignment="1">
      <alignment horizontal="left" wrapText="1"/>
    </xf>
    <xf numFmtId="2" fontId="3" fillId="0" borderId="11" xfId="1" applyNumberFormat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vertical="center" wrapText="1"/>
    </xf>
    <xf numFmtId="0" fontId="3" fillId="0" borderId="11" xfId="1" applyFont="1" applyFill="1" applyBorder="1" applyAlignment="1">
      <alignment horizontal="center" vertical="center" wrapText="1"/>
    </xf>
    <xf numFmtId="172" fontId="2" fillId="0" borderId="0" xfId="41" applyNumberFormat="1" applyFont="1" applyFill="1" applyAlignment="1">
      <alignment horizontal="center" vertical="center"/>
    </xf>
    <xf numFmtId="5" fontId="2" fillId="0" borderId="0" xfId="41" applyNumberFormat="1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 wrapText="1"/>
    </xf>
    <xf numFmtId="0" fontId="3" fillId="0" borderId="0" xfId="49" applyFont="1" applyFill="1" applyAlignment="1">
      <alignment vertical="center" wrapText="1"/>
    </xf>
    <xf numFmtId="171" fontId="3" fillId="0" borderId="0" xfId="70" applyNumberFormat="1" applyFont="1" applyFill="1" applyAlignment="1">
      <alignment horizontal="center" vertical="center" wrapText="1"/>
    </xf>
    <xf numFmtId="0" fontId="3" fillId="0" borderId="13" xfId="49" applyFont="1" applyFill="1" applyBorder="1" applyAlignment="1">
      <alignment horizontal="center" vertical="center" wrapText="1"/>
    </xf>
    <xf numFmtId="0" fontId="3" fillId="0" borderId="20" xfId="49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center" vertical="center" wrapText="1"/>
    </xf>
    <xf numFmtId="9" fontId="3" fillId="0" borderId="14" xfId="58" applyFont="1" applyFill="1" applyBorder="1" applyAlignment="1">
      <alignment horizontal="center" vertical="center" wrapText="1"/>
    </xf>
    <xf numFmtId="9" fontId="3" fillId="0" borderId="15" xfId="58" applyFont="1" applyFill="1" applyBorder="1" applyAlignment="1">
      <alignment horizontal="center" vertical="center" wrapText="1"/>
    </xf>
    <xf numFmtId="172" fontId="25" fillId="0" borderId="11" xfId="41" applyNumberFormat="1" applyFont="1" applyFill="1" applyBorder="1" applyAlignment="1">
      <alignment horizontal="center" vertical="center" wrapText="1"/>
    </xf>
    <xf numFmtId="9" fontId="25" fillId="0" borderId="11" xfId="58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left" vertical="center" wrapText="1"/>
    </xf>
    <xf numFmtId="0" fontId="3" fillId="0" borderId="11" xfId="1" applyFont="1" applyFill="1" applyBorder="1" applyAlignment="1">
      <alignment horizontal="justify" vertical="center" wrapText="1"/>
    </xf>
    <xf numFmtId="0" fontId="2" fillId="0" borderId="0" xfId="49" applyFont="1" applyFill="1"/>
    <xf numFmtId="2" fontId="2" fillId="0" borderId="11" xfId="1" applyNumberFormat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left" vertical="center" wrapText="1"/>
    </xf>
    <xf numFmtId="0" fontId="2" fillId="0" borderId="11" xfId="1" applyFont="1" applyFill="1" applyBorder="1" applyAlignment="1">
      <alignment horizontal="center" vertical="center" wrapText="1"/>
    </xf>
    <xf numFmtId="165" fontId="2" fillId="0" borderId="11" xfId="40" applyFont="1" applyFill="1" applyBorder="1" applyAlignment="1">
      <alignment vertical="center" wrapText="1"/>
    </xf>
    <xf numFmtId="171" fontId="2" fillId="0" borderId="11" xfId="41" applyNumberFormat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justify" vertical="center" wrapText="1"/>
    </xf>
    <xf numFmtId="2" fontId="2" fillId="0" borderId="11" xfId="1" applyNumberFormat="1" applyFont="1" applyFill="1" applyBorder="1" applyAlignment="1">
      <alignment vertical="center" wrapText="1"/>
    </xf>
    <xf numFmtId="0" fontId="2" fillId="0" borderId="11" xfId="1" applyFont="1" applyFill="1" applyBorder="1" applyAlignment="1">
      <alignment vertical="center" wrapText="1"/>
    </xf>
    <xf numFmtId="171" fontId="2" fillId="0" borderId="11" xfId="41" applyNumberFormat="1" applyFont="1" applyFill="1" applyBorder="1" applyAlignment="1">
      <alignment horizontal="left" vertical="center" wrapText="1"/>
    </xf>
    <xf numFmtId="0" fontId="2" fillId="0" borderId="11" xfId="1" applyFont="1" applyFill="1" applyBorder="1" applyAlignment="1">
      <alignment horizontal="left" wrapText="1"/>
    </xf>
    <xf numFmtId="165" fontId="2" fillId="0" borderId="11" xfId="40" applyFont="1" applyFill="1" applyBorder="1" applyAlignment="1">
      <alignment horizontal="right" vertical="center" wrapText="1"/>
    </xf>
    <xf numFmtId="165" fontId="2" fillId="0" borderId="11" xfId="40" applyFont="1" applyFill="1" applyBorder="1" applyAlignment="1">
      <alignment horizontal="center" vertical="center" wrapText="1"/>
    </xf>
    <xf numFmtId="3" fontId="2" fillId="0" borderId="11" xfId="1" applyNumberFormat="1" applyFont="1" applyFill="1" applyBorder="1" applyAlignment="1">
      <alignment horizontal="center" vertical="center"/>
    </xf>
    <xf numFmtId="0" fontId="2" fillId="0" borderId="11" xfId="56" applyFont="1" applyFill="1" applyBorder="1" applyAlignment="1" applyProtection="1">
      <alignment horizontal="center" vertical="center" wrapText="1"/>
      <protection locked="0"/>
    </xf>
    <xf numFmtId="2" fontId="2" fillId="0" borderId="11" xfId="1" applyNumberFormat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3" fontId="2" fillId="0" borderId="16" xfId="1" applyNumberFormat="1" applyFont="1" applyFill="1" applyBorder="1" applyAlignment="1">
      <alignment horizontal="center" vertical="center"/>
    </xf>
    <xf numFmtId="0" fontId="2" fillId="0" borderId="11" xfId="55" applyFont="1" applyFill="1" applyBorder="1" applyAlignment="1" applyProtection="1">
      <alignment horizontal="left" vertical="center" wrapText="1"/>
      <protection locked="0"/>
    </xf>
    <xf numFmtId="0" fontId="2" fillId="0" borderId="11" xfId="55" applyFont="1" applyFill="1" applyBorder="1" applyAlignment="1" applyProtection="1">
      <alignment horizontal="center" vertical="center" wrapText="1"/>
      <protection locked="0"/>
    </xf>
    <xf numFmtId="3" fontId="2" fillId="0" borderId="11" xfId="1" applyNumberFormat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wrapText="1"/>
    </xf>
    <xf numFmtId="0" fontId="2" fillId="0" borderId="11" xfId="1" applyFont="1" applyFill="1" applyBorder="1" applyAlignment="1">
      <alignment wrapText="1"/>
    </xf>
    <xf numFmtId="0" fontId="2" fillId="0" borderId="0" xfId="1" applyFont="1" applyFill="1"/>
    <xf numFmtId="0" fontId="3" fillId="0" borderId="9" xfId="49" applyFont="1" applyFill="1" applyBorder="1" applyAlignment="1">
      <alignment horizontal="center" vertical="center" wrapText="1"/>
    </xf>
    <xf numFmtId="9" fontId="3" fillId="0" borderId="10" xfId="58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0" fontId="27" fillId="0" borderId="0" xfId="0" applyFont="1" applyFill="1"/>
    <xf numFmtId="165" fontId="3" fillId="0" borderId="11" xfId="40" applyFont="1" applyFill="1" applyBorder="1" applyAlignment="1">
      <alignment vertical="center" wrapText="1"/>
    </xf>
    <xf numFmtId="0" fontId="3" fillId="0" borderId="11" xfId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left" vertical="center" wrapText="1"/>
    </xf>
    <xf numFmtId="2" fontId="3" fillId="0" borderId="11" xfId="1" applyNumberFormat="1" applyFont="1" applyFill="1" applyBorder="1" applyAlignment="1">
      <alignment vertical="center" wrapText="1"/>
    </xf>
    <xf numFmtId="0" fontId="23" fillId="0" borderId="11" xfId="56" applyFont="1" applyFill="1" applyBorder="1" applyAlignment="1" applyProtection="1">
      <alignment horizontal="center" vertical="center" wrapText="1"/>
      <protection locked="0"/>
    </xf>
    <xf numFmtId="0" fontId="3" fillId="0" borderId="11" xfId="3" applyFont="1" applyFill="1" applyBorder="1" applyAlignment="1" applyProtection="1">
      <alignment horizontal="center" vertical="center"/>
      <protection locked="0"/>
    </xf>
    <xf numFmtId="0" fontId="3" fillId="0" borderId="11" xfId="3" applyNumberFormat="1" applyFont="1" applyFill="1" applyBorder="1" applyAlignment="1" applyProtection="1">
      <alignment horizontal="center" vertical="center"/>
      <protection locked="0"/>
    </xf>
    <xf numFmtId="0" fontId="2" fillId="0" borderId="11" xfId="55" applyFont="1" applyFill="1" applyBorder="1" applyAlignment="1" applyProtection="1">
      <alignment horizontal="center" vertical="center"/>
      <protection locked="0"/>
    </xf>
    <xf numFmtId="0" fontId="2" fillId="0" borderId="11" xfId="4" applyFont="1" applyFill="1" applyBorder="1" applyAlignment="1" applyProtection="1">
      <alignment horizontal="center" vertical="center" wrapText="1"/>
      <protection locked="0"/>
    </xf>
    <xf numFmtId="0" fontId="2" fillId="0" borderId="11" xfId="2" applyFont="1" applyFill="1" applyBorder="1" applyAlignment="1" applyProtection="1">
      <alignment horizontal="center" vertical="center"/>
      <protection locked="0"/>
    </xf>
    <xf numFmtId="0" fontId="2" fillId="0" borderId="16" xfId="2" applyFont="1" applyFill="1" applyBorder="1" applyAlignment="1" applyProtection="1">
      <alignment horizontal="center" vertical="center"/>
      <protection locked="0"/>
    </xf>
    <xf numFmtId="171" fontId="27" fillId="0" borderId="0" xfId="0" applyNumberFormat="1" applyFont="1" applyFill="1"/>
    <xf numFmtId="173" fontId="2" fillId="0" borderId="11" xfId="78" applyNumberFormat="1" applyFont="1" applyFill="1" applyBorder="1" applyAlignment="1">
      <alignment horizontal="center" vertical="center" wrapText="1"/>
    </xf>
    <xf numFmtId="173" fontId="2" fillId="0" borderId="16" xfId="78" applyNumberFormat="1" applyFont="1" applyFill="1" applyBorder="1" applyAlignment="1">
      <alignment horizontal="center" vertical="center"/>
    </xf>
    <xf numFmtId="171" fontId="28" fillId="0" borderId="11" xfId="41" applyNumberFormat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vertical="center"/>
    </xf>
    <xf numFmtId="0" fontId="2" fillId="24" borderId="11" xfId="1" applyFont="1" applyFill="1" applyBorder="1" applyAlignment="1">
      <alignment horizontal="center" vertical="center"/>
    </xf>
    <xf numFmtId="0" fontId="2" fillId="24" borderId="11" xfId="1" applyFont="1" applyFill="1" applyBorder="1" applyAlignment="1">
      <alignment wrapText="1"/>
    </xf>
    <xf numFmtId="0" fontId="28" fillId="0" borderId="11" xfId="1" applyFont="1" applyFill="1" applyBorder="1" applyAlignment="1">
      <alignment horizontal="center" vertical="center"/>
    </xf>
    <xf numFmtId="171" fontId="28" fillId="0" borderId="11" xfId="41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/>
    </xf>
    <xf numFmtId="165" fontId="3" fillId="0" borderId="0" xfId="78" applyFont="1" applyFill="1"/>
    <xf numFmtId="0" fontId="27" fillId="24" borderId="0" xfId="0" applyFont="1" applyFill="1"/>
    <xf numFmtId="0" fontId="3" fillId="24" borderId="11" xfId="1" applyFont="1" applyFill="1" applyBorder="1" applyAlignment="1">
      <alignment vertical="center" wrapText="1"/>
    </xf>
    <xf numFmtId="0" fontId="2" fillId="0" borderId="16" xfId="1" applyFont="1" applyFill="1" applyBorder="1" applyAlignment="1">
      <alignment vertical="center" wrapText="1"/>
    </xf>
    <xf numFmtId="173" fontId="28" fillId="0" borderId="11" xfId="78" applyNumberFormat="1" applyFont="1" applyFill="1" applyBorder="1" applyAlignment="1">
      <alignment horizontal="center" vertical="center" wrapText="1"/>
    </xf>
    <xf numFmtId="3" fontId="28" fillId="0" borderId="11" xfId="1" applyNumberFormat="1" applyFont="1" applyFill="1" applyBorder="1" applyAlignment="1">
      <alignment horizontal="center" vertical="center"/>
    </xf>
    <xf numFmtId="9" fontId="27" fillId="0" borderId="0" xfId="0" applyNumberFormat="1" applyFont="1" applyFill="1" applyAlignment="1">
      <alignment horizontal="center"/>
    </xf>
    <xf numFmtId="0" fontId="3" fillId="0" borderId="0" xfId="49" applyFont="1" applyFill="1" applyAlignment="1">
      <alignment horizontal="center" vertical="center" wrapText="1"/>
    </xf>
    <xf numFmtId="173" fontId="2" fillId="0" borderId="11" xfId="1" applyNumberFormat="1" applyFont="1" applyFill="1" applyBorder="1" applyAlignment="1">
      <alignment horizontal="center" vertical="center"/>
    </xf>
    <xf numFmtId="0" fontId="27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2" fillId="24" borderId="11" xfId="0" applyFont="1" applyFill="1" applyBorder="1" applyAlignment="1">
      <alignment horizontal="center"/>
    </xf>
    <xf numFmtId="0" fontId="2" fillId="24" borderId="11" xfId="0" applyFont="1" applyFill="1" applyBorder="1" applyAlignment="1">
      <alignment wrapText="1"/>
    </xf>
    <xf numFmtId="0" fontId="3" fillId="0" borderId="0" xfId="49" applyFont="1" applyFill="1" applyAlignment="1">
      <alignment horizontal="center" vertical="center" wrapText="1"/>
    </xf>
    <xf numFmtId="0" fontId="25" fillId="0" borderId="0" xfId="0" applyFont="1" applyFill="1"/>
    <xf numFmtId="165" fontId="2" fillId="0" borderId="0" xfId="78" applyFont="1" applyFill="1"/>
    <xf numFmtId="165" fontId="3" fillId="0" borderId="0" xfId="0" applyNumberFormat="1" applyFont="1" applyFill="1"/>
    <xf numFmtId="171" fontId="2" fillId="0" borderId="16" xfId="41" applyNumberFormat="1" applyFont="1" applyFill="1" applyBorder="1" applyAlignment="1">
      <alignment horizontal="center" vertical="center" wrapText="1"/>
    </xf>
    <xf numFmtId="0" fontId="3" fillId="25" borderId="24" xfId="49" applyFont="1" applyFill="1" applyBorder="1" applyAlignment="1">
      <alignment horizontal="center" vertical="center" wrapText="1"/>
    </xf>
    <xf numFmtId="9" fontId="3" fillId="25" borderId="25" xfId="58" applyFont="1" applyFill="1" applyBorder="1" applyAlignment="1">
      <alignment horizontal="center" vertical="center" wrapText="1"/>
    </xf>
    <xf numFmtId="3" fontId="2" fillId="25" borderId="0" xfId="1" applyNumberFormat="1" applyFont="1" applyFill="1" applyAlignment="1">
      <alignment horizontal="center" vertical="center"/>
    </xf>
    <xf numFmtId="172" fontId="25" fillId="25" borderId="11" xfId="41" applyNumberFormat="1" applyFont="1" applyFill="1" applyBorder="1" applyAlignment="1">
      <alignment horizontal="center" vertical="center" wrapText="1"/>
    </xf>
    <xf numFmtId="0" fontId="3" fillId="25" borderId="11" xfId="1" applyFont="1" applyFill="1" applyBorder="1" applyAlignment="1">
      <alignment horizontal="left" vertical="center" wrapText="1"/>
    </xf>
    <xf numFmtId="165" fontId="2" fillId="25" borderId="11" xfId="40" applyFont="1" applyFill="1" applyBorder="1" applyAlignment="1">
      <alignment vertical="center" wrapText="1"/>
    </xf>
    <xf numFmtId="3" fontId="28" fillId="25" borderId="11" xfId="1" applyNumberFormat="1" applyFont="1" applyFill="1" applyBorder="1" applyAlignment="1">
      <alignment horizontal="center" vertical="center"/>
    </xf>
    <xf numFmtId="3" fontId="2" fillId="25" borderId="11" xfId="1" applyNumberFormat="1" applyFont="1" applyFill="1" applyBorder="1" applyAlignment="1">
      <alignment horizontal="center" vertical="center"/>
    </xf>
    <xf numFmtId="3" fontId="2" fillId="25" borderId="11" xfId="1" applyNumberFormat="1" applyFont="1" applyFill="1" applyBorder="1" applyAlignment="1">
      <alignment horizontal="center" vertical="center" wrapText="1"/>
    </xf>
    <xf numFmtId="0" fontId="2" fillId="25" borderId="11" xfId="1" applyFont="1" applyFill="1" applyBorder="1" applyAlignment="1">
      <alignment horizontal="center" vertical="center"/>
    </xf>
    <xf numFmtId="0" fontId="2" fillId="25" borderId="11" xfId="0" applyFont="1" applyFill="1" applyBorder="1" applyAlignment="1">
      <alignment horizontal="center"/>
    </xf>
    <xf numFmtId="0" fontId="3" fillId="25" borderId="0" xfId="49" applyFont="1" applyFill="1" applyBorder="1" applyAlignment="1">
      <alignment horizontal="center" vertical="center" wrapText="1"/>
    </xf>
    <xf numFmtId="9" fontId="3" fillId="25" borderId="0" xfId="58" applyFont="1" applyFill="1" applyBorder="1" applyAlignment="1">
      <alignment horizontal="center" vertical="center" wrapText="1"/>
    </xf>
    <xf numFmtId="5" fontId="2" fillId="25" borderId="0" xfId="41" applyNumberFormat="1" applyFont="1" applyFill="1" applyAlignment="1">
      <alignment horizontal="center" vertical="center"/>
    </xf>
    <xf numFmtId="9" fontId="25" fillId="25" borderId="11" xfId="58" applyFont="1" applyFill="1" applyBorder="1" applyAlignment="1">
      <alignment horizontal="center" vertical="center" wrapText="1"/>
    </xf>
    <xf numFmtId="171" fontId="2" fillId="25" borderId="11" xfId="41" applyNumberFormat="1" applyFont="1" applyFill="1" applyBorder="1" applyAlignment="1">
      <alignment horizontal="center" vertical="center" wrapText="1"/>
    </xf>
    <xf numFmtId="0" fontId="3" fillId="25" borderId="26" xfId="49" applyFont="1" applyFill="1" applyBorder="1" applyAlignment="1">
      <alignment horizontal="center" vertical="center" wrapText="1"/>
    </xf>
    <xf numFmtId="9" fontId="3" fillId="25" borderId="27" xfId="58" applyFont="1" applyFill="1" applyBorder="1" applyAlignment="1">
      <alignment horizontal="center" vertical="center" wrapText="1"/>
    </xf>
    <xf numFmtId="173" fontId="2" fillId="25" borderId="11" xfId="78" applyNumberFormat="1" applyFont="1" applyFill="1" applyBorder="1" applyAlignment="1">
      <alignment horizontal="center" vertical="center" wrapText="1"/>
    </xf>
    <xf numFmtId="173" fontId="28" fillId="25" borderId="11" xfId="78" applyNumberFormat="1" applyFont="1" applyFill="1" applyBorder="1" applyAlignment="1">
      <alignment horizontal="center" vertical="center" wrapText="1"/>
    </xf>
    <xf numFmtId="173" fontId="27" fillId="0" borderId="0" xfId="0" applyNumberFormat="1" applyFont="1" applyFill="1"/>
    <xf numFmtId="174" fontId="27" fillId="0" borderId="0" xfId="0" applyNumberFormat="1" applyFont="1" applyFill="1"/>
    <xf numFmtId="174" fontId="2" fillId="25" borderId="0" xfId="79" applyNumberFormat="1" applyFont="1" applyFill="1" applyAlignment="1">
      <alignment horizontal="center" vertical="center"/>
    </xf>
    <xf numFmtId="171" fontId="2" fillId="0" borderId="11" xfId="1" applyNumberFormat="1" applyFont="1" applyFill="1" applyBorder="1" applyAlignment="1">
      <alignment horizontal="center" vertical="center"/>
    </xf>
    <xf numFmtId="0" fontId="3" fillId="0" borderId="0" xfId="49" applyFont="1" applyFill="1" applyAlignment="1">
      <alignment horizontal="center" vertical="center" wrapText="1"/>
    </xf>
    <xf numFmtId="0" fontId="25" fillId="25" borderId="0" xfId="0" applyFont="1" applyFill="1"/>
    <xf numFmtId="0" fontId="27" fillId="25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24" borderId="11" xfId="1" applyFont="1" applyFill="1" applyBorder="1" applyAlignment="1">
      <alignment vertical="center" wrapText="1"/>
    </xf>
    <xf numFmtId="171" fontId="29" fillId="0" borderId="11" xfId="41" applyNumberFormat="1" applyFont="1" applyFill="1" applyBorder="1" applyAlignment="1">
      <alignment horizontal="right" vertical="center" wrapText="1"/>
    </xf>
    <xf numFmtId="0" fontId="0" fillId="26" borderId="0" xfId="0" applyFill="1"/>
    <xf numFmtId="0" fontId="0" fillId="0" borderId="0" xfId="0" applyFill="1"/>
    <xf numFmtId="1" fontId="2" fillId="0" borderId="11" xfId="1" applyNumberFormat="1" applyFont="1" applyFill="1" applyBorder="1" applyAlignment="1">
      <alignment horizontal="center" vertical="center" wrapText="1"/>
    </xf>
    <xf numFmtId="0" fontId="3" fillId="0" borderId="17" xfId="49" applyFont="1" applyFill="1" applyBorder="1" applyAlignment="1">
      <alignment horizontal="center" vertical="center" wrapText="1"/>
    </xf>
    <xf numFmtId="0" fontId="3" fillId="0" borderId="18" xfId="49" applyFont="1" applyFill="1" applyBorder="1" applyAlignment="1">
      <alignment horizontal="center" vertical="center" wrapText="1"/>
    </xf>
    <xf numFmtId="0" fontId="3" fillId="0" borderId="19" xfId="49" applyFont="1" applyFill="1" applyBorder="1" applyAlignment="1">
      <alignment horizontal="center" vertical="center" wrapText="1"/>
    </xf>
    <xf numFmtId="0" fontId="3" fillId="0" borderId="22" xfId="49" applyFont="1" applyFill="1" applyBorder="1" applyAlignment="1">
      <alignment horizontal="center" vertical="center" wrapText="1"/>
    </xf>
    <xf numFmtId="0" fontId="3" fillId="0" borderId="12" xfId="49" applyFont="1" applyFill="1" applyBorder="1" applyAlignment="1">
      <alignment horizontal="center" vertical="center" wrapText="1"/>
    </xf>
    <xf numFmtId="0" fontId="3" fillId="0" borderId="23" xfId="49" applyFont="1" applyFill="1" applyBorder="1" applyAlignment="1">
      <alignment horizontal="center" vertical="center" wrapText="1"/>
    </xf>
    <xf numFmtId="0" fontId="3" fillId="0" borderId="0" xfId="49" applyFont="1" applyFill="1" applyAlignment="1">
      <alignment horizontal="center" vertical="center" wrapText="1"/>
    </xf>
    <xf numFmtId="0" fontId="3" fillId="0" borderId="0" xfId="49" applyFont="1" applyFill="1" applyAlignment="1">
      <alignment horizontal="left" vertical="center" wrapText="1"/>
    </xf>
    <xf numFmtId="0" fontId="3" fillId="0" borderId="12" xfId="49" applyFont="1" applyFill="1" applyBorder="1" applyAlignment="1">
      <alignment horizontal="left" vertical="center" wrapText="1"/>
    </xf>
  </cellXfs>
  <cellStyles count="80">
    <cellStyle name="%" xfId="2"/>
    <cellStyle name="%_ANEXO 2(ECONOMICO) LISTADO DE ITEMS Valores V2(1) 2" xfId="3"/>
    <cellStyle name="%_Presupuesto SUC0036E01 San Juan de Betulia" xfId="4"/>
    <cellStyle name="20% - Énfasis1 2" xfId="5"/>
    <cellStyle name="20% - Énfasis2 2" xfId="6"/>
    <cellStyle name="20% - Énfasis3 2" xfId="7"/>
    <cellStyle name="20% - Énfasis4 2" xfId="8"/>
    <cellStyle name="20% - Énfasis5 2" xfId="9"/>
    <cellStyle name="20% - Énfasis6 2" xfId="10"/>
    <cellStyle name="40% - Énfasis1 2" xfId="11"/>
    <cellStyle name="40% - Énfasis2 2" xfId="12"/>
    <cellStyle name="40% - Énfasis3 2" xfId="13"/>
    <cellStyle name="40% - Énfasis4 2" xfId="14"/>
    <cellStyle name="40% - Énfasis5 2" xfId="15"/>
    <cellStyle name="40% - Énfasis6 2" xfId="16"/>
    <cellStyle name="60% - Énfasis1 2" xfId="17"/>
    <cellStyle name="60% - Énfasis2 2" xfId="18"/>
    <cellStyle name="60% - Énfasis3 2" xfId="19"/>
    <cellStyle name="60% - Énfasis4 2" xfId="20"/>
    <cellStyle name="60% - Énfasis5 2" xfId="21"/>
    <cellStyle name="60% - Énfasis6 2" xfId="22"/>
    <cellStyle name="Buena 2" xfId="23"/>
    <cellStyle name="Cálculo 2" xfId="24"/>
    <cellStyle name="Celda de comprobación 2" xfId="25"/>
    <cellStyle name="Celda vinculada 2" xfId="26"/>
    <cellStyle name="Encabezado 4 2" xfId="27"/>
    <cellStyle name="Énfasis1 2" xfId="28"/>
    <cellStyle name="Énfasis2 2" xfId="29"/>
    <cellStyle name="Énfasis3 2" xfId="30"/>
    <cellStyle name="Énfasis4 2" xfId="31"/>
    <cellStyle name="Énfasis5 2" xfId="32"/>
    <cellStyle name="Énfasis6 2" xfId="33"/>
    <cellStyle name="Entrada 2" xfId="34"/>
    <cellStyle name="Euro" xfId="35"/>
    <cellStyle name="Euro 2" xfId="73"/>
    <cellStyle name="Incorrecto 2" xfId="36"/>
    <cellStyle name="Millares" xfId="78" builtinId="3"/>
    <cellStyle name="Millares 2" xfId="37"/>
    <cellStyle name="Millares 2 2" xfId="38"/>
    <cellStyle name="Millares 3" xfId="39"/>
    <cellStyle name="Millares 4" xfId="76"/>
    <cellStyle name="Millares_Centro" xfId="40"/>
    <cellStyle name="Moneda 10" xfId="42"/>
    <cellStyle name="Moneda 2" xfId="43"/>
    <cellStyle name="Moneda 2 2" xfId="44"/>
    <cellStyle name="Moneda 2 3" xfId="71"/>
    <cellStyle name="Moneda 3" xfId="45"/>
    <cellStyle name="Moneda 4" xfId="46"/>
    <cellStyle name="Moneda 5" xfId="41"/>
    <cellStyle name="Moneda 5 2" xfId="47"/>
    <cellStyle name="Moneda 5 2 2" xfId="77"/>
    <cellStyle name="Moneda 6" xfId="70"/>
    <cellStyle name="Moneda 7" xfId="74"/>
    <cellStyle name="Neutral 2" xfId="48"/>
    <cellStyle name="Normal" xfId="0" builtinId="0"/>
    <cellStyle name="Normal 2" xfId="49"/>
    <cellStyle name="Normal 2 2" xfId="50"/>
    <cellStyle name="Normal 2 3" xfId="51"/>
    <cellStyle name="Normal 2 4" xfId="75"/>
    <cellStyle name="Normal 3" xfId="52"/>
    <cellStyle name="Normal 4" xfId="53"/>
    <cellStyle name="Normal 5" xfId="54"/>
    <cellStyle name="Normal 6" xfId="1"/>
    <cellStyle name="Normal_ANEXO 2(ECONOMICO) LISTADO DE ITEMS Valores V2(1)" xfId="55"/>
    <cellStyle name="Normal_Cot 027_COTIZACION AVIATUR_Cotizaciones 2008- Julio a Diciembre" xfId="56"/>
    <cellStyle name="Notas 2" xfId="57"/>
    <cellStyle name="Porcentaje" xfId="79" builtinId="5"/>
    <cellStyle name="Porcentaje 2" xfId="59"/>
    <cellStyle name="Porcentaje 2 2" xfId="60"/>
    <cellStyle name="Porcentaje 3" xfId="61"/>
    <cellStyle name="Porcentaje 4" xfId="62"/>
    <cellStyle name="Porcentaje 5" xfId="58"/>
    <cellStyle name="Salida 2" xfId="63"/>
    <cellStyle name="Texto de advertencia 2" xfId="64"/>
    <cellStyle name="Texto explicativo 2" xfId="65"/>
    <cellStyle name="Título 1 2" xfId="72"/>
    <cellStyle name="Título 2 2" xfId="66"/>
    <cellStyle name="Título 3 2" xfId="67"/>
    <cellStyle name="Título 4" xfId="68"/>
    <cellStyle name="Total 2" xfId="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X594"/>
  <sheetViews>
    <sheetView zoomScale="96" zoomScaleNormal="96" workbookViewId="0">
      <selection activeCell="B179" sqref="B179"/>
    </sheetView>
  </sheetViews>
  <sheetFormatPr baseColWidth="10" defaultColWidth="38" defaultRowHeight="12.75" x14ac:dyDescent="0.2"/>
  <cols>
    <col min="1" max="1" width="7" style="48" bestFit="1" customWidth="1"/>
    <col min="2" max="2" width="54.28515625" style="48" customWidth="1"/>
    <col min="3" max="3" width="9" style="48" bestFit="1" customWidth="1"/>
    <col min="4" max="4" width="8" style="48" bestFit="1" customWidth="1"/>
    <col min="5" max="6" width="19.85546875" style="48" customWidth="1"/>
    <col min="7" max="7" width="28.85546875" style="48" customWidth="1"/>
    <col min="8" max="8" width="28" style="48" bestFit="1" customWidth="1"/>
    <col min="9" max="9" width="81.5703125" style="48" customWidth="1"/>
    <col min="10" max="16384" width="38" style="48"/>
  </cols>
  <sheetData>
    <row r="1" spans="1:24" x14ac:dyDescent="0.2">
      <c r="A1" s="8"/>
      <c r="B1" s="8"/>
      <c r="C1" s="8"/>
      <c r="D1" s="8"/>
      <c r="E1" s="8"/>
      <c r="F1" s="8"/>
      <c r="G1" s="8"/>
      <c r="H1" s="8"/>
      <c r="I1" s="8"/>
      <c r="J1" s="7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ht="12.75" customHeight="1" x14ac:dyDescent="0.2">
      <c r="A2" s="130" t="s">
        <v>586</v>
      </c>
      <c r="B2" s="130"/>
      <c r="C2" s="130"/>
      <c r="D2" s="130"/>
      <c r="E2" s="130"/>
      <c r="F2" s="130"/>
      <c r="G2" s="130"/>
      <c r="H2" s="8"/>
      <c r="I2" s="8"/>
      <c r="J2" s="7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ht="12.75" customHeight="1" x14ac:dyDescent="0.2">
      <c r="A3" s="131" t="s">
        <v>608</v>
      </c>
      <c r="B3" s="131"/>
      <c r="C3" s="131"/>
      <c r="D3" s="77"/>
      <c r="E3" s="77"/>
      <c r="F3" s="77"/>
      <c r="G3" s="77"/>
      <c r="H3" s="8"/>
      <c r="I3" s="8"/>
      <c r="J3" s="77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ht="13.5" thickBot="1" x14ac:dyDescent="0.25">
      <c r="A4" s="132"/>
      <c r="B4" s="132"/>
      <c r="C4" s="132"/>
      <c r="D4" s="7"/>
      <c r="E4" s="8"/>
      <c r="F4" s="8"/>
      <c r="G4" s="9"/>
      <c r="H4" s="7"/>
      <c r="I4" s="7"/>
      <c r="J4" s="7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</row>
    <row r="5" spans="1:24" ht="12.75" customHeight="1" x14ac:dyDescent="0.2">
      <c r="A5" s="124" t="s">
        <v>587</v>
      </c>
      <c r="B5" s="125"/>
      <c r="C5" s="126"/>
      <c r="D5" s="44" t="s">
        <v>588</v>
      </c>
      <c r="E5" s="10" t="s">
        <v>589</v>
      </c>
      <c r="F5" s="11" t="s">
        <v>590</v>
      </c>
      <c r="J5" s="12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</row>
    <row r="6" spans="1:24" ht="15.75" customHeight="1" thickBot="1" x14ac:dyDescent="0.25">
      <c r="A6" s="127"/>
      <c r="B6" s="128"/>
      <c r="C6" s="129"/>
      <c r="D6" s="45">
        <v>0.12</v>
      </c>
      <c r="E6" s="13">
        <v>0.03</v>
      </c>
      <c r="F6" s="14">
        <v>0.05</v>
      </c>
      <c r="J6" s="12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</row>
    <row r="7" spans="1:24" x14ac:dyDescent="0.2">
      <c r="A7" s="46"/>
      <c r="B7" s="46"/>
      <c r="C7" s="46"/>
      <c r="D7" s="47"/>
      <c r="E7" s="6"/>
      <c r="F7" s="6"/>
      <c r="G7" s="5"/>
      <c r="H7" s="46"/>
      <c r="I7" s="46"/>
    </row>
    <row r="8" spans="1:24" ht="27" customHeight="1" x14ac:dyDescent="0.2">
      <c r="A8" s="20" t="s">
        <v>0</v>
      </c>
      <c r="B8" s="15" t="s">
        <v>1</v>
      </c>
      <c r="C8" s="15" t="s">
        <v>2</v>
      </c>
      <c r="D8" s="15" t="s">
        <v>3</v>
      </c>
      <c r="E8" s="16" t="s">
        <v>4</v>
      </c>
      <c r="F8" s="16" t="s">
        <v>592</v>
      </c>
      <c r="G8" s="16" t="s">
        <v>5</v>
      </c>
    </row>
    <row r="9" spans="1:24" hidden="1" x14ac:dyDescent="0.2">
      <c r="A9" s="2">
        <v>1</v>
      </c>
      <c r="B9" s="17" t="s">
        <v>6</v>
      </c>
      <c r="C9" s="4"/>
      <c r="D9" s="49"/>
      <c r="E9" s="21"/>
      <c r="F9" s="67" t="s">
        <v>593</v>
      </c>
      <c r="G9" s="21"/>
    </row>
    <row r="10" spans="1:24" hidden="1" x14ac:dyDescent="0.2">
      <c r="A10" s="20"/>
      <c r="B10" s="17" t="s">
        <v>7</v>
      </c>
      <c r="C10" s="17"/>
      <c r="D10" s="17"/>
      <c r="E10" s="21"/>
      <c r="F10" s="67" t="s">
        <v>593</v>
      </c>
      <c r="G10" s="21"/>
    </row>
    <row r="11" spans="1:24" ht="25.5" hidden="1" x14ac:dyDescent="0.2">
      <c r="A11" s="20">
        <v>1.01</v>
      </c>
      <c r="B11" s="22" t="s">
        <v>8</v>
      </c>
      <c r="C11" s="23" t="s">
        <v>9</v>
      </c>
      <c r="D11" s="24"/>
      <c r="E11" s="61">
        <v>22000</v>
      </c>
      <c r="F11" s="25"/>
      <c r="G11" s="21"/>
    </row>
    <row r="12" spans="1:24" hidden="1" x14ac:dyDescent="0.2">
      <c r="A12" s="20">
        <v>1.02</v>
      </c>
      <c r="B12" s="22" t="s">
        <v>10</v>
      </c>
      <c r="C12" s="23" t="s">
        <v>2</v>
      </c>
      <c r="D12" s="24"/>
      <c r="E12" s="61">
        <v>12000</v>
      </c>
      <c r="F12" s="25"/>
      <c r="G12" s="21"/>
    </row>
    <row r="13" spans="1:24" hidden="1" x14ac:dyDescent="0.2">
      <c r="A13" s="20">
        <v>1.03</v>
      </c>
      <c r="B13" s="22" t="s">
        <v>11</v>
      </c>
      <c r="C13" s="23" t="s">
        <v>2</v>
      </c>
      <c r="D13" s="24"/>
      <c r="E13" s="61">
        <v>23747</v>
      </c>
      <c r="F13" s="25"/>
      <c r="G13" s="21"/>
    </row>
    <row r="14" spans="1:24" hidden="1" x14ac:dyDescent="0.2">
      <c r="A14" s="20">
        <v>1.04</v>
      </c>
      <c r="B14" s="26" t="s">
        <v>12</v>
      </c>
      <c r="C14" s="23" t="s">
        <v>2</v>
      </c>
      <c r="D14" s="24"/>
      <c r="E14" s="61">
        <v>28641</v>
      </c>
      <c r="F14" s="25"/>
      <c r="G14" s="21"/>
    </row>
    <row r="15" spans="1:24" hidden="1" x14ac:dyDescent="0.2">
      <c r="A15" s="20">
        <v>1.05</v>
      </c>
      <c r="B15" s="26" t="s">
        <v>13</v>
      </c>
      <c r="C15" s="23" t="s">
        <v>2</v>
      </c>
      <c r="D15" s="24"/>
      <c r="E15" s="61">
        <v>65600</v>
      </c>
      <c r="F15" s="25"/>
      <c r="G15" s="21"/>
    </row>
    <row r="16" spans="1:24" hidden="1" x14ac:dyDescent="0.2">
      <c r="A16" s="20">
        <v>1.06</v>
      </c>
      <c r="B16" s="22" t="s">
        <v>14</v>
      </c>
      <c r="C16" s="23" t="s">
        <v>9</v>
      </c>
      <c r="D16" s="24"/>
      <c r="E16" s="61">
        <v>3900</v>
      </c>
      <c r="F16" s="25"/>
      <c r="G16" s="21"/>
    </row>
    <row r="17" spans="1:7" ht="25.5" hidden="1" x14ac:dyDescent="0.2">
      <c r="A17" s="20">
        <v>1.07</v>
      </c>
      <c r="B17" s="22" t="s">
        <v>15</v>
      </c>
      <c r="C17" s="23" t="s">
        <v>16</v>
      </c>
      <c r="D17" s="24"/>
      <c r="E17" s="61">
        <v>12238</v>
      </c>
      <c r="F17" s="25"/>
      <c r="G17" s="21"/>
    </row>
    <row r="18" spans="1:7" hidden="1" x14ac:dyDescent="0.2">
      <c r="A18" s="20">
        <v>1.08</v>
      </c>
      <c r="B18" s="22" t="s">
        <v>17</v>
      </c>
      <c r="C18" s="23" t="s">
        <v>9</v>
      </c>
      <c r="D18" s="24"/>
      <c r="E18" s="61">
        <v>1646400</v>
      </c>
      <c r="F18" s="25"/>
      <c r="G18" s="21"/>
    </row>
    <row r="19" spans="1:7" hidden="1" x14ac:dyDescent="0.2">
      <c r="A19" s="20"/>
      <c r="B19" s="17" t="s">
        <v>18</v>
      </c>
      <c r="C19" s="17"/>
      <c r="D19" s="17"/>
      <c r="E19" s="61"/>
      <c r="F19" s="25"/>
      <c r="G19" s="21"/>
    </row>
    <row r="20" spans="1:7" ht="25.5" hidden="1" x14ac:dyDescent="0.2">
      <c r="A20" s="20">
        <v>1.0900000000000001</v>
      </c>
      <c r="B20" s="22" t="s">
        <v>19</v>
      </c>
      <c r="C20" s="23" t="s">
        <v>9</v>
      </c>
      <c r="D20" s="24"/>
      <c r="E20" s="61">
        <v>86449</v>
      </c>
      <c r="F20" s="25"/>
      <c r="G20" s="21"/>
    </row>
    <row r="21" spans="1:7" ht="25.5" hidden="1" x14ac:dyDescent="0.2">
      <c r="A21" s="20">
        <v>1.1000000000000001</v>
      </c>
      <c r="B21" s="22" t="s">
        <v>20</v>
      </c>
      <c r="C21" s="23" t="s">
        <v>21</v>
      </c>
      <c r="D21" s="24"/>
      <c r="E21" s="61">
        <v>30000</v>
      </c>
      <c r="F21" s="25"/>
      <c r="G21" s="21"/>
    </row>
    <row r="22" spans="1:7" hidden="1" x14ac:dyDescent="0.2">
      <c r="A22" s="20">
        <v>1.1100000000000001</v>
      </c>
      <c r="B22" s="22" t="s">
        <v>22</v>
      </c>
      <c r="C22" s="23" t="s">
        <v>9</v>
      </c>
      <c r="D22" s="24"/>
      <c r="E22" s="61">
        <v>15415</v>
      </c>
      <c r="F22" s="25"/>
      <c r="G22" s="21"/>
    </row>
    <row r="23" spans="1:7" hidden="1" x14ac:dyDescent="0.2">
      <c r="A23" s="20">
        <v>1.1200000000000001</v>
      </c>
      <c r="B23" s="22" t="s">
        <v>23</v>
      </c>
      <c r="C23" s="23" t="s">
        <v>9</v>
      </c>
      <c r="D23" s="24"/>
      <c r="E23" s="61">
        <v>8455</v>
      </c>
      <c r="F23" s="25"/>
      <c r="G23" s="21"/>
    </row>
    <row r="24" spans="1:7" ht="25.5" hidden="1" x14ac:dyDescent="0.2">
      <c r="A24" s="20">
        <v>1.1299999999999999</v>
      </c>
      <c r="B24" s="22" t="s">
        <v>24</v>
      </c>
      <c r="C24" s="23" t="s">
        <v>21</v>
      </c>
      <c r="D24" s="24"/>
      <c r="E24" s="61">
        <v>55000</v>
      </c>
      <c r="F24" s="25"/>
      <c r="G24" s="21"/>
    </row>
    <row r="25" spans="1:7" hidden="1" x14ac:dyDescent="0.2">
      <c r="A25" s="20">
        <v>1.1399999999999999</v>
      </c>
      <c r="B25" s="22" t="s">
        <v>25</v>
      </c>
      <c r="C25" s="23" t="s">
        <v>26</v>
      </c>
      <c r="D25" s="24"/>
      <c r="E25" s="61">
        <v>346000</v>
      </c>
      <c r="F25" s="25"/>
      <c r="G25" s="21"/>
    </row>
    <row r="26" spans="1:7" hidden="1" x14ac:dyDescent="0.2">
      <c r="A26" s="20">
        <v>1.1499999999999999</v>
      </c>
      <c r="B26" s="22" t="s">
        <v>27</v>
      </c>
      <c r="C26" s="23" t="s">
        <v>26</v>
      </c>
      <c r="D26" s="24"/>
      <c r="E26" s="61">
        <v>322000</v>
      </c>
      <c r="F26" s="25"/>
      <c r="G26" s="21"/>
    </row>
    <row r="27" spans="1:7" hidden="1" x14ac:dyDescent="0.2">
      <c r="A27" s="20">
        <v>1.1599999999999999</v>
      </c>
      <c r="B27" s="22" t="s">
        <v>28</v>
      </c>
      <c r="C27" s="23" t="s">
        <v>29</v>
      </c>
      <c r="D27" s="24"/>
      <c r="E27" s="61">
        <v>3334</v>
      </c>
      <c r="F27" s="25"/>
      <c r="G27" s="21"/>
    </row>
    <row r="28" spans="1:7" hidden="1" x14ac:dyDescent="0.2">
      <c r="A28" s="20">
        <v>1.17</v>
      </c>
      <c r="B28" s="22" t="s">
        <v>30</v>
      </c>
      <c r="C28" s="23" t="s">
        <v>9</v>
      </c>
      <c r="D28" s="24"/>
      <c r="E28" s="61">
        <v>15000</v>
      </c>
      <c r="F28" s="25"/>
      <c r="G28" s="21"/>
    </row>
    <row r="29" spans="1:7" hidden="1" x14ac:dyDescent="0.2">
      <c r="A29" s="20">
        <v>1.18</v>
      </c>
      <c r="B29" s="22" t="s">
        <v>31</v>
      </c>
      <c r="C29" s="23" t="s">
        <v>9</v>
      </c>
      <c r="D29" s="24"/>
      <c r="E29" s="61">
        <v>7500</v>
      </c>
      <c r="F29" s="25"/>
      <c r="G29" s="21"/>
    </row>
    <row r="30" spans="1:7" hidden="1" x14ac:dyDescent="0.2">
      <c r="A30" s="20">
        <v>1.19</v>
      </c>
      <c r="B30" s="22" t="s">
        <v>32</v>
      </c>
      <c r="C30" s="23" t="s">
        <v>9</v>
      </c>
      <c r="D30" s="24"/>
      <c r="E30" s="61">
        <v>7589</v>
      </c>
      <c r="F30" s="25"/>
      <c r="G30" s="21"/>
    </row>
    <row r="31" spans="1:7" hidden="1" x14ac:dyDescent="0.2">
      <c r="A31" s="20">
        <v>1.2</v>
      </c>
      <c r="B31" s="22" t="s">
        <v>33</v>
      </c>
      <c r="C31" s="23" t="s">
        <v>21</v>
      </c>
      <c r="D31" s="24"/>
      <c r="E31" s="61">
        <v>3270</v>
      </c>
      <c r="F31" s="25"/>
      <c r="G31" s="21"/>
    </row>
    <row r="32" spans="1:7" hidden="1" x14ac:dyDescent="0.2">
      <c r="A32" s="20">
        <v>1.21</v>
      </c>
      <c r="B32" s="22" t="s">
        <v>34</v>
      </c>
      <c r="C32" s="23" t="s">
        <v>9</v>
      </c>
      <c r="D32" s="24"/>
      <c r="E32" s="61">
        <v>11936</v>
      </c>
      <c r="F32" s="25"/>
      <c r="G32" s="21"/>
    </row>
    <row r="33" spans="1:7" hidden="1" x14ac:dyDescent="0.2">
      <c r="A33" s="20">
        <v>1.22</v>
      </c>
      <c r="B33" s="22" t="s">
        <v>35</v>
      </c>
      <c r="C33" s="23" t="s">
        <v>21</v>
      </c>
      <c r="D33" s="24"/>
      <c r="E33" s="61">
        <v>6000</v>
      </c>
      <c r="F33" s="25"/>
      <c r="G33" s="21"/>
    </row>
    <row r="34" spans="1:7" hidden="1" x14ac:dyDescent="0.2">
      <c r="A34" s="20">
        <v>1.23</v>
      </c>
      <c r="B34" s="22" t="s">
        <v>36</v>
      </c>
      <c r="C34" s="23" t="s">
        <v>21</v>
      </c>
      <c r="D34" s="24"/>
      <c r="E34" s="61">
        <v>11936</v>
      </c>
      <c r="F34" s="25"/>
      <c r="G34" s="21"/>
    </row>
    <row r="35" spans="1:7" x14ac:dyDescent="0.2">
      <c r="A35" s="2"/>
      <c r="B35" s="17" t="s">
        <v>37</v>
      </c>
      <c r="C35" s="17"/>
      <c r="D35" s="17" t="s">
        <v>593</v>
      </c>
      <c r="E35" s="61"/>
      <c r="F35" s="25"/>
      <c r="G35" s="21"/>
    </row>
    <row r="36" spans="1:7" hidden="1" x14ac:dyDescent="0.2">
      <c r="A36" s="20">
        <v>1.24</v>
      </c>
      <c r="B36" s="22" t="s">
        <v>38</v>
      </c>
      <c r="C36" s="23" t="s">
        <v>9</v>
      </c>
      <c r="D36" s="24"/>
      <c r="E36" s="61">
        <v>35598</v>
      </c>
      <c r="F36" s="25"/>
      <c r="G36" s="21"/>
    </row>
    <row r="37" spans="1:7" ht="25.5" hidden="1" x14ac:dyDescent="0.2">
      <c r="A37" s="20">
        <v>1.25</v>
      </c>
      <c r="B37" s="22" t="s">
        <v>39</v>
      </c>
      <c r="C37" s="23" t="s">
        <v>21</v>
      </c>
      <c r="D37" s="24"/>
      <c r="E37" s="61">
        <v>26322</v>
      </c>
      <c r="F37" s="25"/>
      <c r="G37" s="21"/>
    </row>
    <row r="38" spans="1:7" ht="25.5" x14ac:dyDescent="0.2">
      <c r="A38" s="20">
        <v>1.26</v>
      </c>
      <c r="B38" s="22" t="s">
        <v>40</v>
      </c>
      <c r="C38" s="23" t="s">
        <v>9</v>
      </c>
      <c r="D38" s="24">
        <v>75</v>
      </c>
      <c r="E38" s="61">
        <v>40947</v>
      </c>
      <c r="F38" s="25">
        <f>+E38*D38</f>
        <v>3071025</v>
      </c>
      <c r="G38" s="21"/>
    </row>
    <row r="39" spans="1:7" hidden="1" x14ac:dyDescent="0.2">
      <c r="A39" s="20">
        <v>1.27</v>
      </c>
      <c r="B39" s="22" t="s">
        <v>41</v>
      </c>
      <c r="C39" s="23" t="s">
        <v>21</v>
      </c>
      <c r="D39" s="24"/>
      <c r="E39" s="61">
        <v>35598</v>
      </c>
      <c r="F39" s="25"/>
      <c r="G39" s="21"/>
    </row>
    <row r="40" spans="1:7" x14ac:dyDescent="0.2">
      <c r="A40" s="20">
        <v>1.28</v>
      </c>
      <c r="B40" s="22" t="s">
        <v>42</v>
      </c>
      <c r="C40" s="23" t="s">
        <v>21</v>
      </c>
      <c r="D40" s="24">
        <v>29.2</v>
      </c>
      <c r="E40" s="61">
        <v>11000</v>
      </c>
      <c r="F40" s="25">
        <f>+E40*D40</f>
        <v>321200</v>
      </c>
      <c r="G40" s="21"/>
    </row>
    <row r="41" spans="1:7" x14ac:dyDescent="0.2">
      <c r="A41" s="20">
        <v>1.29</v>
      </c>
      <c r="B41" s="22" t="s">
        <v>43</v>
      </c>
      <c r="C41" s="23" t="s">
        <v>21</v>
      </c>
      <c r="D41" s="24">
        <v>68</v>
      </c>
      <c r="E41" s="61">
        <v>9786</v>
      </c>
      <c r="F41" s="25">
        <f>+E41*D41</f>
        <v>665448</v>
      </c>
      <c r="G41" s="21"/>
    </row>
    <row r="42" spans="1:7" hidden="1" x14ac:dyDescent="0.2">
      <c r="A42" s="20">
        <v>1.3</v>
      </c>
      <c r="B42" s="22" t="s">
        <v>44</v>
      </c>
      <c r="C42" s="23" t="s">
        <v>9</v>
      </c>
      <c r="D42" s="24"/>
      <c r="E42" s="61">
        <v>4574</v>
      </c>
      <c r="F42" s="25"/>
      <c r="G42" s="21"/>
    </row>
    <row r="43" spans="1:7" hidden="1" x14ac:dyDescent="0.2">
      <c r="A43" s="20">
        <v>1.31</v>
      </c>
      <c r="B43" s="22" t="s">
        <v>44</v>
      </c>
      <c r="C43" s="23" t="s">
        <v>21</v>
      </c>
      <c r="D43" s="24"/>
      <c r="E43" s="61">
        <v>35000</v>
      </c>
      <c r="F43" s="25"/>
      <c r="G43" s="21"/>
    </row>
    <row r="44" spans="1:7" ht="38.25" hidden="1" x14ac:dyDescent="0.2">
      <c r="A44" s="20">
        <v>1.32</v>
      </c>
      <c r="B44" s="26" t="s">
        <v>45</v>
      </c>
      <c r="C44" s="23" t="s">
        <v>9</v>
      </c>
      <c r="D44" s="24"/>
      <c r="E44" s="61">
        <v>71216</v>
      </c>
      <c r="F44" s="25"/>
      <c r="G44" s="21"/>
    </row>
    <row r="45" spans="1:7" ht="25.5" hidden="1" x14ac:dyDescent="0.2">
      <c r="A45" s="20">
        <v>1.33</v>
      </c>
      <c r="B45" s="26" t="s">
        <v>46</v>
      </c>
      <c r="C45" s="23" t="s">
        <v>2</v>
      </c>
      <c r="D45" s="24"/>
      <c r="E45" s="61">
        <v>15447</v>
      </c>
      <c r="F45" s="25"/>
      <c r="G45" s="21"/>
    </row>
    <row r="46" spans="1:7" hidden="1" x14ac:dyDescent="0.2">
      <c r="A46" s="20">
        <v>1.34</v>
      </c>
      <c r="B46" s="22" t="s">
        <v>47</v>
      </c>
      <c r="C46" s="23" t="s">
        <v>2</v>
      </c>
      <c r="D46" s="24"/>
      <c r="E46" s="61">
        <v>9000</v>
      </c>
      <c r="F46" s="25"/>
      <c r="G46" s="21"/>
    </row>
    <row r="47" spans="1:7" ht="25.5" hidden="1" x14ac:dyDescent="0.2">
      <c r="A47" s="20">
        <v>1.35</v>
      </c>
      <c r="B47" s="22" t="s">
        <v>48</v>
      </c>
      <c r="C47" s="23" t="s">
        <v>9</v>
      </c>
      <c r="D47" s="24"/>
      <c r="E47" s="61">
        <v>35598</v>
      </c>
      <c r="F47" s="25"/>
      <c r="G47" s="21"/>
    </row>
    <row r="48" spans="1:7" ht="25.5" hidden="1" x14ac:dyDescent="0.2">
      <c r="A48" s="20">
        <v>1.36</v>
      </c>
      <c r="B48" s="22" t="s">
        <v>48</v>
      </c>
      <c r="C48" s="23" t="s">
        <v>21</v>
      </c>
      <c r="D48" s="24"/>
      <c r="E48" s="61">
        <v>35598</v>
      </c>
      <c r="F48" s="25"/>
      <c r="G48" s="21"/>
    </row>
    <row r="49" spans="1:7" ht="25.5" hidden="1" x14ac:dyDescent="0.2">
      <c r="A49" s="20">
        <v>1.37</v>
      </c>
      <c r="B49" s="22" t="s">
        <v>49</v>
      </c>
      <c r="C49" s="23" t="s">
        <v>9</v>
      </c>
      <c r="D49" s="24"/>
      <c r="E49" s="61">
        <v>21061</v>
      </c>
      <c r="F49" s="25"/>
      <c r="G49" s="21"/>
    </row>
    <row r="50" spans="1:7" ht="25.5" hidden="1" x14ac:dyDescent="0.2">
      <c r="A50" s="20">
        <v>1.38</v>
      </c>
      <c r="B50" s="22" t="s">
        <v>49</v>
      </c>
      <c r="C50" s="23" t="s">
        <v>21</v>
      </c>
      <c r="D50" s="24"/>
      <c r="E50" s="61">
        <v>15796</v>
      </c>
      <c r="F50" s="25"/>
      <c r="G50" s="21"/>
    </row>
    <row r="51" spans="1:7" hidden="1" x14ac:dyDescent="0.2">
      <c r="A51" s="20">
        <v>1.39</v>
      </c>
      <c r="B51" s="22" t="s">
        <v>50</v>
      </c>
      <c r="C51" s="23" t="s">
        <v>9</v>
      </c>
      <c r="D51" s="24"/>
      <c r="E51" s="61">
        <v>54554</v>
      </c>
      <c r="F51" s="25"/>
      <c r="G51" s="21"/>
    </row>
    <row r="52" spans="1:7" hidden="1" x14ac:dyDescent="0.2">
      <c r="A52" s="20">
        <v>1.4</v>
      </c>
      <c r="B52" s="22" t="s">
        <v>50</v>
      </c>
      <c r="C52" s="23" t="s">
        <v>21</v>
      </c>
      <c r="D52" s="24"/>
      <c r="E52" s="61">
        <v>42718</v>
      </c>
      <c r="F52" s="25"/>
      <c r="G52" s="21"/>
    </row>
    <row r="53" spans="1:7" ht="25.5" hidden="1" x14ac:dyDescent="0.2">
      <c r="A53" s="20">
        <v>1.41</v>
      </c>
      <c r="B53" s="22" t="s">
        <v>51</v>
      </c>
      <c r="C53" s="23" t="s">
        <v>9</v>
      </c>
      <c r="D53" s="24"/>
      <c r="E53" s="61">
        <v>97435</v>
      </c>
      <c r="F53" s="25"/>
      <c r="G53" s="21"/>
    </row>
    <row r="54" spans="1:7" hidden="1" x14ac:dyDescent="0.2">
      <c r="A54" s="20">
        <v>1.42</v>
      </c>
      <c r="B54" s="22" t="s">
        <v>52</v>
      </c>
      <c r="C54" s="23" t="s">
        <v>21</v>
      </c>
      <c r="D54" s="24"/>
      <c r="E54" s="61">
        <v>76613</v>
      </c>
      <c r="F54" s="25"/>
      <c r="G54" s="21"/>
    </row>
    <row r="55" spans="1:7" ht="25.5" hidden="1" x14ac:dyDescent="0.2">
      <c r="A55" s="20">
        <v>1.43</v>
      </c>
      <c r="B55" s="22" t="s">
        <v>53</v>
      </c>
      <c r="C55" s="23" t="s">
        <v>9</v>
      </c>
      <c r="D55" s="24"/>
      <c r="E55" s="61">
        <v>83747</v>
      </c>
      <c r="F55" s="25"/>
      <c r="G55" s="21"/>
    </row>
    <row r="56" spans="1:7" ht="25.5" hidden="1" x14ac:dyDescent="0.2">
      <c r="A56" s="20">
        <v>1.44</v>
      </c>
      <c r="B56" s="22" t="s">
        <v>53</v>
      </c>
      <c r="C56" s="23" t="s">
        <v>21</v>
      </c>
      <c r="D56" s="24"/>
      <c r="E56" s="61">
        <v>66625</v>
      </c>
      <c r="F56" s="25"/>
      <c r="G56" s="21"/>
    </row>
    <row r="57" spans="1:7" hidden="1" x14ac:dyDescent="0.2">
      <c r="A57" s="2"/>
      <c r="B57" s="17" t="s">
        <v>54</v>
      </c>
      <c r="C57" s="17"/>
      <c r="D57" s="17"/>
      <c r="E57" s="61"/>
      <c r="F57" s="25"/>
      <c r="G57" s="21"/>
    </row>
    <row r="58" spans="1:7" ht="25.5" hidden="1" x14ac:dyDescent="0.2">
      <c r="A58" s="20">
        <v>1.45</v>
      </c>
      <c r="B58" s="22" t="s">
        <v>55</v>
      </c>
      <c r="C58" s="23" t="s">
        <v>9</v>
      </c>
      <c r="D58" s="24"/>
      <c r="E58" s="61">
        <v>40345</v>
      </c>
      <c r="F58" s="25"/>
      <c r="G58" s="21"/>
    </row>
    <row r="59" spans="1:7" hidden="1" x14ac:dyDescent="0.2">
      <c r="A59" s="20">
        <v>1.46</v>
      </c>
      <c r="B59" s="22" t="s">
        <v>56</v>
      </c>
      <c r="C59" s="23" t="s">
        <v>9</v>
      </c>
      <c r="D59" s="24"/>
      <c r="E59" s="61">
        <v>2499</v>
      </c>
      <c r="F59" s="25"/>
      <c r="G59" s="21"/>
    </row>
    <row r="60" spans="1:7" ht="25.5" hidden="1" x14ac:dyDescent="0.2">
      <c r="A60" s="20">
        <v>1.47</v>
      </c>
      <c r="B60" s="22" t="s">
        <v>57</v>
      </c>
      <c r="C60" s="23" t="s">
        <v>9</v>
      </c>
      <c r="D60" s="24"/>
      <c r="E60" s="61">
        <v>14729</v>
      </c>
      <c r="F60" s="25"/>
      <c r="G60" s="21"/>
    </row>
    <row r="61" spans="1:7" ht="25.5" hidden="1" x14ac:dyDescent="0.2">
      <c r="A61" s="20">
        <v>1.48</v>
      </c>
      <c r="B61" s="22" t="s">
        <v>58</v>
      </c>
      <c r="C61" s="23" t="s">
        <v>9</v>
      </c>
      <c r="D61" s="24"/>
      <c r="E61" s="61">
        <v>18659</v>
      </c>
      <c r="F61" s="25"/>
      <c r="G61" s="21"/>
    </row>
    <row r="62" spans="1:7" ht="51" hidden="1" x14ac:dyDescent="0.2">
      <c r="A62" s="20">
        <v>1.49</v>
      </c>
      <c r="B62" s="22" t="s">
        <v>59</v>
      </c>
      <c r="C62" s="23" t="s">
        <v>9</v>
      </c>
      <c r="D62" s="24"/>
      <c r="E62" s="61">
        <v>59326</v>
      </c>
      <c r="F62" s="25"/>
      <c r="G62" s="21"/>
    </row>
    <row r="63" spans="1:7" ht="25.5" hidden="1" x14ac:dyDescent="0.2">
      <c r="A63" s="20">
        <v>1.5</v>
      </c>
      <c r="B63" s="22" t="s">
        <v>60</v>
      </c>
      <c r="C63" s="23" t="s">
        <v>9</v>
      </c>
      <c r="D63" s="24"/>
      <c r="E63" s="61">
        <v>50000</v>
      </c>
      <c r="F63" s="25"/>
      <c r="G63" s="21"/>
    </row>
    <row r="64" spans="1:7" ht="25.5" hidden="1" x14ac:dyDescent="0.2">
      <c r="A64" s="20">
        <v>1.51</v>
      </c>
      <c r="B64" s="22" t="s">
        <v>61</v>
      </c>
      <c r="C64" s="23" t="s">
        <v>21</v>
      </c>
      <c r="D64" s="24"/>
      <c r="E64" s="61">
        <v>15000</v>
      </c>
      <c r="F64" s="25"/>
      <c r="G64" s="21"/>
    </row>
    <row r="65" spans="1:7" ht="25.5" hidden="1" x14ac:dyDescent="0.2">
      <c r="A65" s="20">
        <v>1.52</v>
      </c>
      <c r="B65" s="22" t="s">
        <v>62</v>
      </c>
      <c r="C65" s="23" t="s">
        <v>9</v>
      </c>
      <c r="D65" s="24"/>
      <c r="E65" s="61">
        <v>76703</v>
      </c>
      <c r="F65" s="25"/>
      <c r="G65" s="21"/>
    </row>
    <row r="66" spans="1:7" ht="25.5" hidden="1" x14ac:dyDescent="0.2">
      <c r="A66" s="20">
        <v>1.53</v>
      </c>
      <c r="B66" s="22" t="s">
        <v>63</v>
      </c>
      <c r="C66" s="23" t="s">
        <v>21</v>
      </c>
      <c r="D66" s="24"/>
      <c r="E66" s="61">
        <v>26112</v>
      </c>
      <c r="F66" s="25"/>
      <c r="G66" s="21"/>
    </row>
    <row r="67" spans="1:7" hidden="1" x14ac:dyDescent="0.2">
      <c r="A67" s="20">
        <v>1.54</v>
      </c>
      <c r="B67" s="22" t="s">
        <v>64</v>
      </c>
      <c r="C67" s="23" t="s">
        <v>9</v>
      </c>
      <c r="D67" s="24"/>
      <c r="E67" s="61">
        <v>65000</v>
      </c>
      <c r="F67" s="25"/>
      <c r="G67" s="21"/>
    </row>
    <row r="68" spans="1:7" ht="25.5" hidden="1" x14ac:dyDescent="0.2">
      <c r="A68" s="20">
        <v>1.55</v>
      </c>
      <c r="B68" s="22" t="s">
        <v>65</v>
      </c>
      <c r="C68" s="23" t="s">
        <v>9</v>
      </c>
      <c r="D68" s="24"/>
      <c r="E68" s="61">
        <v>58653</v>
      </c>
      <c r="F68" s="25"/>
      <c r="G68" s="21"/>
    </row>
    <row r="69" spans="1:7" hidden="1" x14ac:dyDescent="0.2">
      <c r="A69" s="20">
        <v>1.56</v>
      </c>
      <c r="B69" s="22" t="s">
        <v>66</v>
      </c>
      <c r="C69" s="23" t="s">
        <v>9</v>
      </c>
      <c r="D69" s="24"/>
      <c r="E69" s="61">
        <v>22288</v>
      </c>
      <c r="F69" s="25"/>
      <c r="G69" s="21"/>
    </row>
    <row r="70" spans="1:7" ht="25.5" hidden="1" x14ac:dyDescent="0.2">
      <c r="A70" s="20">
        <v>1.57</v>
      </c>
      <c r="B70" s="22" t="s">
        <v>67</v>
      </c>
      <c r="C70" s="23" t="s">
        <v>9</v>
      </c>
      <c r="D70" s="24"/>
      <c r="E70" s="61">
        <v>51360</v>
      </c>
      <c r="F70" s="25"/>
      <c r="G70" s="21"/>
    </row>
    <row r="71" spans="1:7" hidden="1" x14ac:dyDescent="0.2">
      <c r="A71" s="20">
        <v>1.58</v>
      </c>
      <c r="B71" s="22" t="s">
        <v>68</v>
      </c>
      <c r="C71" s="23" t="s">
        <v>21</v>
      </c>
      <c r="D71" s="24"/>
      <c r="E71" s="61">
        <v>14592</v>
      </c>
      <c r="F71" s="25"/>
      <c r="G71" s="21"/>
    </row>
    <row r="72" spans="1:7" hidden="1" x14ac:dyDescent="0.2">
      <c r="A72" s="20">
        <v>1.59</v>
      </c>
      <c r="B72" s="22" t="s">
        <v>69</v>
      </c>
      <c r="C72" s="23" t="s">
        <v>21</v>
      </c>
      <c r="D72" s="24"/>
      <c r="E72" s="61">
        <v>8000</v>
      </c>
      <c r="F72" s="25"/>
      <c r="G72" s="21"/>
    </row>
    <row r="73" spans="1:7" ht="25.5" hidden="1" x14ac:dyDescent="0.2">
      <c r="A73" s="20">
        <v>1.6</v>
      </c>
      <c r="B73" s="26" t="s">
        <v>70</v>
      </c>
      <c r="C73" s="23" t="s">
        <v>2</v>
      </c>
      <c r="D73" s="24"/>
      <c r="E73" s="61">
        <v>38237</v>
      </c>
      <c r="F73" s="25"/>
      <c r="G73" s="21"/>
    </row>
    <row r="74" spans="1:7" ht="25.5" hidden="1" x14ac:dyDescent="0.2">
      <c r="A74" s="20">
        <v>1.61</v>
      </c>
      <c r="B74" s="26" t="s">
        <v>71</v>
      </c>
      <c r="C74" s="23" t="s">
        <v>2</v>
      </c>
      <c r="D74" s="24"/>
      <c r="E74" s="61">
        <v>57672</v>
      </c>
      <c r="F74" s="25"/>
      <c r="G74" s="21"/>
    </row>
    <row r="75" spans="1:7" ht="25.5" hidden="1" x14ac:dyDescent="0.2">
      <c r="A75" s="20">
        <v>1.62</v>
      </c>
      <c r="B75" s="26" t="s">
        <v>72</v>
      </c>
      <c r="C75" s="23" t="s">
        <v>2</v>
      </c>
      <c r="D75" s="24"/>
      <c r="E75" s="61">
        <v>16773</v>
      </c>
      <c r="F75" s="25"/>
      <c r="G75" s="21"/>
    </row>
    <row r="76" spans="1:7" hidden="1" x14ac:dyDescent="0.2">
      <c r="A76" s="20">
        <v>1.63</v>
      </c>
      <c r="B76" s="26" t="s">
        <v>73</v>
      </c>
      <c r="C76" s="23" t="s">
        <v>21</v>
      </c>
      <c r="D76" s="24"/>
      <c r="E76" s="61">
        <v>6969</v>
      </c>
      <c r="F76" s="25"/>
      <c r="G76" s="21"/>
    </row>
    <row r="77" spans="1:7" ht="25.5" hidden="1" x14ac:dyDescent="0.2">
      <c r="A77" s="20">
        <v>1.64</v>
      </c>
      <c r="B77" s="26" t="s">
        <v>74</v>
      </c>
      <c r="C77" s="23" t="s">
        <v>2</v>
      </c>
      <c r="D77" s="24"/>
      <c r="E77" s="61">
        <v>6547</v>
      </c>
      <c r="F77" s="25"/>
      <c r="G77" s="21"/>
    </row>
    <row r="78" spans="1:7" hidden="1" x14ac:dyDescent="0.2">
      <c r="A78" s="20">
        <v>1.65</v>
      </c>
      <c r="B78" s="26" t="s">
        <v>75</v>
      </c>
      <c r="C78" s="23" t="s">
        <v>2</v>
      </c>
      <c r="D78" s="24"/>
      <c r="E78" s="61">
        <v>30578</v>
      </c>
      <c r="F78" s="25"/>
      <c r="G78" s="21"/>
    </row>
    <row r="79" spans="1:7" ht="25.5" hidden="1" x14ac:dyDescent="0.2">
      <c r="A79" s="20">
        <v>1.66</v>
      </c>
      <c r="B79" s="27" t="s">
        <v>76</v>
      </c>
      <c r="C79" s="23" t="s">
        <v>9</v>
      </c>
      <c r="D79" s="24"/>
      <c r="E79" s="61">
        <v>104011</v>
      </c>
      <c r="F79" s="25"/>
      <c r="G79" s="21"/>
    </row>
    <row r="80" spans="1:7" ht="25.5" hidden="1" x14ac:dyDescent="0.2">
      <c r="A80" s="20">
        <v>1.67</v>
      </c>
      <c r="B80" s="27" t="s">
        <v>77</v>
      </c>
      <c r="C80" s="23" t="s">
        <v>21</v>
      </c>
      <c r="D80" s="24"/>
      <c r="E80" s="61">
        <v>166945</v>
      </c>
      <c r="F80" s="25"/>
      <c r="G80" s="21"/>
    </row>
    <row r="81" spans="1:7" hidden="1" x14ac:dyDescent="0.2">
      <c r="A81" s="20"/>
      <c r="B81" s="17" t="s">
        <v>78</v>
      </c>
      <c r="C81" s="17"/>
      <c r="D81" s="17"/>
      <c r="E81" s="61"/>
      <c r="F81" s="25"/>
      <c r="G81" s="21"/>
    </row>
    <row r="82" spans="1:7" ht="57" hidden="1" customHeight="1" x14ac:dyDescent="0.2">
      <c r="A82" s="20">
        <v>1.68</v>
      </c>
      <c r="B82" s="22" t="s">
        <v>79</v>
      </c>
      <c r="C82" s="23" t="s">
        <v>2</v>
      </c>
      <c r="D82" s="24"/>
      <c r="E82" s="61">
        <v>252303</v>
      </c>
      <c r="F82" s="25"/>
      <c r="G82" s="21"/>
    </row>
    <row r="83" spans="1:7" ht="49.5" hidden="1" customHeight="1" x14ac:dyDescent="0.2">
      <c r="A83" s="20">
        <v>1.69</v>
      </c>
      <c r="B83" s="22" t="s">
        <v>80</v>
      </c>
      <c r="C83" s="23" t="s">
        <v>2</v>
      </c>
      <c r="D83" s="24"/>
      <c r="E83" s="61">
        <v>270499</v>
      </c>
      <c r="F83" s="25"/>
      <c r="G83" s="21"/>
    </row>
    <row r="84" spans="1:7" ht="57" hidden="1" customHeight="1" x14ac:dyDescent="0.2">
      <c r="A84" s="20">
        <v>1.7</v>
      </c>
      <c r="B84" s="22" t="s">
        <v>81</v>
      </c>
      <c r="C84" s="23" t="s">
        <v>2</v>
      </c>
      <c r="D84" s="24"/>
      <c r="E84" s="61">
        <v>650000</v>
      </c>
      <c r="F84" s="25"/>
      <c r="G84" s="21"/>
    </row>
    <row r="85" spans="1:7" ht="45" hidden="1" customHeight="1" x14ac:dyDescent="0.2">
      <c r="A85" s="20">
        <v>1.71</v>
      </c>
      <c r="B85" s="22" t="s">
        <v>82</v>
      </c>
      <c r="C85" s="23" t="s">
        <v>2</v>
      </c>
      <c r="D85" s="24"/>
      <c r="E85" s="61">
        <v>300000</v>
      </c>
      <c r="F85" s="25"/>
      <c r="G85" s="21"/>
    </row>
    <row r="86" spans="1:7" ht="25.5" hidden="1" x14ac:dyDescent="0.2">
      <c r="A86" s="20">
        <v>1.72</v>
      </c>
      <c r="B86" s="22" t="s">
        <v>83</v>
      </c>
      <c r="C86" s="23" t="s">
        <v>2</v>
      </c>
      <c r="D86" s="24"/>
      <c r="E86" s="61">
        <v>324868</v>
      </c>
      <c r="F86" s="25"/>
      <c r="G86" s="21"/>
    </row>
    <row r="87" spans="1:7" ht="25.5" hidden="1" x14ac:dyDescent="0.2">
      <c r="A87" s="20">
        <v>1.73</v>
      </c>
      <c r="B87" s="28" t="s">
        <v>84</v>
      </c>
      <c r="C87" s="23" t="s">
        <v>2</v>
      </c>
      <c r="D87" s="24"/>
      <c r="E87" s="61">
        <v>298749</v>
      </c>
      <c r="F87" s="25"/>
      <c r="G87" s="21"/>
    </row>
    <row r="88" spans="1:7" ht="38.25" hidden="1" x14ac:dyDescent="0.2">
      <c r="A88" s="20">
        <v>1.74</v>
      </c>
      <c r="B88" s="22" t="s">
        <v>85</v>
      </c>
      <c r="C88" s="23" t="s">
        <v>2</v>
      </c>
      <c r="D88" s="24"/>
      <c r="E88" s="61">
        <v>530236</v>
      </c>
      <c r="F88" s="25"/>
      <c r="G88" s="21"/>
    </row>
    <row r="89" spans="1:7" ht="25.5" hidden="1" x14ac:dyDescent="0.2">
      <c r="A89" s="20">
        <v>1.75</v>
      </c>
      <c r="B89" s="22" t="s">
        <v>86</v>
      </c>
      <c r="C89" s="23" t="s">
        <v>2</v>
      </c>
      <c r="D89" s="24"/>
      <c r="E89" s="61">
        <v>486332</v>
      </c>
      <c r="F89" s="25"/>
      <c r="G89" s="21"/>
    </row>
    <row r="90" spans="1:7" ht="25.5" hidden="1" x14ac:dyDescent="0.2">
      <c r="A90" s="20">
        <v>1.76</v>
      </c>
      <c r="B90" s="22" t="s">
        <v>87</v>
      </c>
      <c r="C90" s="23" t="s">
        <v>2</v>
      </c>
      <c r="D90" s="24"/>
      <c r="E90" s="61">
        <v>193931</v>
      </c>
      <c r="F90" s="25"/>
      <c r="G90" s="21"/>
    </row>
    <row r="91" spans="1:7" ht="25.5" hidden="1" x14ac:dyDescent="0.2">
      <c r="A91" s="20">
        <v>1.77</v>
      </c>
      <c r="B91" s="22" t="s">
        <v>88</v>
      </c>
      <c r="C91" s="23" t="s">
        <v>2</v>
      </c>
      <c r="D91" s="24"/>
      <c r="E91" s="61">
        <v>193931</v>
      </c>
      <c r="F91" s="25"/>
      <c r="G91" s="21"/>
    </row>
    <row r="92" spans="1:7" ht="25.5" hidden="1" x14ac:dyDescent="0.2">
      <c r="A92" s="20">
        <v>1.78</v>
      </c>
      <c r="B92" s="22" t="s">
        <v>89</v>
      </c>
      <c r="C92" s="23" t="s">
        <v>2</v>
      </c>
      <c r="D92" s="24"/>
      <c r="E92" s="61">
        <v>15563</v>
      </c>
      <c r="F92" s="25"/>
      <c r="G92" s="21"/>
    </row>
    <row r="93" spans="1:7" ht="25.5" hidden="1" x14ac:dyDescent="0.2">
      <c r="A93" s="20">
        <v>1.79</v>
      </c>
      <c r="B93" s="22" t="s">
        <v>90</v>
      </c>
      <c r="C93" s="23" t="s">
        <v>2</v>
      </c>
      <c r="D93" s="24"/>
      <c r="E93" s="61">
        <v>58705</v>
      </c>
      <c r="F93" s="25"/>
      <c r="G93" s="21"/>
    </row>
    <row r="94" spans="1:7" hidden="1" x14ac:dyDescent="0.2">
      <c r="A94" s="20">
        <v>1.8</v>
      </c>
      <c r="B94" s="22" t="s">
        <v>91</v>
      </c>
      <c r="C94" s="23" t="s">
        <v>2</v>
      </c>
      <c r="D94" s="24"/>
      <c r="E94" s="61">
        <v>12737</v>
      </c>
      <c r="F94" s="25"/>
      <c r="G94" s="21"/>
    </row>
    <row r="95" spans="1:7" hidden="1" x14ac:dyDescent="0.2">
      <c r="A95" s="20">
        <v>1.81</v>
      </c>
      <c r="B95" s="22" t="s">
        <v>92</v>
      </c>
      <c r="C95" s="23" t="s">
        <v>2</v>
      </c>
      <c r="D95" s="24"/>
      <c r="E95" s="61">
        <v>12737</v>
      </c>
      <c r="F95" s="25"/>
      <c r="G95" s="21"/>
    </row>
    <row r="96" spans="1:7" hidden="1" x14ac:dyDescent="0.2">
      <c r="A96" s="20">
        <v>1.82</v>
      </c>
      <c r="B96" s="22" t="s">
        <v>93</v>
      </c>
      <c r="C96" s="23" t="s">
        <v>2</v>
      </c>
      <c r="D96" s="24"/>
      <c r="E96" s="61">
        <v>12737</v>
      </c>
      <c r="F96" s="25"/>
      <c r="G96" s="21"/>
    </row>
    <row r="97" spans="1:7" hidden="1" x14ac:dyDescent="0.2">
      <c r="A97" s="20">
        <v>1.83</v>
      </c>
      <c r="B97" s="22" t="s">
        <v>94</v>
      </c>
      <c r="C97" s="23" t="s">
        <v>2</v>
      </c>
      <c r="D97" s="24"/>
      <c r="E97" s="61">
        <v>7435</v>
      </c>
      <c r="F97" s="25"/>
      <c r="G97" s="21"/>
    </row>
    <row r="98" spans="1:7" hidden="1" x14ac:dyDescent="0.2">
      <c r="A98" s="20">
        <v>1.84</v>
      </c>
      <c r="B98" s="22" t="s">
        <v>95</v>
      </c>
      <c r="C98" s="23" t="s">
        <v>2</v>
      </c>
      <c r="D98" s="24"/>
      <c r="E98" s="61">
        <v>26173</v>
      </c>
      <c r="F98" s="25"/>
      <c r="G98" s="21"/>
    </row>
    <row r="99" spans="1:7" hidden="1" x14ac:dyDescent="0.2">
      <c r="A99" s="20">
        <v>1.85</v>
      </c>
      <c r="B99" s="22" t="s">
        <v>96</v>
      </c>
      <c r="C99" s="23" t="s">
        <v>2</v>
      </c>
      <c r="D99" s="24"/>
      <c r="E99" s="61">
        <v>26173</v>
      </c>
      <c r="F99" s="25"/>
      <c r="G99" s="21"/>
    </row>
    <row r="100" spans="1:7" hidden="1" x14ac:dyDescent="0.2">
      <c r="A100" s="20">
        <v>1.86</v>
      </c>
      <c r="B100" s="22" t="s">
        <v>97</v>
      </c>
      <c r="C100" s="23" t="s">
        <v>2</v>
      </c>
      <c r="D100" s="24"/>
      <c r="E100" s="61">
        <v>4471</v>
      </c>
      <c r="F100" s="25"/>
      <c r="G100" s="21"/>
    </row>
    <row r="101" spans="1:7" hidden="1" x14ac:dyDescent="0.2">
      <c r="A101" s="20">
        <v>1.87</v>
      </c>
      <c r="B101" s="22" t="s">
        <v>98</v>
      </c>
      <c r="C101" s="23" t="s">
        <v>2</v>
      </c>
      <c r="D101" s="24"/>
      <c r="E101" s="61">
        <v>35000</v>
      </c>
      <c r="F101" s="25"/>
      <c r="G101" s="21"/>
    </row>
    <row r="102" spans="1:7" hidden="1" x14ac:dyDescent="0.2">
      <c r="A102" s="20">
        <v>1.88</v>
      </c>
      <c r="B102" s="22" t="s">
        <v>99</v>
      </c>
      <c r="C102" s="23" t="s">
        <v>2</v>
      </c>
      <c r="D102" s="24"/>
      <c r="E102" s="61">
        <v>35000</v>
      </c>
      <c r="F102" s="25"/>
      <c r="G102" s="21"/>
    </row>
    <row r="103" spans="1:7" ht="25.5" hidden="1" x14ac:dyDescent="0.2">
      <c r="A103" s="20">
        <v>1.89</v>
      </c>
      <c r="B103" s="22" t="s">
        <v>100</v>
      </c>
      <c r="C103" s="23" t="s">
        <v>2</v>
      </c>
      <c r="D103" s="24"/>
      <c r="E103" s="61">
        <v>190000</v>
      </c>
      <c r="F103" s="25"/>
      <c r="G103" s="21"/>
    </row>
    <row r="104" spans="1:7" hidden="1" x14ac:dyDescent="0.2">
      <c r="A104" s="20">
        <v>1.9</v>
      </c>
      <c r="B104" s="17" t="s">
        <v>101</v>
      </c>
      <c r="C104" s="17"/>
      <c r="D104" s="17"/>
      <c r="E104" s="61"/>
      <c r="F104" s="25"/>
      <c r="G104" s="21"/>
    </row>
    <row r="105" spans="1:7" ht="38.25" hidden="1" x14ac:dyDescent="0.2">
      <c r="A105" s="20">
        <v>1.91</v>
      </c>
      <c r="B105" s="22" t="s">
        <v>102</v>
      </c>
      <c r="C105" s="23" t="s">
        <v>21</v>
      </c>
      <c r="D105" s="24"/>
      <c r="E105" s="61">
        <v>32000</v>
      </c>
      <c r="F105" s="25"/>
      <c r="G105" s="21"/>
    </row>
    <row r="106" spans="1:7" ht="25.5" hidden="1" x14ac:dyDescent="0.2">
      <c r="A106" s="20">
        <v>1.92</v>
      </c>
      <c r="B106" s="28" t="s">
        <v>103</v>
      </c>
      <c r="C106" s="23" t="s">
        <v>21</v>
      </c>
      <c r="D106" s="24"/>
      <c r="E106" s="61">
        <v>17500</v>
      </c>
      <c r="F106" s="25"/>
      <c r="G106" s="21"/>
    </row>
    <row r="107" spans="1:7" ht="25.5" hidden="1" x14ac:dyDescent="0.2">
      <c r="A107" s="20">
        <v>1.93</v>
      </c>
      <c r="B107" s="22" t="s">
        <v>104</v>
      </c>
      <c r="C107" s="23" t="s">
        <v>21</v>
      </c>
      <c r="D107" s="24"/>
      <c r="E107" s="61">
        <v>17500</v>
      </c>
      <c r="F107" s="25"/>
      <c r="G107" s="21"/>
    </row>
    <row r="108" spans="1:7" ht="25.5" hidden="1" x14ac:dyDescent="0.2">
      <c r="A108" s="20">
        <v>1.94</v>
      </c>
      <c r="B108" s="28" t="s">
        <v>105</v>
      </c>
      <c r="C108" s="23" t="s">
        <v>21</v>
      </c>
      <c r="D108" s="24"/>
      <c r="E108" s="61">
        <v>16447</v>
      </c>
      <c r="F108" s="25"/>
      <c r="G108" s="21"/>
    </row>
    <row r="109" spans="1:7" ht="25.5" hidden="1" x14ac:dyDescent="0.2">
      <c r="A109" s="20">
        <v>1.95</v>
      </c>
      <c r="B109" s="28" t="s">
        <v>106</v>
      </c>
      <c r="C109" s="23" t="s">
        <v>21</v>
      </c>
      <c r="D109" s="24"/>
      <c r="E109" s="61">
        <v>14553</v>
      </c>
      <c r="F109" s="25"/>
      <c r="G109" s="21"/>
    </row>
    <row r="110" spans="1:7" ht="25.5" hidden="1" x14ac:dyDescent="0.2">
      <c r="A110" s="20">
        <v>1.96</v>
      </c>
      <c r="B110" s="28" t="s">
        <v>107</v>
      </c>
      <c r="C110" s="23" t="s">
        <v>21</v>
      </c>
      <c r="D110" s="24"/>
      <c r="E110" s="61">
        <v>12160</v>
      </c>
      <c r="F110" s="25"/>
      <c r="G110" s="21"/>
    </row>
    <row r="111" spans="1:7" ht="25.5" hidden="1" x14ac:dyDescent="0.2">
      <c r="A111" s="20">
        <v>1.97</v>
      </c>
      <c r="B111" s="28" t="s">
        <v>108</v>
      </c>
      <c r="C111" s="23" t="s">
        <v>21</v>
      </c>
      <c r="D111" s="24"/>
      <c r="E111" s="61">
        <v>10458</v>
      </c>
      <c r="F111" s="25"/>
      <c r="G111" s="21"/>
    </row>
    <row r="112" spans="1:7" ht="38.25" hidden="1" x14ac:dyDescent="0.2">
      <c r="A112" s="20">
        <v>1.98</v>
      </c>
      <c r="B112" s="26" t="s">
        <v>109</v>
      </c>
      <c r="C112" s="23" t="s">
        <v>21</v>
      </c>
      <c r="D112" s="24"/>
      <c r="E112" s="61">
        <v>4085</v>
      </c>
      <c r="F112" s="25"/>
      <c r="G112" s="21"/>
    </row>
    <row r="113" spans="1:7" ht="38.25" hidden="1" x14ac:dyDescent="0.2">
      <c r="A113" s="20">
        <v>1.99</v>
      </c>
      <c r="B113" s="26" t="s">
        <v>110</v>
      </c>
      <c r="C113" s="23" t="s">
        <v>21</v>
      </c>
      <c r="D113" s="24"/>
      <c r="E113" s="61">
        <v>4085</v>
      </c>
      <c r="F113" s="25"/>
      <c r="G113" s="21"/>
    </row>
    <row r="114" spans="1:7" hidden="1" x14ac:dyDescent="0.2">
      <c r="A114" s="20" t="s">
        <v>111</v>
      </c>
      <c r="B114" s="18" t="s">
        <v>112</v>
      </c>
      <c r="C114" s="23"/>
      <c r="D114" s="24"/>
      <c r="E114" s="61"/>
      <c r="F114" s="25"/>
      <c r="G114" s="21"/>
    </row>
    <row r="115" spans="1:7" hidden="1" x14ac:dyDescent="0.2">
      <c r="A115" s="20">
        <v>2.0099999999999998</v>
      </c>
      <c r="B115" s="17" t="s">
        <v>113</v>
      </c>
      <c r="C115" s="17"/>
      <c r="D115" s="17"/>
      <c r="E115" s="61"/>
      <c r="F115" s="25"/>
      <c r="G115" s="21"/>
    </row>
    <row r="116" spans="1:7" ht="38.25" hidden="1" x14ac:dyDescent="0.2">
      <c r="A116" s="20">
        <v>2.02</v>
      </c>
      <c r="B116" s="22" t="s">
        <v>114</v>
      </c>
      <c r="C116" s="23" t="s">
        <v>115</v>
      </c>
      <c r="D116" s="24"/>
      <c r="E116" s="61">
        <v>34318</v>
      </c>
      <c r="F116" s="25"/>
      <c r="G116" s="21"/>
    </row>
    <row r="117" spans="1:7" ht="51" hidden="1" x14ac:dyDescent="0.2">
      <c r="A117" s="20">
        <v>2.0299999999999998</v>
      </c>
      <c r="B117" s="26" t="s">
        <v>116</v>
      </c>
      <c r="C117" s="23" t="s">
        <v>115</v>
      </c>
      <c r="D117" s="24"/>
      <c r="E117" s="61">
        <v>47754</v>
      </c>
      <c r="F117" s="25"/>
      <c r="G117" s="21"/>
    </row>
    <row r="118" spans="1:7" ht="51" hidden="1" x14ac:dyDescent="0.2">
      <c r="A118" s="20">
        <v>2.04</v>
      </c>
      <c r="B118" s="22" t="s">
        <v>117</v>
      </c>
      <c r="C118" s="23" t="s">
        <v>115</v>
      </c>
      <c r="D118" s="24"/>
      <c r="E118" s="61">
        <v>37527</v>
      </c>
      <c r="F118" s="25"/>
      <c r="G118" s="21"/>
    </row>
    <row r="119" spans="1:7" hidden="1" x14ac:dyDescent="0.2">
      <c r="A119" s="20">
        <v>2.0499999999999998</v>
      </c>
      <c r="B119" s="22" t="s">
        <v>118</v>
      </c>
      <c r="C119" s="23" t="s">
        <v>115</v>
      </c>
      <c r="D119" s="24"/>
      <c r="E119" s="61">
        <v>33686</v>
      </c>
      <c r="F119" s="25"/>
      <c r="G119" s="21"/>
    </row>
    <row r="120" spans="1:7" ht="25.5" hidden="1" x14ac:dyDescent="0.2">
      <c r="A120" s="20">
        <v>2.06</v>
      </c>
      <c r="B120" s="26" t="s">
        <v>119</v>
      </c>
      <c r="C120" s="23" t="s">
        <v>115</v>
      </c>
      <c r="D120" s="24"/>
      <c r="E120" s="61">
        <v>53503</v>
      </c>
      <c r="F120" s="25"/>
      <c r="G120" s="21"/>
    </row>
    <row r="121" spans="1:7" ht="25.5" hidden="1" x14ac:dyDescent="0.2">
      <c r="A121" s="20">
        <v>2.0699999999999998</v>
      </c>
      <c r="B121" s="22" t="s">
        <v>120</v>
      </c>
      <c r="C121" s="23" t="s">
        <v>21</v>
      </c>
      <c r="D121" s="24"/>
      <c r="E121" s="61">
        <v>32694</v>
      </c>
      <c r="F121" s="25"/>
      <c r="G121" s="21"/>
    </row>
    <row r="122" spans="1:7" ht="38.25" hidden="1" x14ac:dyDescent="0.2">
      <c r="A122" s="20">
        <v>2.08</v>
      </c>
      <c r="B122" s="22" t="s">
        <v>121</v>
      </c>
      <c r="C122" s="23" t="s">
        <v>2</v>
      </c>
      <c r="D122" s="24"/>
      <c r="E122" s="61">
        <v>140437</v>
      </c>
      <c r="F122" s="25"/>
      <c r="G122" s="21"/>
    </row>
    <row r="123" spans="1:7" hidden="1" x14ac:dyDescent="0.2">
      <c r="A123" s="20"/>
      <c r="B123" s="18" t="s">
        <v>122</v>
      </c>
      <c r="C123" s="18"/>
      <c r="D123" s="18"/>
      <c r="E123" s="61"/>
      <c r="F123" s="25"/>
      <c r="G123" s="21"/>
    </row>
    <row r="124" spans="1:7" ht="25.5" hidden="1" x14ac:dyDescent="0.2">
      <c r="A124" s="20">
        <v>2.09</v>
      </c>
      <c r="B124" s="26" t="s">
        <v>123</v>
      </c>
      <c r="C124" s="23" t="s">
        <v>21</v>
      </c>
      <c r="D124" s="24"/>
      <c r="E124" s="61">
        <v>5732</v>
      </c>
      <c r="F124" s="25"/>
      <c r="G124" s="21"/>
    </row>
    <row r="125" spans="1:7" ht="25.5" hidden="1" x14ac:dyDescent="0.2">
      <c r="A125" s="20">
        <v>2.1</v>
      </c>
      <c r="B125" s="26" t="s">
        <v>124</v>
      </c>
      <c r="C125" s="23" t="s">
        <v>21</v>
      </c>
      <c r="D125" s="24"/>
      <c r="E125" s="61">
        <v>6149</v>
      </c>
      <c r="F125" s="25"/>
      <c r="G125" s="21"/>
    </row>
    <row r="126" spans="1:7" ht="25.5" hidden="1" x14ac:dyDescent="0.2">
      <c r="A126" s="20">
        <v>2.11</v>
      </c>
      <c r="B126" s="26" t="s">
        <v>125</v>
      </c>
      <c r="C126" s="23" t="s">
        <v>21</v>
      </c>
      <c r="D126" s="24"/>
      <c r="E126" s="61">
        <v>7962</v>
      </c>
      <c r="F126" s="25"/>
      <c r="G126" s="21"/>
    </row>
    <row r="127" spans="1:7" ht="25.5" hidden="1" x14ac:dyDescent="0.2">
      <c r="A127" s="20">
        <v>2.12</v>
      </c>
      <c r="B127" s="26" t="s">
        <v>126</v>
      </c>
      <c r="C127" s="23" t="s">
        <v>21</v>
      </c>
      <c r="D127" s="24"/>
      <c r="E127" s="61">
        <v>9475</v>
      </c>
      <c r="F127" s="25"/>
      <c r="G127" s="21"/>
    </row>
    <row r="128" spans="1:7" ht="25.5" hidden="1" x14ac:dyDescent="0.2">
      <c r="A128" s="20">
        <v>2.13</v>
      </c>
      <c r="B128" s="26" t="s">
        <v>127</v>
      </c>
      <c r="C128" s="23" t="s">
        <v>21</v>
      </c>
      <c r="D128" s="24"/>
      <c r="E128" s="61">
        <v>12094</v>
      </c>
      <c r="F128" s="25"/>
      <c r="G128" s="21"/>
    </row>
    <row r="129" spans="1:7" ht="25.5" hidden="1" x14ac:dyDescent="0.2">
      <c r="A129" s="20">
        <v>2.14</v>
      </c>
      <c r="B129" s="26" t="s">
        <v>128</v>
      </c>
      <c r="C129" s="23" t="s">
        <v>21</v>
      </c>
      <c r="D129" s="24"/>
      <c r="E129" s="61">
        <v>6791</v>
      </c>
      <c r="F129" s="25"/>
      <c r="G129" s="21"/>
    </row>
    <row r="130" spans="1:7" ht="25.5" hidden="1" x14ac:dyDescent="0.2">
      <c r="A130" s="20">
        <v>2.15</v>
      </c>
      <c r="B130" s="26" t="s">
        <v>129</v>
      </c>
      <c r="C130" s="23" t="s">
        <v>21</v>
      </c>
      <c r="D130" s="24"/>
      <c r="E130" s="61">
        <v>9215</v>
      </c>
      <c r="F130" s="25"/>
      <c r="G130" s="21"/>
    </row>
    <row r="131" spans="1:7" ht="25.5" hidden="1" x14ac:dyDescent="0.2">
      <c r="A131" s="20">
        <v>2.16</v>
      </c>
      <c r="B131" s="26" t="s">
        <v>130</v>
      </c>
      <c r="C131" s="23" t="s">
        <v>21</v>
      </c>
      <c r="D131" s="24"/>
      <c r="E131" s="61">
        <v>13027</v>
      </c>
      <c r="F131" s="25"/>
      <c r="G131" s="21"/>
    </row>
    <row r="132" spans="1:7" ht="25.5" hidden="1" x14ac:dyDescent="0.2">
      <c r="A132" s="20">
        <v>2.17</v>
      </c>
      <c r="B132" s="26" t="s">
        <v>131</v>
      </c>
      <c r="C132" s="23" t="s">
        <v>21</v>
      </c>
      <c r="D132" s="24"/>
      <c r="E132" s="61">
        <v>22030</v>
      </c>
      <c r="F132" s="25"/>
      <c r="G132" s="21"/>
    </row>
    <row r="133" spans="1:7" ht="25.5" hidden="1" x14ac:dyDescent="0.2">
      <c r="A133" s="20">
        <v>2.1800000000000002</v>
      </c>
      <c r="B133" s="26" t="s">
        <v>132</v>
      </c>
      <c r="C133" s="23" t="s">
        <v>21</v>
      </c>
      <c r="D133" s="24"/>
      <c r="E133" s="61">
        <v>29249</v>
      </c>
      <c r="F133" s="25"/>
      <c r="G133" s="21"/>
    </row>
    <row r="134" spans="1:7" hidden="1" x14ac:dyDescent="0.2">
      <c r="A134" s="20"/>
      <c r="B134" s="18" t="s">
        <v>133</v>
      </c>
      <c r="C134" s="18"/>
      <c r="D134" s="18"/>
      <c r="E134" s="61"/>
      <c r="F134" s="25"/>
      <c r="G134" s="21"/>
    </row>
    <row r="135" spans="1:7" ht="25.5" hidden="1" x14ac:dyDescent="0.2">
      <c r="A135" s="20">
        <v>2.19</v>
      </c>
      <c r="B135" s="26" t="s">
        <v>134</v>
      </c>
      <c r="C135" s="23" t="s">
        <v>21</v>
      </c>
      <c r="D135" s="24"/>
      <c r="E135" s="61">
        <v>11842</v>
      </c>
      <c r="F135" s="25"/>
      <c r="G135" s="21"/>
    </row>
    <row r="136" spans="1:7" ht="25.5" hidden="1" x14ac:dyDescent="0.2">
      <c r="A136" s="20">
        <v>2.2000000000000002</v>
      </c>
      <c r="B136" s="26" t="s">
        <v>135</v>
      </c>
      <c r="C136" s="23" t="s">
        <v>21</v>
      </c>
      <c r="D136" s="24"/>
      <c r="E136" s="61">
        <v>17080</v>
      </c>
      <c r="F136" s="25"/>
      <c r="G136" s="21"/>
    </row>
    <row r="137" spans="1:7" hidden="1" x14ac:dyDescent="0.2">
      <c r="A137" s="20">
        <v>2.2000000000000002</v>
      </c>
      <c r="B137" s="20"/>
      <c r="C137" s="23" t="s">
        <v>21</v>
      </c>
      <c r="D137" s="24"/>
      <c r="E137" s="61"/>
      <c r="F137" s="25"/>
      <c r="G137" s="21"/>
    </row>
    <row r="138" spans="1:7" hidden="1" x14ac:dyDescent="0.2">
      <c r="A138" s="20"/>
      <c r="B138" s="18" t="s">
        <v>136</v>
      </c>
      <c r="C138" s="18"/>
      <c r="D138" s="18"/>
      <c r="E138" s="61"/>
      <c r="F138" s="25"/>
      <c r="G138" s="21"/>
    </row>
    <row r="139" spans="1:7" ht="25.5" hidden="1" x14ac:dyDescent="0.2">
      <c r="A139" s="20">
        <v>2.2200000000000002</v>
      </c>
      <c r="B139" s="26" t="s">
        <v>137</v>
      </c>
      <c r="C139" s="23" t="s">
        <v>21</v>
      </c>
      <c r="D139" s="24"/>
      <c r="E139" s="61">
        <v>23812</v>
      </c>
      <c r="F139" s="25"/>
      <c r="G139" s="21"/>
    </row>
    <row r="140" spans="1:7" ht="25.5" hidden="1" x14ac:dyDescent="0.2">
      <c r="A140" s="20">
        <v>2.23</v>
      </c>
      <c r="B140" s="26" t="s">
        <v>138</v>
      </c>
      <c r="C140" s="23" t="s">
        <v>21</v>
      </c>
      <c r="D140" s="24"/>
      <c r="E140" s="61">
        <v>42628</v>
      </c>
      <c r="F140" s="25"/>
      <c r="G140" s="21"/>
    </row>
    <row r="141" spans="1:7" ht="25.5" hidden="1" x14ac:dyDescent="0.2">
      <c r="A141" s="20">
        <v>2.2400000000000002</v>
      </c>
      <c r="B141" s="26" t="s">
        <v>139</v>
      </c>
      <c r="C141" s="23" t="s">
        <v>21</v>
      </c>
      <c r="D141" s="24"/>
      <c r="E141" s="61">
        <v>29619</v>
      </c>
      <c r="F141" s="25"/>
      <c r="G141" s="21"/>
    </row>
    <row r="142" spans="1:7" ht="25.5" hidden="1" x14ac:dyDescent="0.2">
      <c r="A142" s="20">
        <v>2.25</v>
      </c>
      <c r="B142" s="26" t="s">
        <v>140</v>
      </c>
      <c r="C142" s="23" t="s">
        <v>21</v>
      </c>
      <c r="D142" s="24"/>
      <c r="E142" s="61">
        <v>21223</v>
      </c>
      <c r="F142" s="25"/>
      <c r="G142" s="21"/>
    </row>
    <row r="143" spans="1:7" ht="25.5" hidden="1" x14ac:dyDescent="0.2">
      <c r="A143" s="20">
        <v>2.2599999999999998</v>
      </c>
      <c r="B143" s="26" t="s">
        <v>141</v>
      </c>
      <c r="C143" s="23" t="s">
        <v>21</v>
      </c>
      <c r="D143" s="24"/>
      <c r="E143" s="61">
        <v>14796</v>
      </c>
      <c r="F143" s="25"/>
      <c r="G143" s="21"/>
    </row>
    <row r="144" spans="1:7" hidden="1" x14ac:dyDescent="0.2">
      <c r="A144" s="20"/>
      <c r="B144" s="17" t="s">
        <v>142</v>
      </c>
      <c r="C144" s="17"/>
      <c r="D144" s="17"/>
      <c r="E144" s="61"/>
      <c r="F144" s="25"/>
      <c r="G144" s="21"/>
    </row>
    <row r="145" spans="1:7" ht="25.5" hidden="1" x14ac:dyDescent="0.2">
      <c r="A145" s="20">
        <v>2.27</v>
      </c>
      <c r="B145" s="22" t="s">
        <v>143</v>
      </c>
      <c r="C145" s="23" t="s">
        <v>21</v>
      </c>
      <c r="D145" s="24"/>
      <c r="E145" s="61">
        <v>10683</v>
      </c>
      <c r="F145" s="25"/>
      <c r="G145" s="21"/>
    </row>
    <row r="146" spans="1:7" ht="25.5" hidden="1" x14ac:dyDescent="0.2">
      <c r="A146" s="20">
        <v>2.2799999999999998</v>
      </c>
      <c r="B146" s="22" t="s">
        <v>144</v>
      </c>
      <c r="C146" s="23" t="s">
        <v>21</v>
      </c>
      <c r="D146" s="24"/>
      <c r="E146" s="61">
        <v>6392</v>
      </c>
      <c r="F146" s="25"/>
      <c r="G146" s="21"/>
    </row>
    <row r="147" spans="1:7" ht="25.5" x14ac:dyDescent="0.2">
      <c r="A147" s="20"/>
      <c r="B147" s="17" t="s">
        <v>145</v>
      </c>
      <c r="C147" s="17"/>
      <c r="D147" s="17" t="s">
        <v>593</v>
      </c>
      <c r="E147" s="61"/>
      <c r="F147" s="25"/>
      <c r="G147" s="21"/>
    </row>
    <row r="148" spans="1:7" ht="25.5" hidden="1" x14ac:dyDescent="0.2">
      <c r="A148" s="20">
        <v>2.29</v>
      </c>
      <c r="B148" s="22" t="s">
        <v>146</v>
      </c>
      <c r="C148" s="23" t="s">
        <v>2</v>
      </c>
      <c r="D148" s="24"/>
      <c r="E148" s="61">
        <v>70056</v>
      </c>
      <c r="F148" s="25"/>
      <c r="G148" s="21"/>
    </row>
    <row r="149" spans="1:7" ht="25.5" hidden="1" x14ac:dyDescent="0.2">
      <c r="A149" s="20">
        <v>2.2999999999999998</v>
      </c>
      <c r="B149" s="22" t="s">
        <v>147</v>
      </c>
      <c r="C149" s="23" t="s">
        <v>2</v>
      </c>
      <c r="D149" s="24"/>
      <c r="E149" s="61">
        <v>50160</v>
      </c>
      <c r="F149" s="25"/>
      <c r="G149" s="21"/>
    </row>
    <row r="150" spans="1:7" ht="25.5" x14ac:dyDescent="0.2">
      <c r="A150" s="20">
        <v>2.31</v>
      </c>
      <c r="B150" s="22" t="s">
        <v>148</v>
      </c>
      <c r="C150" s="23" t="s">
        <v>2</v>
      </c>
      <c r="D150" s="24">
        <v>2</v>
      </c>
      <c r="E150" s="61">
        <v>200381</v>
      </c>
      <c r="F150" s="25">
        <f>+E150*D150</f>
        <v>400762</v>
      </c>
      <c r="G150" s="78"/>
    </row>
    <row r="151" spans="1:7" ht="25.5" hidden="1" x14ac:dyDescent="0.2">
      <c r="A151" s="20">
        <v>2.3199999999999998</v>
      </c>
      <c r="B151" s="22" t="s">
        <v>149</v>
      </c>
      <c r="C151" s="23" t="s">
        <v>2</v>
      </c>
      <c r="D151" s="24"/>
      <c r="E151" s="61">
        <v>60840</v>
      </c>
      <c r="F151" s="25"/>
      <c r="G151" s="21"/>
    </row>
    <row r="152" spans="1:7" ht="25.5" hidden="1" x14ac:dyDescent="0.2">
      <c r="A152" s="20"/>
      <c r="B152" s="17" t="s">
        <v>150</v>
      </c>
      <c r="C152" s="17"/>
      <c r="D152" s="17"/>
      <c r="E152" s="61"/>
      <c r="F152" s="25"/>
      <c r="G152" s="21"/>
    </row>
    <row r="153" spans="1:7" ht="25.5" hidden="1" x14ac:dyDescent="0.2">
      <c r="A153" s="20">
        <v>2.33</v>
      </c>
      <c r="B153" s="22" t="s">
        <v>151</v>
      </c>
      <c r="C153" s="23" t="s">
        <v>2</v>
      </c>
      <c r="D153" s="24"/>
      <c r="E153" s="61">
        <v>402876</v>
      </c>
      <c r="F153" s="25"/>
      <c r="G153" s="21"/>
    </row>
    <row r="154" spans="1:7" ht="25.5" hidden="1" x14ac:dyDescent="0.2">
      <c r="A154" s="20">
        <v>2.34</v>
      </c>
      <c r="B154" s="22" t="s">
        <v>152</v>
      </c>
      <c r="C154" s="23" t="s">
        <v>2</v>
      </c>
      <c r="D154" s="24"/>
      <c r="E154" s="61">
        <v>118213</v>
      </c>
      <c r="F154" s="25"/>
      <c r="G154" s="21"/>
    </row>
    <row r="155" spans="1:7" ht="25.5" hidden="1" x14ac:dyDescent="0.2">
      <c r="A155" s="20">
        <v>2.35</v>
      </c>
      <c r="B155" s="22" t="s">
        <v>153</v>
      </c>
      <c r="C155" s="23" t="s">
        <v>2</v>
      </c>
      <c r="D155" s="24"/>
      <c r="E155" s="61">
        <v>500515</v>
      </c>
      <c r="F155" s="25"/>
      <c r="G155" s="21"/>
    </row>
    <row r="156" spans="1:7" ht="25.5" hidden="1" x14ac:dyDescent="0.2">
      <c r="A156" s="20">
        <v>2.36</v>
      </c>
      <c r="B156" s="22" t="s">
        <v>154</v>
      </c>
      <c r="C156" s="23" t="s">
        <v>2</v>
      </c>
      <c r="D156" s="24"/>
      <c r="E156" s="61">
        <v>141597</v>
      </c>
      <c r="F156" s="25"/>
      <c r="G156" s="21"/>
    </row>
    <row r="157" spans="1:7" ht="25.5" hidden="1" x14ac:dyDescent="0.2">
      <c r="A157" s="20">
        <v>2.37</v>
      </c>
      <c r="B157" s="22" t="s">
        <v>155</v>
      </c>
      <c r="C157" s="23" t="s">
        <v>2</v>
      </c>
      <c r="D157" s="24"/>
      <c r="E157" s="61">
        <v>531603</v>
      </c>
      <c r="F157" s="25"/>
      <c r="G157" s="21"/>
    </row>
    <row r="158" spans="1:7" ht="25.5" hidden="1" x14ac:dyDescent="0.2">
      <c r="A158" s="20">
        <v>2.38</v>
      </c>
      <c r="B158" s="22" t="s">
        <v>156</v>
      </c>
      <c r="C158" s="23" t="s">
        <v>2</v>
      </c>
      <c r="D158" s="24"/>
      <c r="E158" s="61">
        <v>141597</v>
      </c>
      <c r="F158" s="25"/>
      <c r="G158" s="21"/>
    </row>
    <row r="159" spans="1:7" ht="25.5" hidden="1" x14ac:dyDescent="0.2">
      <c r="A159" s="20">
        <v>2.39</v>
      </c>
      <c r="B159" s="22" t="s">
        <v>157</v>
      </c>
      <c r="C159" s="23" t="s">
        <v>2</v>
      </c>
      <c r="D159" s="24"/>
      <c r="E159" s="61">
        <v>672588</v>
      </c>
      <c r="F159" s="25"/>
      <c r="G159" s="21"/>
    </row>
    <row r="160" spans="1:7" ht="25.5" hidden="1" x14ac:dyDescent="0.2">
      <c r="A160" s="20">
        <v>2.4</v>
      </c>
      <c r="B160" s="22" t="s">
        <v>158</v>
      </c>
      <c r="C160" s="23" t="s">
        <v>2</v>
      </c>
      <c r="D160" s="24"/>
      <c r="E160" s="61">
        <v>189379</v>
      </c>
      <c r="F160" s="25"/>
      <c r="G160" s="21"/>
    </row>
    <row r="161" spans="1:7" ht="25.5" hidden="1" x14ac:dyDescent="0.2">
      <c r="A161" s="20">
        <v>2.41</v>
      </c>
      <c r="B161" s="22" t="s">
        <v>159</v>
      </c>
      <c r="C161" s="23" t="s">
        <v>2</v>
      </c>
      <c r="D161" s="24"/>
      <c r="E161" s="61">
        <v>742258</v>
      </c>
      <c r="F161" s="25"/>
      <c r="G161" s="21"/>
    </row>
    <row r="162" spans="1:7" ht="25.5" hidden="1" x14ac:dyDescent="0.2">
      <c r="A162" s="20">
        <v>2.42</v>
      </c>
      <c r="B162" s="22" t="s">
        <v>160</v>
      </c>
      <c r="C162" s="23" t="s">
        <v>2</v>
      </c>
      <c r="D162" s="24"/>
      <c r="E162" s="61">
        <v>190834</v>
      </c>
      <c r="F162" s="25"/>
      <c r="G162" s="21"/>
    </row>
    <row r="163" spans="1:7" hidden="1" x14ac:dyDescent="0.2">
      <c r="A163" s="20"/>
      <c r="B163" s="17" t="s">
        <v>161</v>
      </c>
      <c r="C163" s="17"/>
      <c r="D163" s="17"/>
      <c r="E163" s="61"/>
      <c r="F163" s="25"/>
      <c r="G163" s="21"/>
    </row>
    <row r="164" spans="1:7" hidden="1" x14ac:dyDescent="0.2">
      <c r="A164" s="20">
        <v>2.4300000000000002</v>
      </c>
      <c r="B164" s="22" t="s">
        <v>162</v>
      </c>
      <c r="C164" s="23" t="s">
        <v>2</v>
      </c>
      <c r="D164" s="24"/>
      <c r="E164" s="61">
        <v>26439</v>
      </c>
      <c r="F164" s="25"/>
      <c r="G164" s="21"/>
    </row>
    <row r="165" spans="1:7" hidden="1" x14ac:dyDescent="0.2">
      <c r="A165" s="20">
        <v>2.44</v>
      </c>
      <c r="B165" s="22" t="s">
        <v>163</v>
      </c>
      <c r="C165" s="23" t="s">
        <v>2</v>
      </c>
      <c r="D165" s="24"/>
      <c r="E165" s="61">
        <v>26439</v>
      </c>
      <c r="F165" s="25"/>
      <c r="G165" s="21"/>
    </row>
    <row r="166" spans="1:7" hidden="1" x14ac:dyDescent="0.2">
      <c r="A166" s="20">
        <v>2.4500000000000002</v>
      </c>
      <c r="B166" s="22" t="s">
        <v>164</v>
      </c>
      <c r="C166" s="23" t="s">
        <v>2</v>
      </c>
      <c r="D166" s="24"/>
      <c r="E166" s="61">
        <v>30406</v>
      </c>
      <c r="F166" s="25"/>
      <c r="G166" s="21"/>
    </row>
    <row r="167" spans="1:7" hidden="1" x14ac:dyDescent="0.2">
      <c r="A167" s="20">
        <v>2.46</v>
      </c>
      <c r="B167" s="22" t="s">
        <v>165</v>
      </c>
      <c r="C167" s="23" t="s">
        <v>2</v>
      </c>
      <c r="D167" s="24"/>
      <c r="E167" s="61">
        <v>30406</v>
      </c>
      <c r="F167" s="25"/>
      <c r="G167" s="21"/>
    </row>
    <row r="168" spans="1:7" hidden="1" x14ac:dyDescent="0.2">
      <c r="A168" s="20">
        <v>2.4700000000000002</v>
      </c>
      <c r="B168" s="22" t="s">
        <v>166</v>
      </c>
      <c r="C168" s="23" t="s">
        <v>2</v>
      </c>
      <c r="D168" s="24"/>
      <c r="E168" s="61">
        <v>32292</v>
      </c>
      <c r="F168" s="25"/>
      <c r="G168" s="21"/>
    </row>
    <row r="169" spans="1:7" hidden="1" x14ac:dyDescent="0.2">
      <c r="A169" s="20"/>
      <c r="B169" s="17" t="s">
        <v>167</v>
      </c>
      <c r="C169" s="17"/>
      <c r="D169" s="17"/>
      <c r="E169" s="61"/>
      <c r="F169" s="25"/>
      <c r="G169" s="21"/>
    </row>
    <row r="170" spans="1:7" hidden="1" x14ac:dyDescent="0.2">
      <c r="A170" s="20">
        <v>2.48</v>
      </c>
      <c r="B170" s="22" t="s">
        <v>168</v>
      </c>
      <c r="C170" s="23" t="s">
        <v>2</v>
      </c>
      <c r="D170" s="24"/>
      <c r="E170" s="61">
        <v>150085</v>
      </c>
      <c r="F170" s="25"/>
      <c r="G170" s="21"/>
    </row>
    <row r="171" spans="1:7" hidden="1" x14ac:dyDescent="0.2">
      <c r="A171" s="20">
        <v>2.4900000000000002</v>
      </c>
      <c r="B171" s="22" t="s">
        <v>169</v>
      </c>
      <c r="C171" s="23" t="s">
        <v>2</v>
      </c>
      <c r="D171" s="24"/>
      <c r="E171" s="61">
        <v>150085</v>
      </c>
      <c r="F171" s="25"/>
      <c r="G171" s="21"/>
    </row>
    <row r="172" spans="1:7" hidden="1" x14ac:dyDescent="0.2">
      <c r="A172" s="20">
        <v>2.5</v>
      </c>
      <c r="B172" s="22" t="s">
        <v>170</v>
      </c>
      <c r="C172" s="23" t="s">
        <v>2</v>
      </c>
      <c r="D172" s="24"/>
      <c r="E172" s="61">
        <v>150085</v>
      </c>
      <c r="F172" s="25"/>
      <c r="G172" s="21"/>
    </row>
    <row r="173" spans="1:7" hidden="1" x14ac:dyDescent="0.2">
      <c r="A173" s="20">
        <v>2.5099999999999998</v>
      </c>
      <c r="B173" s="22" t="s">
        <v>171</v>
      </c>
      <c r="C173" s="23" t="s">
        <v>2</v>
      </c>
      <c r="D173" s="24"/>
      <c r="E173" s="61">
        <v>150085</v>
      </c>
      <c r="F173" s="25"/>
      <c r="G173" s="21"/>
    </row>
    <row r="174" spans="1:7" hidden="1" x14ac:dyDescent="0.2">
      <c r="A174" s="20">
        <v>2.52</v>
      </c>
      <c r="B174" s="22" t="s">
        <v>172</v>
      </c>
      <c r="C174" s="23" t="s">
        <v>2</v>
      </c>
      <c r="D174" s="24"/>
      <c r="E174" s="61">
        <v>150234</v>
      </c>
      <c r="F174" s="25"/>
      <c r="G174" s="21"/>
    </row>
    <row r="175" spans="1:7" hidden="1" x14ac:dyDescent="0.2">
      <c r="A175" s="20">
        <v>2.5299999999999998</v>
      </c>
      <c r="B175" s="22" t="s">
        <v>173</v>
      </c>
      <c r="C175" s="23" t="s">
        <v>2</v>
      </c>
      <c r="D175" s="24"/>
      <c r="E175" s="61">
        <v>159166</v>
      </c>
      <c r="F175" s="25"/>
      <c r="G175" s="21"/>
    </row>
    <row r="176" spans="1:7" hidden="1" x14ac:dyDescent="0.2">
      <c r="A176" s="20">
        <v>2.54</v>
      </c>
      <c r="B176" s="22" t="s">
        <v>174</v>
      </c>
      <c r="C176" s="23" t="s">
        <v>2</v>
      </c>
      <c r="D176" s="24"/>
      <c r="E176" s="61">
        <v>159166</v>
      </c>
      <c r="F176" s="25"/>
      <c r="G176" s="21"/>
    </row>
    <row r="177" spans="1:7" hidden="1" x14ac:dyDescent="0.2">
      <c r="A177" s="20">
        <v>2.5499999999999998</v>
      </c>
      <c r="B177" s="22" t="s">
        <v>175</v>
      </c>
      <c r="C177" s="23" t="s">
        <v>2</v>
      </c>
      <c r="D177" s="24"/>
      <c r="E177" s="61">
        <v>159240</v>
      </c>
      <c r="F177" s="25"/>
      <c r="G177" s="21"/>
    </row>
    <row r="178" spans="1:7" hidden="1" x14ac:dyDescent="0.2">
      <c r="A178" s="20">
        <v>2.56</v>
      </c>
      <c r="B178" s="22" t="s">
        <v>176</v>
      </c>
      <c r="C178" s="23" t="s">
        <v>2</v>
      </c>
      <c r="D178" s="24"/>
      <c r="E178" s="61">
        <v>159240</v>
      </c>
      <c r="F178" s="25"/>
      <c r="G178" s="21"/>
    </row>
    <row r="179" spans="1:7" ht="25.5" x14ac:dyDescent="0.2">
      <c r="A179" s="20"/>
      <c r="B179" s="17" t="s">
        <v>177</v>
      </c>
      <c r="C179" s="17"/>
      <c r="D179" s="17" t="s">
        <v>593</v>
      </c>
      <c r="E179" s="61"/>
      <c r="F179" s="25"/>
      <c r="G179" s="21"/>
    </row>
    <row r="180" spans="1:7" ht="25.5" hidden="1" x14ac:dyDescent="0.2">
      <c r="A180" s="20">
        <v>2.57</v>
      </c>
      <c r="B180" s="22" t="s">
        <v>178</v>
      </c>
      <c r="C180" s="23" t="s">
        <v>2</v>
      </c>
      <c r="D180" s="24"/>
      <c r="E180" s="61">
        <v>9615</v>
      </c>
      <c r="F180" s="25"/>
      <c r="G180" s="21"/>
    </row>
    <row r="181" spans="1:7" ht="25.5" x14ac:dyDescent="0.2">
      <c r="A181" s="20">
        <v>2.58</v>
      </c>
      <c r="B181" s="22" t="s">
        <v>179</v>
      </c>
      <c r="C181" s="23" t="s">
        <v>2</v>
      </c>
      <c r="D181" s="24">
        <v>4</v>
      </c>
      <c r="E181" s="61">
        <v>9615</v>
      </c>
      <c r="F181" s="25">
        <f>+E181*D181</f>
        <v>38460</v>
      </c>
      <c r="G181" s="21"/>
    </row>
    <row r="182" spans="1:7" ht="25.5" hidden="1" x14ac:dyDescent="0.2">
      <c r="A182" s="20">
        <v>2.59</v>
      </c>
      <c r="B182" s="22" t="s">
        <v>180</v>
      </c>
      <c r="C182" s="23" t="s">
        <v>2</v>
      </c>
      <c r="D182" s="24"/>
      <c r="E182" s="61">
        <v>9615</v>
      </c>
      <c r="F182" s="25"/>
      <c r="G182" s="21"/>
    </row>
    <row r="183" spans="1:7" ht="25.5" x14ac:dyDescent="0.2">
      <c r="A183" s="20">
        <v>2.6</v>
      </c>
      <c r="B183" s="22" t="s">
        <v>181</v>
      </c>
      <c r="C183" s="23" t="s">
        <v>2</v>
      </c>
      <c r="D183" s="24">
        <v>2</v>
      </c>
      <c r="E183" s="61">
        <v>9615</v>
      </c>
      <c r="F183" s="25">
        <f>+E183*D183</f>
        <v>19230</v>
      </c>
      <c r="G183" s="21"/>
    </row>
    <row r="184" spans="1:7" ht="25.5" hidden="1" x14ac:dyDescent="0.2">
      <c r="A184" s="20">
        <v>2.61</v>
      </c>
      <c r="B184" s="22" t="s">
        <v>182</v>
      </c>
      <c r="C184" s="23" t="s">
        <v>2</v>
      </c>
      <c r="D184" s="24"/>
      <c r="E184" s="61">
        <v>9743</v>
      </c>
      <c r="F184" s="25"/>
      <c r="G184" s="21"/>
    </row>
    <row r="185" spans="1:7" ht="25.5" hidden="1" x14ac:dyDescent="0.2">
      <c r="A185" s="20">
        <v>2.62</v>
      </c>
      <c r="B185" s="22" t="s">
        <v>183</v>
      </c>
      <c r="C185" s="23" t="s">
        <v>2</v>
      </c>
      <c r="D185" s="24"/>
      <c r="E185" s="61">
        <v>9743</v>
      </c>
      <c r="F185" s="25"/>
      <c r="G185" s="21"/>
    </row>
    <row r="186" spans="1:7" hidden="1" x14ac:dyDescent="0.2">
      <c r="A186" s="20"/>
      <c r="B186" s="17" t="s">
        <v>184</v>
      </c>
      <c r="C186" s="17"/>
      <c r="D186" s="17"/>
      <c r="E186" s="61"/>
      <c r="F186" s="25"/>
      <c r="G186" s="21"/>
    </row>
    <row r="187" spans="1:7" ht="25.5" hidden="1" x14ac:dyDescent="0.2">
      <c r="A187" s="20">
        <v>2.63</v>
      </c>
      <c r="B187" s="22" t="s">
        <v>185</v>
      </c>
      <c r="C187" s="23" t="s">
        <v>2</v>
      </c>
      <c r="D187" s="24"/>
      <c r="E187" s="61">
        <v>26952</v>
      </c>
      <c r="F187" s="25"/>
      <c r="G187" s="21"/>
    </row>
    <row r="188" spans="1:7" ht="25.5" hidden="1" x14ac:dyDescent="0.2">
      <c r="A188" s="20">
        <v>2.64</v>
      </c>
      <c r="B188" s="22" t="s">
        <v>186</v>
      </c>
      <c r="C188" s="23" t="s">
        <v>2</v>
      </c>
      <c r="D188" s="24"/>
      <c r="E188" s="61">
        <v>26952</v>
      </c>
      <c r="F188" s="25"/>
      <c r="G188" s="21"/>
    </row>
    <row r="189" spans="1:7" ht="25.5" hidden="1" x14ac:dyDescent="0.2">
      <c r="A189" s="20">
        <v>2.65</v>
      </c>
      <c r="B189" s="22" t="s">
        <v>187</v>
      </c>
      <c r="C189" s="23" t="s">
        <v>2</v>
      </c>
      <c r="D189" s="24"/>
      <c r="E189" s="61">
        <v>26958</v>
      </c>
      <c r="F189" s="25"/>
      <c r="G189" s="21"/>
    </row>
    <row r="190" spans="1:7" hidden="1" x14ac:dyDescent="0.2">
      <c r="A190" s="20"/>
      <c r="B190" s="17" t="s">
        <v>188</v>
      </c>
      <c r="C190" s="17"/>
      <c r="D190" s="17"/>
      <c r="E190" s="61"/>
      <c r="F190" s="25"/>
      <c r="G190" s="21"/>
    </row>
    <row r="191" spans="1:7" ht="25.5" hidden="1" x14ac:dyDescent="0.2">
      <c r="A191" s="20">
        <v>2.66</v>
      </c>
      <c r="B191" s="22" t="s">
        <v>189</v>
      </c>
      <c r="C191" s="23" t="s">
        <v>2</v>
      </c>
      <c r="D191" s="24"/>
      <c r="E191" s="61">
        <v>58007</v>
      </c>
      <c r="F191" s="25"/>
      <c r="G191" s="21"/>
    </row>
    <row r="192" spans="1:7" ht="25.5" hidden="1" x14ac:dyDescent="0.2">
      <c r="A192" s="20">
        <v>2.67</v>
      </c>
      <c r="B192" s="22" t="s">
        <v>190</v>
      </c>
      <c r="C192" s="23" t="s">
        <v>2</v>
      </c>
      <c r="D192" s="24"/>
      <c r="E192" s="61">
        <v>60777</v>
      </c>
      <c r="F192" s="25"/>
      <c r="G192" s="21"/>
    </row>
    <row r="193" spans="1:7" ht="25.5" hidden="1" x14ac:dyDescent="0.2">
      <c r="A193" s="20">
        <v>2.68</v>
      </c>
      <c r="B193" s="22" t="s">
        <v>191</v>
      </c>
      <c r="C193" s="23" t="s">
        <v>2</v>
      </c>
      <c r="D193" s="24"/>
      <c r="E193" s="61">
        <v>60777</v>
      </c>
      <c r="F193" s="25"/>
      <c r="G193" s="21"/>
    </row>
    <row r="194" spans="1:7" ht="25.5" hidden="1" x14ac:dyDescent="0.2">
      <c r="A194" s="20">
        <v>2.69</v>
      </c>
      <c r="B194" s="22" t="s">
        <v>192</v>
      </c>
      <c r="C194" s="23" t="s">
        <v>2</v>
      </c>
      <c r="D194" s="24"/>
      <c r="E194" s="61">
        <v>77760</v>
      </c>
      <c r="F194" s="25"/>
      <c r="G194" s="21"/>
    </row>
    <row r="195" spans="1:7" ht="25.5" hidden="1" x14ac:dyDescent="0.2">
      <c r="A195" s="20">
        <v>2.7</v>
      </c>
      <c r="B195" s="22" t="s">
        <v>193</v>
      </c>
      <c r="C195" s="23" t="s">
        <v>2</v>
      </c>
      <c r="D195" s="24"/>
      <c r="E195" s="61">
        <v>77760</v>
      </c>
      <c r="F195" s="25"/>
      <c r="G195" s="21"/>
    </row>
    <row r="196" spans="1:7" hidden="1" x14ac:dyDescent="0.2">
      <c r="A196" s="20"/>
      <c r="B196" s="17" t="s">
        <v>194</v>
      </c>
      <c r="C196" s="17"/>
      <c r="D196" s="17"/>
      <c r="E196" s="61"/>
      <c r="F196" s="25"/>
      <c r="G196" s="21"/>
    </row>
    <row r="197" spans="1:7" hidden="1" x14ac:dyDescent="0.2">
      <c r="A197" s="20">
        <v>2.71</v>
      </c>
      <c r="B197" s="26" t="s">
        <v>195</v>
      </c>
      <c r="C197" s="23" t="s">
        <v>115</v>
      </c>
      <c r="D197" s="24"/>
      <c r="E197" s="61">
        <v>42125</v>
      </c>
      <c r="F197" s="25"/>
      <c r="G197" s="21"/>
    </row>
    <row r="198" spans="1:7" ht="25.5" hidden="1" x14ac:dyDescent="0.2">
      <c r="A198" s="20">
        <v>2.72</v>
      </c>
      <c r="B198" s="26" t="s">
        <v>196</v>
      </c>
      <c r="C198" s="23" t="s">
        <v>21</v>
      </c>
      <c r="D198" s="24"/>
      <c r="E198" s="61">
        <v>1365</v>
      </c>
      <c r="F198" s="25"/>
      <c r="G198" s="21"/>
    </row>
    <row r="199" spans="1:7" ht="25.5" hidden="1" x14ac:dyDescent="0.2">
      <c r="A199" s="20">
        <v>2.73</v>
      </c>
      <c r="B199" s="26" t="s">
        <v>197</v>
      </c>
      <c r="C199" s="23" t="s">
        <v>21</v>
      </c>
      <c r="D199" s="24"/>
      <c r="E199" s="61">
        <v>1365</v>
      </c>
      <c r="F199" s="25"/>
      <c r="G199" s="21"/>
    </row>
    <row r="200" spans="1:7" ht="25.5" hidden="1" x14ac:dyDescent="0.2">
      <c r="A200" s="20">
        <v>2.74</v>
      </c>
      <c r="B200" s="26" t="s">
        <v>198</v>
      </c>
      <c r="C200" s="23" t="s">
        <v>21</v>
      </c>
      <c r="D200" s="24"/>
      <c r="E200" s="61">
        <v>1443</v>
      </c>
      <c r="F200" s="25"/>
      <c r="G200" s="21"/>
    </row>
    <row r="201" spans="1:7" ht="25.5" hidden="1" x14ac:dyDescent="0.2">
      <c r="A201" s="20">
        <v>2.75</v>
      </c>
      <c r="B201" s="26" t="s">
        <v>199</v>
      </c>
      <c r="C201" s="23" t="s">
        <v>21</v>
      </c>
      <c r="D201" s="24"/>
      <c r="E201" s="61">
        <v>1918</v>
      </c>
      <c r="F201" s="25"/>
      <c r="G201" s="21"/>
    </row>
    <row r="202" spans="1:7" hidden="1" x14ac:dyDescent="0.2">
      <c r="A202" s="20"/>
      <c r="B202" s="17" t="s">
        <v>200</v>
      </c>
      <c r="C202" s="17"/>
      <c r="D202" s="17"/>
      <c r="E202" s="61"/>
      <c r="F202" s="25"/>
      <c r="G202" s="21"/>
    </row>
    <row r="203" spans="1:7" ht="25.5" hidden="1" x14ac:dyDescent="0.2">
      <c r="A203" s="20">
        <v>2.76</v>
      </c>
      <c r="B203" s="22" t="s">
        <v>201</v>
      </c>
      <c r="C203" s="23" t="s">
        <v>115</v>
      </c>
      <c r="D203" s="24"/>
      <c r="E203" s="61">
        <v>78521</v>
      </c>
      <c r="F203" s="25"/>
      <c r="G203" s="21"/>
    </row>
    <row r="204" spans="1:7" ht="25.5" hidden="1" x14ac:dyDescent="0.2">
      <c r="A204" s="20">
        <v>2.77</v>
      </c>
      <c r="B204" s="22" t="s">
        <v>202</v>
      </c>
      <c r="C204" s="23" t="s">
        <v>115</v>
      </c>
      <c r="D204" s="24"/>
      <c r="E204" s="61">
        <v>120416</v>
      </c>
      <c r="F204" s="25"/>
      <c r="G204" s="21"/>
    </row>
    <row r="205" spans="1:7" hidden="1" x14ac:dyDescent="0.2">
      <c r="A205" s="20">
        <v>2.78</v>
      </c>
      <c r="B205" s="22" t="s">
        <v>203</v>
      </c>
      <c r="C205" s="23" t="s">
        <v>115</v>
      </c>
      <c r="D205" s="24"/>
      <c r="E205" s="61">
        <v>62227</v>
      </c>
      <c r="F205" s="25"/>
      <c r="G205" s="21"/>
    </row>
    <row r="206" spans="1:7" ht="25.5" hidden="1" x14ac:dyDescent="0.2">
      <c r="A206" s="20">
        <v>2.79</v>
      </c>
      <c r="B206" s="22" t="s">
        <v>204</v>
      </c>
      <c r="C206" s="23" t="s">
        <v>115</v>
      </c>
      <c r="D206" s="24"/>
      <c r="E206" s="61">
        <v>103284</v>
      </c>
      <c r="F206" s="25"/>
      <c r="G206" s="21"/>
    </row>
    <row r="207" spans="1:7" hidden="1" x14ac:dyDescent="0.2">
      <c r="A207" s="2"/>
      <c r="B207" s="17" t="s">
        <v>205</v>
      </c>
      <c r="C207" s="17"/>
      <c r="D207" s="17"/>
      <c r="E207" s="61"/>
      <c r="F207" s="25"/>
      <c r="G207" s="21"/>
    </row>
    <row r="208" spans="1:7" ht="38.25" hidden="1" x14ac:dyDescent="0.2">
      <c r="A208" s="20">
        <v>2.8</v>
      </c>
      <c r="B208" s="22" t="s">
        <v>206</v>
      </c>
      <c r="C208" s="23" t="s">
        <v>2</v>
      </c>
      <c r="D208" s="24"/>
      <c r="E208" s="61">
        <v>42147</v>
      </c>
      <c r="F208" s="25"/>
      <c r="G208" s="21"/>
    </row>
    <row r="209" spans="1:7" ht="25.5" hidden="1" x14ac:dyDescent="0.2">
      <c r="A209" s="20">
        <v>2.81</v>
      </c>
      <c r="B209" s="22" t="s">
        <v>207</v>
      </c>
      <c r="C209" s="23" t="s">
        <v>2</v>
      </c>
      <c r="D209" s="24"/>
      <c r="E209" s="61">
        <v>18722</v>
      </c>
      <c r="F209" s="25"/>
      <c r="G209" s="21"/>
    </row>
    <row r="210" spans="1:7" ht="25.5" hidden="1" x14ac:dyDescent="0.2">
      <c r="A210" s="20">
        <v>2.82</v>
      </c>
      <c r="B210" s="22" t="s">
        <v>208</v>
      </c>
      <c r="C210" s="23" t="s">
        <v>2</v>
      </c>
      <c r="D210" s="24"/>
      <c r="E210" s="61">
        <v>7192</v>
      </c>
      <c r="F210" s="25"/>
      <c r="G210" s="21"/>
    </row>
    <row r="211" spans="1:7" ht="25.5" hidden="1" x14ac:dyDescent="0.2">
      <c r="A211" s="20">
        <v>2.83</v>
      </c>
      <c r="B211" s="22" t="s">
        <v>209</v>
      </c>
      <c r="C211" s="23" t="s">
        <v>2</v>
      </c>
      <c r="D211" s="24"/>
      <c r="E211" s="61">
        <v>8826</v>
      </c>
      <c r="F211" s="25"/>
      <c r="G211" s="21"/>
    </row>
    <row r="212" spans="1:7" ht="25.5" hidden="1" x14ac:dyDescent="0.2">
      <c r="A212" s="20">
        <v>2.84</v>
      </c>
      <c r="B212" s="22" t="s">
        <v>210</v>
      </c>
      <c r="C212" s="23" t="s">
        <v>2</v>
      </c>
      <c r="D212" s="24"/>
      <c r="E212" s="61">
        <v>10289</v>
      </c>
      <c r="F212" s="25"/>
      <c r="G212" s="21"/>
    </row>
    <row r="213" spans="1:7" ht="25.5" hidden="1" x14ac:dyDescent="0.2">
      <c r="A213" s="20">
        <v>2.85</v>
      </c>
      <c r="B213" s="22" t="s">
        <v>211</v>
      </c>
      <c r="C213" s="23" t="s">
        <v>2</v>
      </c>
      <c r="D213" s="24"/>
      <c r="E213" s="61">
        <v>7192</v>
      </c>
      <c r="F213" s="25"/>
      <c r="G213" s="21"/>
    </row>
    <row r="214" spans="1:7" ht="25.5" hidden="1" x14ac:dyDescent="0.2">
      <c r="A214" s="20">
        <v>2.86</v>
      </c>
      <c r="B214" s="22" t="s">
        <v>212</v>
      </c>
      <c r="C214" s="23" t="s">
        <v>2</v>
      </c>
      <c r="D214" s="24"/>
      <c r="E214" s="61">
        <v>2420</v>
      </c>
      <c r="F214" s="25"/>
      <c r="G214" s="21"/>
    </row>
    <row r="215" spans="1:7" ht="25.5" hidden="1" x14ac:dyDescent="0.2">
      <c r="A215" s="20">
        <v>2.87</v>
      </c>
      <c r="B215" s="22" t="s">
        <v>213</v>
      </c>
      <c r="C215" s="23" t="s">
        <v>2</v>
      </c>
      <c r="D215" s="24"/>
      <c r="E215" s="61">
        <v>42389</v>
      </c>
      <c r="F215" s="25"/>
      <c r="G215" s="21"/>
    </row>
    <row r="216" spans="1:7" ht="25.5" hidden="1" x14ac:dyDescent="0.2">
      <c r="A216" s="20">
        <v>2.88</v>
      </c>
      <c r="B216" s="22" t="s">
        <v>214</v>
      </c>
      <c r="C216" s="23" t="s">
        <v>2</v>
      </c>
      <c r="D216" s="24"/>
      <c r="E216" s="61">
        <v>48810</v>
      </c>
      <c r="F216" s="25"/>
      <c r="G216" s="21"/>
    </row>
    <row r="217" spans="1:7" ht="25.5" hidden="1" x14ac:dyDescent="0.2">
      <c r="A217" s="20">
        <v>2.89</v>
      </c>
      <c r="B217" s="22" t="s">
        <v>215</v>
      </c>
      <c r="C217" s="23" t="s">
        <v>2</v>
      </c>
      <c r="D217" s="24"/>
      <c r="E217" s="61">
        <v>48810</v>
      </c>
      <c r="F217" s="25"/>
      <c r="G217" s="21"/>
    </row>
    <row r="218" spans="1:7" ht="25.5" hidden="1" x14ac:dyDescent="0.2">
      <c r="A218" s="20">
        <v>2.9</v>
      </c>
      <c r="B218" s="26" t="s">
        <v>216</v>
      </c>
      <c r="C218" s="23" t="s">
        <v>2</v>
      </c>
      <c r="D218" s="24"/>
      <c r="E218" s="61">
        <v>7007</v>
      </c>
      <c r="F218" s="25"/>
      <c r="G218" s="21"/>
    </row>
    <row r="219" spans="1:7" ht="25.5" hidden="1" x14ac:dyDescent="0.2">
      <c r="A219" s="20">
        <v>2.91</v>
      </c>
      <c r="B219" s="26" t="s">
        <v>217</v>
      </c>
      <c r="C219" s="23" t="s">
        <v>2</v>
      </c>
      <c r="D219" s="24"/>
      <c r="E219" s="61">
        <v>6684</v>
      </c>
      <c r="F219" s="25"/>
      <c r="G219" s="21"/>
    </row>
    <row r="220" spans="1:7" ht="25.5" hidden="1" x14ac:dyDescent="0.2">
      <c r="A220" s="20">
        <v>2.92</v>
      </c>
      <c r="B220" s="26" t="s">
        <v>218</v>
      </c>
      <c r="C220" s="23" t="s">
        <v>2</v>
      </c>
      <c r="D220" s="24"/>
      <c r="E220" s="61">
        <v>2662</v>
      </c>
      <c r="F220" s="25"/>
      <c r="G220" s="21"/>
    </row>
    <row r="221" spans="1:7" ht="63.75" hidden="1" x14ac:dyDescent="0.2">
      <c r="A221" s="20">
        <v>2.93</v>
      </c>
      <c r="B221" s="22" t="s">
        <v>219</v>
      </c>
      <c r="C221" s="23" t="s">
        <v>2</v>
      </c>
      <c r="D221" s="24"/>
      <c r="E221" s="61">
        <v>125209</v>
      </c>
      <c r="F221" s="25"/>
      <c r="G221" s="21"/>
    </row>
    <row r="222" spans="1:7" ht="38.25" hidden="1" x14ac:dyDescent="0.2">
      <c r="A222" s="20">
        <v>2.94</v>
      </c>
      <c r="B222" s="22" t="s">
        <v>220</v>
      </c>
      <c r="C222" s="23" t="s">
        <v>2</v>
      </c>
      <c r="D222" s="24"/>
      <c r="E222" s="61">
        <v>14498</v>
      </c>
      <c r="F222" s="25"/>
      <c r="G222" s="21"/>
    </row>
    <row r="223" spans="1:7" ht="38.25" hidden="1" x14ac:dyDescent="0.2">
      <c r="A223" s="20">
        <v>2.95</v>
      </c>
      <c r="B223" s="22" t="s">
        <v>221</v>
      </c>
      <c r="C223" s="23" t="s">
        <v>2</v>
      </c>
      <c r="D223" s="24"/>
      <c r="E223" s="61">
        <v>14498</v>
      </c>
      <c r="F223" s="25"/>
      <c r="G223" s="21"/>
    </row>
    <row r="224" spans="1:7" ht="38.25" hidden="1" x14ac:dyDescent="0.2">
      <c r="A224" s="20">
        <v>2.96</v>
      </c>
      <c r="B224" s="22" t="s">
        <v>222</v>
      </c>
      <c r="C224" s="23" t="s">
        <v>2</v>
      </c>
      <c r="D224" s="24"/>
      <c r="E224" s="61">
        <v>9497</v>
      </c>
      <c r="F224" s="25"/>
      <c r="G224" s="21"/>
    </row>
    <row r="225" spans="1:7" ht="38.25" hidden="1" x14ac:dyDescent="0.2">
      <c r="A225" s="20">
        <v>2.97</v>
      </c>
      <c r="B225" s="22" t="s">
        <v>223</v>
      </c>
      <c r="C225" s="23" t="s">
        <v>2</v>
      </c>
      <c r="D225" s="24"/>
      <c r="E225" s="61">
        <v>23069</v>
      </c>
      <c r="F225" s="25"/>
      <c r="G225" s="21"/>
    </row>
    <row r="226" spans="1:7" ht="25.5" hidden="1" x14ac:dyDescent="0.2">
      <c r="A226" s="20">
        <v>2.98</v>
      </c>
      <c r="B226" s="22" t="s">
        <v>224</v>
      </c>
      <c r="C226" s="23" t="s">
        <v>2</v>
      </c>
      <c r="D226" s="24"/>
      <c r="E226" s="61">
        <v>41541</v>
      </c>
      <c r="F226" s="25"/>
      <c r="G226" s="21"/>
    </row>
    <row r="227" spans="1:7" ht="38.25" hidden="1" x14ac:dyDescent="0.2">
      <c r="A227" s="20">
        <v>2.99</v>
      </c>
      <c r="B227" s="22" t="s">
        <v>225</v>
      </c>
      <c r="C227" s="23" t="s">
        <v>2</v>
      </c>
      <c r="D227" s="24"/>
      <c r="E227" s="61">
        <v>98527</v>
      </c>
      <c r="F227" s="25"/>
      <c r="G227" s="21"/>
    </row>
    <row r="228" spans="1:7" ht="63.75" hidden="1" x14ac:dyDescent="0.2">
      <c r="A228" s="20">
        <v>3</v>
      </c>
      <c r="B228" s="22" t="s">
        <v>226</v>
      </c>
      <c r="C228" s="23" t="s">
        <v>2</v>
      </c>
      <c r="D228" s="24"/>
      <c r="E228" s="61">
        <v>98527</v>
      </c>
      <c r="F228" s="25"/>
      <c r="G228" s="21"/>
    </row>
    <row r="229" spans="1:7" ht="25.5" hidden="1" x14ac:dyDescent="0.2">
      <c r="A229" s="20">
        <v>3.01</v>
      </c>
      <c r="B229" s="22" t="s">
        <v>227</v>
      </c>
      <c r="C229" s="23" t="s">
        <v>2</v>
      </c>
      <c r="D229" s="24"/>
      <c r="E229" s="61">
        <v>152008</v>
      </c>
      <c r="F229" s="25"/>
      <c r="G229" s="21"/>
    </row>
    <row r="230" spans="1:7" ht="25.5" hidden="1" x14ac:dyDescent="0.2">
      <c r="A230" s="20">
        <v>3.02</v>
      </c>
      <c r="B230" s="22" t="s">
        <v>228</v>
      </c>
      <c r="C230" s="23" t="s">
        <v>2</v>
      </c>
      <c r="D230" s="24"/>
      <c r="E230" s="61">
        <v>37507</v>
      </c>
      <c r="F230" s="25"/>
      <c r="G230" s="21"/>
    </row>
    <row r="231" spans="1:7" ht="25.5" hidden="1" x14ac:dyDescent="0.2">
      <c r="A231" s="20">
        <v>3.03</v>
      </c>
      <c r="B231" s="22" t="s">
        <v>229</v>
      </c>
      <c r="C231" s="23" t="s">
        <v>2</v>
      </c>
      <c r="D231" s="24"/>
      <c r="E231" s="61">
        <v>7869</v>
      </c>
      <c r="F231" s="25"/>
      <c r="G231" s="21"/>
    </row>
    <row r="232" spans="1:7" ht="25.5" hidden="1" x14ac:dyDescent="0.2">
      <c r="A232" s="20">
        <v>3.04</v>
      </c>
      <c r="B232" s="22" t="s">
        <v>230</v>
      </c>
      <c r="C232" s="23" t="s">
        <v>2</v>
      </c>
      <c r="D232" s="24"/>
      <c r="E232" s="61">
        <v>9360</v>
      </c>
      <c r="F232" s="25"/>
      <c r="G232" s="21"/>
    </row>
    <row r="233" spans="1:7" ht="25.5" hidden="1" x14ac:dyDescent="0.2">
      <c r="A233" s="20">
        <v>3.05</v>
      </c>
      <c r="B233" s="22" t="s">
        <v>231</v>
      </c>
      <c r="C233" s="23" t="s">
        <v>2</v>
      </c>
      <c r="D233" s="24"/>
      <c r="E233" s="61">
        <v>13637</v>
      </c>
      <c r="F233" s="25"/>
      <c r="G233" s="21"/>
    </row>
    <row r="234" spans="1:7" ht="25.5" hidden="1" x14ac:dyDescent="0.2">
      <c r="A234" s="20">
        <v>3.06</v>
      </c>
      <c r="B234" s="22" t="s">
        <v>232</v>
      </c>
      <c r="C234" s="23" t="s">
        <v>2</v>
      </c>
      <c r="D234" s="24"/>
      <c r="E234" s="61">
        <v>289667</v>
      </c>
      <c r="F234" s="25"/>
      <c r="G234" s="21"/>
    </row>
    <row r="235" spans="1:7" ht="25.5" hidden="1" x14ac:dyDescent="0.2">
      <c r="A235" s="20">
        <v>3.07</v>
      </c>
      <c r="B235" s="22" t="s">
        <v>233</v>
      </c>
      <c r="C235" s="23" t="s">
        <v>2</v>
      </c>
      <c r="D235" s="24"/>
      <c r="E235" s="61">
        <v>361507</v>
      </c>
      <c r="F235" s="25"/>
      <c r="G235" s="21"/>
    </row>
    <row r="236" spans="1:7" ht="25.5" hidden="1" x14ac:dyDescent="0.2">
      <c r="A236" s="20">
        <v>3.08</v>
      </c>
      <c r="B236" s="22" t="s">
        <v>234</v>
      </c>
      <c r="C236" s="23" t="s">
        <v>2</v>
      </c>
      <c r="D236" s="24"/>
      <c r="E236" s="61">
        <v>396868</v>
      </c>
      <c r="F236" s="25"/>
      <c r="G236" s="21"/>
    </row>
    <row r="237" spans="1:7" ht="25.5" hidden="1" x14ac:dyDescent="0.2">
      <c r="A237" s="20">
        <v>3.09</v>
      </c>
      <c r="B237" s="26" t="s">
        <v>235</v>
      </c>
      <c r="C237" s="23" t="s">
        <v>2</v>
      </c>
      <c r="D237" s="24"/>
      <c r="E237" s="61">
        <v>1577</v>
      </c>
      <c r="F237" s="25"/>
      <c r="G237" s="21"/>
    </row>
    <row r="238" spans="1:7" ht="25.5" hidden="1" x14ac:dyDescent="0.2">
      <c r="A238" s="20">
        <v>3.1</v>
      </c>
      <c r="B238" s="26" t="s">
        <v>236</v>
      </c>
      <c r="C238" s="23" t="s">
        <v>2</v>
      </c>
      <c r="D238" s="24"/>
      <c r="E238" s="61">
        <v>1357</v>
      </c>
      <c r="F238" s="25"/>
      <c r="G238" s="21"/>
    </row>
    <row r="239" spans="1:7" ht="38.25" hidden="1" x14ac:dyDescent="0.2">
      <c r="A239" s="20">
        <v>3.11</v>
      </c>
      <c r="B239" s="26" t="s">
        <v>237</v>
      </c>
      <c r="C239" s="23" t="s">
        <v>2</v>
      </c>
      <c r="D239" s="24"/>
      <c r="E239" s="61">
        <v>3014</v>
      </c>
      <c r="F239" s="25"/>
      <c r="G239" s="21"/>
    </row>
    <row r="240" spans="1:7" ht="25.5" x14ac:dyDescent="0.2">
      <c r="A240" s="20">
        <v>3.1200000000000099</v>
      </c>
      <c r="B240" s="26" t="s">
        <v>238</v>
      </c>
      <c r="C240" s="23" t="s">
        <v>2</v>
      </c>
      <c r="D240" s="24">
        <v>24</v>
      </c>
      <c r="E240" s="61">
        <v>4624</v>
      </c>
      <c r="F240" s="25">
        <f>+E240*D240</f>
        <v>110976</v>
      </c>
      <c r="G240" s="21"/>
    </row>
    <row r="241" spans="1:7" ht="25.5" hidden="1" x14ac:dyDescent="0.2">
      <c r="A241" s="20">
        <v>3.1300000000000101</v>
      </c>
      <c r="B241" s="26" t="s">
        <v>239</v>
      </c>
      <c r="C241" s="23" t="s">
        <v>2</v>
      </c>
      <c r="D241" s="24"/>
      <c r="E241" s="61">
        <v>7116</v>
      </c>
      <c r="F241" s="25"/>
      <c r="G241" s="21"/>
    </row>
    <row r="242" spans="1:7" ht="25.5" hidden="1" x14ac:dyDescent="0.2">
      <c r="A242" s="20">
        <v>3.1400000000000099</v>
      </c>
      <c r="B242" s="26" t="s">
        <v>240</v>
      </c>
      <c r="C242" s="23" t="s">
        <v>21</v>
      </c>
      <c r="D242" s="24"/>
      <c r="E242" s="61">
        <v>4617</v>
      </c>
      <c r="F242" s="25"/>
      <c r="G242" s="21"/>
    </row>
    <row r="243" spans="1:7" ht="25.5" hidden="1" x14ac:dyDescent="0.2">
      <c r="A243" s="20">
        <v>3.1500000000000101</v>
      </c>
      <c r="B243" s="26" t="s">
        <v>241</v>
      </c>
      <c r="C243" s="23" t="s">
        <v>21</v>
      </c>
      <c r="D243" s="24"/>
      <c r="E243" s="61">
        <v>5032</v>
      </c>
      <c r="F243" s="25"/>
      <c r="G243" s="21"/>
    </row>
    <row r="244" spans="1:7" ht="25.5" hidden="1" x14ac:dyDescent="0.2">
      <c r="A244" s="20">
        <v>3.1600000000000099</v>
      </c>
      <c r="B244" s="26" t="s">
        <v>242</v>
      </c>
      <c r="C244" s="23" t="s">
        <v>21</v>
      </c>
      <c r="D244" s="24"/>
      <c r="E244" s="61">
        <v>8260</v>
      </c>
      <c r="F244" s="25"/>
      <c r="G244" s="21"/>
    </row>
    <row r="245" spans="1:7" ht="25.5" hidden="1" x14ac:dyDescent="0.2">
      <c r="A245" s="20">
        <v>3.1700000000000101</v>
      </c>
      <c r="B245" s="26" t="s">
        <v>243</v>
      </c>
      <c r="C245" s="23" t="s">
        <v>21</v>
      </c>
      <c r="D245" s="24"/>
      <c r="E245" s="61">
        <v>12366</v>
      </c>
      <c r="F245" s="25"/>
      <c r="G245" s="21"/>
    </row>
    <row r="246" spans="1:7" ht="25.5" hidden="1" x14ac:dyDescent="0.2">
      <c r="A246" s="20">
        <v>3.1800000000000099</v>
      </c>
      <c r="B246" s="26" t="s">
        <v>244</v>
      </c>
      <c r="C246" s="23" t="s">
        <v>21</v>
      </c>
      <c r="D246" s="24"/>
      <c r="E246" s="61">
        <v>14806</v>
      </c>
      <c r="F246" s="25"/>
      <c r="G246" s="21"/>
    </row>
    <row r="247" spans="1:7" ht="25.5" hidden="1" x14ac:dyDescent="0.2">
      <c r="A247" s="20">
        <v>3.1900000000000102</v>
      </c>
      <c r="B247" s="26" t="s">
        <v>245</v>
      </c>
      <c r="C247" s="23" t="s">
        <v>21</v>
      </c>
      <c r="D247" s="24"/>
      <c r="E247" s="61">
        <v>15466</v>
      </c>
      <c r="F247" s="25"/>
      <c r="G247" s="21"/>
    </row>
    <row r="248" spans="1:7" ht="25.5" hidden="1" x14ac:dyDescent="0.2">
      <c r="A248" s="20">
        <v>3.2000000000000099</v>
      </c>
      <c r="B248" s="26" t="s">
        <v>246</v>
      </c>
      <c r="C248" s="23" t="s">
        <v>21</v>
      </c>
      <c r="D248" s="24"/>
      <c r="E248" s="61">
        <v>28639</v>
      </c>
      <c r="F248" s="25"/>
      <c r="G248" s="21"/>
    </row>
    <row r="249" spans="1:7" ht="25.5" hidden="1" x14ac:dyDescent="0.2">
      <c r="A249" s="20">
        <v>3.2100000000000102</v>
      </c>
      <c r="B249" s="26" t="s">
        <v>247</v>
      </c>
      <c r="C249" s="23" t="s">
        <v>21</v>
      </c>
      <c r="D249" s="24"/>
      <c r="E249" s="61">
        <v>32694</v>
      </c>
      <c r="F249" s="25"/>
      <c r="G249" s="21"/>
    </row>
    <row r="250" spans="1:7" ht="25.5" hidden="1" x14ac:dyDescent="0.2">
      <c r="A250" s="20">
        <v>3.22000000000001</v>
      </c>
      <c r="B250" s="26" t="s">
        <v>248</v>
      </c>
      <c r="C250" s="23" t="s">
        <v>21</v>
      </c>
      <c r="D250" s="24"/>
      <c r="E250" s="61">
        <v>35098</v>
      </c>
      <c r="F250" s="25"/>
      <c r="G250" s="21"/>
    </row>
    <row r="251" spans="1:7" ht="25.5" x14ac:dyDescent="0.2">
      <c r="A251" s="20">
        <v>3.2300000000000102</v>
      </c>
      <c r="B251" s="26" t="s">
        <v>249</v>
      </c>
      <c r="C251" s="23" t="s">
        <v>21</v>
      </c>
      <c r="D251" s="24">
        <v>50</v>
      </c>
      <c r="E251" s="61">
        <v>36913</v>
      </c>
      <c r="F251" s="25">
        <f>+E251*D251</f>
        <v>1845650</v>
      </c>
      <c r="G251" s="21"/>
    </row>
    <row r="252" spans="1:7" ht="25.5" hidden="1" x14ac:dyDescent="0.2">
      <c r="A252" s="20">
        <v>3.24000000000001</v>
      </c>
      <c r="B252" s="26" t="s">
        <v>250</v>
      </c>
      <c r="C252" s="23" t="s">
        <v>2</v>
      </c>
      <c r="D252" s="24"/>
      <c r="E252" s="61">
        <v>135300</v>
      </c>
      <c r="F252" s="25"/>
      <c r="G252" s="21"/>
    </row>
    <row r="253" spans="1:7" ht="25.5" hidden="1" x14ac:dyDescent="0.2">
      <c r="A253" s="20">
        <v>3.2500000000000102</v>
      </c>
      <c r="B253" s="26" t="s">
        <v>251</v>
      </c>
      <c r="C253" s="23" t="s">
        <v>2</v>
      </c>
      <c r="D253" s="24"/>
      <c r="E253" s="61">
        <v>485100</v>
      </c>
      <c r="F253" s="25"/>
      <c r="G253" s="21"/>
    </row>
    <row r="254" spans="1:7" ht="25.5" hidden="1" x14ac:dyDescent="0.2">
      <c r="A254" s="20">
        <v>3.26000000000001</v>
      </c>
      <c r="B254" s="26" t="s">
        <v>252</v>
      </c>
      <c r="C254" s="23"/>
      <c r="D254" s="24"/>
      <c r="E254" s="61">
        <v>426888</v>
      </c>
      <c r="F254" s="25"/>
      <c r="G254" s="21"/>
    </row>
    <row r="255" spans="1:7" hidden="1" x14ac:dyDescent="0.2">
      <c r="A255" s="2"/>
      <c r="B255" s="17" t="s">
        <v>253</v>
      </c>
      <c r="C255" s="17"/>
      <c r="D255" s="17"/>
      <c r="E255" s="61"/>
      <c r="F255" s="25"/>
      <c r="G255" s="21"/>
    </row>
    <row r="256" spans="1:7" ht="76.5" hidden="1" x14ac:dyDescent="0.2">
      <c r="A256" s="20">
        <v>3.27</v>
      </c>
      <c r="B256" s="22" t="s">
        <v>254</v>
      </c>
      <c r="C256" s="23" t="s">
        <v>2</v>
      </c>
      <c r="D256" s="24"/>
      <c r="E256" s="61">
        <v>8916508</v>
      </c>
      <c r="F256" s="25"/>
      <c r="G256" s="21"/>
    </row>
    <row r="257" spans="1:7" ht="76.5" hidden="1" x14ac:dyDescent="0.2">
      <c r="A257" s="20">
        <v>3.28</v>
      </c>
      <c r="B257" s="26" t="s">
        <v>255</v>
      </c>
      <c r="C257" s="23" t="s">
        <v>2</v>
      </c>
      <c r="D257" s="24"/>
      <c r="E257" s="61">
        <v>3543646</v>
      </c>
      <c r="F257" s="25"/>
      <c r="G257" s="21"/>
    </row>
    <row r="258" spans="1:7" ht="76.5" hidden="1" x14ac:dyDescent="0.2">
      <c r="A258" s="20">
        <v>3.29</v>
      </c>
      <c r="B258" s="26" t="s">
        <v>256</v>
      </c>
      <c r="C258" s="23" t="s">
        <v>2</v>
      </c>
      <c r="D258" s="24"/>
      <c r="E258" s="61">
        <v>3625966</v>
      </c>
      <c r="F258" s="25"/>
      <c r="G258" s="21"/>
    </row>
    <row r="259" spans="1:7" ht="76.5" hidden="1" x14ac:dyDescent="0.2">
      <c r="A259" s="20">
        <v>3.3</v>
      </c>
      <c r="B259" s="26" t="s">
        <v>257</v>
      </c>
      <c r="C259" s="23" t="s">
        <v>2</v>
      </c>
      <c r="D259" s="24"/>
      <c r="E259" s="61">
        <v>5858304</v>
      </c>
      <c r="F259" s="25"/>
      <c r="G259" s="21"/>
    </row>
    <row r="260" spans="1:7" ht="76.5" hidden="1" x14ac:dyDescent="0.2">
      <c r="A260" s="20">
        <v>3.31</v>
      </c>
      <c r="B260" s="26" t="s">
        <v>258</v>
      </c>
      <c r="C260" s="23" t="s">
        <v>2</v>
      </c>
      <c r="D260" s="24"/>
      <c r="E260" s="61">
        <v>5703245</v>
      </c>
      <c r="F260" s="25"/>
      <c r="G260" s="21"/>
    </row>
    <row r="261" spans="1:7" ht="51" hidden="1" x14ac:dyDescent="0.2">
      <c r="A261" s="20">
        <v>3.32</v>
      </c>
      <c r="B261" s="29" t="s">
        <v>259</v>
      </c>
      <c r="C261" s="25" t="s">
        <v>2</v>
      </c>
      <c r="D261" s="24"/>
      <c r="E261" s="61">
        <v>10010872</v>
      </c>
      <c r="F261" s="25"/>
      <c r="G261" s="21"/>
    </row>
    <row r="262" spans="1:7" ht="51" hidden="1" x14ac:dyDescent="0.2">
      <c r="A262" s="20">
        <v>3.33</v>
      </c>
      <c r="B262" s="26" t="s">
        <v>260</v>
      </c>
      <c r="C262" s="23" t="s">
        <v>2</v>
      </c>
      <c r="D262" s="24"/>
      <c r="E262" s="61">
        <v>10804503</v>
      </c>
      <c r="F262" s="25"/>
      <c r="G262" s="21"/>
    </row>
    <row r="263" spans="1:7" ht="76.5" hidden="1" x14ac:dyDescent="0.2">
      <c r="A263" s="20">
        <v>3.34</v>
      </c>
      <c r="B263" s="26" t="s">
        <v>261</v>
      </c>
      <c r="C263" s="23" t="s">
        <v>2</v>
      </c>
      <c r="D263" s="24"/>
      <c r="E263" s="61">
        <v>9273423</v>
      </c>
      <c r="F263" s="25"/>
      <c r="G263" s="21"/>
    </row>
    <row r="264" spans="1:7" ht="76.5" hidden="1" x14ac:dyDescent="0.2">
      <c r="A264" s="20">
        <v>3.35</v>
      </c>
      <c r="B264" s="26" t="s">
        <v>262</v>
      </c>
      <c r="C264" s="23" t="s">
        <v>2</v>
      </c>
      <c r="D264" s="24"/>
      <c r="E264" s="61">
        <v>6653970</v>
      </c>
      <c r="F264" s="25"/>
      <c r="G264" s="21"/>
    </row>
    <row r="265" spans="1:7" ht="51" hidden="1" x14ac:dyDescent="0.2">
      <c r="A265" s="20">
        <v>3.36</v>
      </c>
      <c r="B265" s="26" t="s">
        <v>263</v>
      </c>
      <c r="C265" s="23" t="s">
        <v>2</v>
      </c>
      <c r="D265" s="24"/>
      <c r="E265" s="61">
        <v>5858304</v>
      </c>
      <c r="F265" s="25"/>
      <c r="G265" s="21"/>
    </row>
    <row r="266" spans="1:7" ht="76.5" hidden="1" x14ac:dyDescent="0.2">
      <c r="A266" s="20">
        <v>3.37</v>
      </c>
      <c r="B266" s="26" t="s">
        <v>264</v>
      </c>
      <c r="C266" s="23" t="s">
        <v>2</v>
      </c>
      <c r="D266" s="24"/>
      <c r="E266" s="61">
        <v>10902672</v>
      </c>
      <c r="F266" s="25"/>
      <c r="G266" s="21"/>
    </row>
    <row r="267" spans="1:7" ht="51" hidden="1" x14ac:dyDescent="0.2">
      <c r="A267" s="20">
        <v>3.38</v>
      </c>
      <c r="B267" s="26" t="s">
        <v>265</v>
      </c>
      <c r="C267" s="23" t="s">
        <v>2</v>
      </c>
      <c r="D267" s="24"/>
      <c r="E267" s="61">
        <v>9322506</v>
      </c>
      <c r="F267" s="25"/>
      <c r="G267" s="21"/>
    </row>
    <row r="268" spans="1:7" ht="76.5" hidden="1" x14ac:dyDescent="0.2">
      <c r="A268" s="20">
        <v>3.39</v>
      </c>
      <c r="B268" s="26" t="s">
        <v>266</v>
      </c>
      <c r="C268" s="23" t="s">
        <v>2</v>
      </c>
      <c r="D268" s="24"/>
      <c r="E268" s="61">
        <v>8194726</v>
      </c>
      <c r="F268" s="25"/>
      <c r="G268" s="21"/>
    </row>
    <row r="269" spans="1:7" ht="51" hidden="1" x14ac:dyDescent="0.2">
      <c r="A269" s="20">
        <v>3.4</v>
      </c>
      <c r="B269" s="26" t="s">
        <v>267</v>
      </c>
      <c r="C269" s="23" t="s">
        <v>2</v>
      </c>
      <c r="D269" s="24"/>
      <c r="E269" s="61">
        <v>5858304</v>
      </c>
      <c r="F269" s="25"/>
      <c r="G269" s="21"/>
    </row>
    <row r="270" spans="1:7" ht="89.25" hidden="1" x14ac:dyDescent="0.2">
      <c r="A270" s="20">
        <v>3.41</v>
      </c>
      <c r="B270" s="26" t="s">
        <v>268</v>
      </c>
      <c r="C270" s="23" t="s">
        <v>2</v>
      </c>
      <c r="D270" s="24"/>
      <c r="E270" s="61">
        <v>10804503</v>
      </c>
      <c r="F270" s="25"/>
      <c r="G270" s="21"/>
    </row>
    <row r="271" spans="1:7" ht="38.25" hidden="1" x14ac:dyDescent="0.2">
      <c r="A271" s="20">
        <v>3.42</v>
      </c>
      <c r="B271" s="26" t="s">
        <v>269</v>
      </c>
      <c r="C271" s="23" t="s">
        <v>2</v>
      </c>
      <c r="D271" s="24"/>
      <c r="E271" s="61">
        <v>4023846</v>
      </c>
      <c r="F271" s="25"/>
      <c r="G271" s="21"/>
    </row>
    <row r="272" spans="1:7" ht="38.25" hidden="1" x14ac:dyDescent="0.2">
      <c r="A272" s="20">
        <v>3.43</v>
      </c>
      <c r="B272" s="26" t="s">
        <v>270</v>
      </c>
      <c r="C272" s="23" t="s">
        <v>2</v>
      </c>
      <c r="D272" s="24"/>
      <c r="E272" s="61">
        <v>4153288</v>
      </c>
      <c r="F272" s="25"/>
      <c r="G272" s="21"/>
    </row>
    <row r="273" spans="1:7" ht="38.25" hidden="1" x14ac:dyDescent="0.2">
      <c r="A273" s="20">
        <v>3.44</v>
      </c>
      <c r="B273" s="26" t="s">
        <v>271</v>
      </c>
      <c r="C273" s="23" t="s">
        <v>2</v>
      </c>
      <c r="D273" s="24"/>
      <c r="E273" s="61">
        <v>4206009</v>
      </c>
      <c r="F273" s="25"/>
      <c r="G273" s="21"/>
    </row>
    <row r="274" spans="1:7" ht="51" hidden="1" x14ac:dyDescent="0.2">
      <c r="A274" s="20">
        <v>3.45</v>
      </c>
      <c r="B274" s="22" t="s">
        <v>272</v>
      </c>
      <c r="C274" s="23" t="s">
        <v>2</v>
      </c>
      <c r="D274" s="24"/>
      <c r="E274" s="61">
        <v>3636942</v>
      </c>
      <c r="F274" s="25"/>
      <c r="G274" s="21"/>
    </row>
    <row r="275" spans="1:7" ht="51" hidden="1" x14ac:dyDescent="0.2">
      <c r="A275" s="20">
        <v>3.46</v>
      </c>
      <c r="B275" s="22" t="s">
        <v>273</v>
      </c>
      <c r="C275" s="23" t="s">
        <v>2</v>
      </c>
      <c r="D275" s="24"/>
      <c r="E275" s="61">
        <v>3625966</v>
      </c>
      <c r="F275" s="25"/>
      <c r="G275" s="21"/>
    </row>
    <row r="276" spans="1:7" ht="51" hidden="1" x14ac:dyDescent="0.2">
      <c r="A276" s="20">
        <v>3.47</v>
      </c>
      <c r="B276" s="22" t="s">
        <v>274</v>
      </c>
      <c r="C276" s="23" t="s">
        <v>2</v>
      </c>
      <c r="D276" s="24"/>
      <c r="E276" s="61">
        <v>3620478</v>
      </c>
      <c r="F276" s="25"/>
      <c r="G276" s="21"/>
    </row>
    <row r="277" spans="1:7" ht="51" hidden="1" x14ac:dyDescent="0.2">
      <c r="A277" s="20">
        <v>3.48</v>
      </c>
      <c r="B277" s="22" t="s">
        <v>275</v>
      </c>
      <c r="C277" s="23" t="s">
        <v>2</v>
      </c>
      <c r="D277" s="24"/>
      <c r="E277" s="61">
        <v>3614990</v>
      </c>
      <c r="F277" s="25"/>
      <c r="G277" s="21"/>
    </row>
    <row r="278" spans="1:7" ht="51" hidden="1" x14ac:dyDescent="0.2">
      <c r="A278" s="20">
        <v>3.48999999999999</v>
      </c>
      <c r="B278" s="22" t="s">
        <v>276</v>
      </c>
      <c r="C278" s="23" t="s">
        <v>2</v>
      </c>
      <c r="D278" s="24"/>
      <c r="E278" s="61">
        <v>3609502</v>
      </c>
      <c r="F278" s="25"/>
      <c r="G278" s="21"/>
    </row>
    <row r="279" spans="1:7" hidden="1" x14ac:dyDescent="0.2">
      <c r="A279" s="20"/>
      <c r="B279" s="18" t="s">
        <v>277</v>
      </c>
      <c r="C279" s="18"/>
      <c r="D279" s="18"/>
      <c r="E279" s="61"/>
      <c r="F279" s="25"/>
      <c r="G279" s="21"/>
    </row>
    <row r="280" spans="1:7" ht="51" hidden="1" x14ac:dyDescent="0.2">
      <c r="A280" s="20">
        <v>3.5</v>
      </c>
      <c r="B280" s="26" t="s">
        <v>278</v>
      </c>
      <c r="C280" s="23" t="s">
        <v>2</v>
      </c>
      <c r="D280" s="24"/>
      <c r="E280" s="61">
        <v>3636942</v>
      </c>
      <c r="F280" s="25"/>
      <c r="G280" s="21"/>
    </row>
    <row r="281" spans="1:7" ht="51" hidden="1" x14ac:dyDescent="0.2">
      <c r="A281" s="20">
        <v>3.51</v>
      </c>
      <c r="B281" s="26" t="s">
        <v>279</v>
      </c>
      <c r="C281" s="23" t="s">
        <v>2</v>
      </c>
      <c r="D281" s="24"/>
      <c r="E281" s="61">
        <v>3636942</v>
      </c>
      <c r="F281" s="25"/>
      <c r="G281" s="21"/>
    </row>
    <row r="282" spans="1:7" ht="51" hidden="1" x14ac:dyDescent="0.2">
      <c r="A282" s="20">
        <v>3.52</v>
      </c>
      <c r="B282" s="26" t="s">
        <v>280</v>
      </c>
      <c r="C282" s="23" t="s">
        <v>2</v>
      </c>
      <c r="D282" s="24"/>
      <c r="E282" s="61">
        <v>3636942</v>
      </c>
      <c r="F282" s="25"/>
      <c r="G282" s="21"/>
    </row>
    <row r="283" spans="1:7" ht="51" hidden="1" x14ac:dyDescent="0.2">
      <c r="A283" s="20">
        <v>3.53</v>
      </c>
      <c r="B283" s="26" t="s">
        <v>281</v>
      </c>
      <c r="C283" s="23" t="s">
        <v>2</v>
      </c>
      <c r="D283" s="24"/>
      <c r="E283" s="61">
        <v>3636942</v>
      </c>
      <c r="F283" s="25"/>
      <c r="G283" s="21"/>
    </row>
    <row r="284" spans="1:7" hidden="1" x14ac:dyDescent="0.2">
      <c r="A284" s="20"/>
      <c r="B284" s="17" t="s">
        <v>282</v>
      </c>
      <c r="C284" s="17"/>
      <c r="D284" s="17"/>
      <c r="E284" s="61"/>
      <c r="F284" s="25"/>
      <c r="G284" s="21"/>
    </row>
    <row r="285" spans="1:7" ht="51" hidden="1" x14ac:dyDescent="0.2">
      <c r="A285" s="20">
        <v>3.54</v>
      </c>
      <c r="B285" s="22" t="s">
        <v>283</v>
      </c>
      <c r="C285" s="23" t="s">
        <v>2</v>
      </c>
      <c r="D285" s="24"/>
      <c r="E285" s="61">
        <v>3625966</v>
      </c>
      <c r="F285" s="25"/>
      <c r="G285" s="21"/>
    </row>
    <row r="286" spans="1:7" ht="51" hidden="1" x14ac:dyDescent="0.2">
      <c r="A286" s="20">
        <v>3.55</v>
      </c>
      <c r="B286" s="22" t="s">
        <v>284</v>
      </c>
      <c r="C286" s="23" t="s">
        <v>2</v>
      </c>
      <c r="D286" s="24"/>
      <c r="E286" s="61">
        <v>3625966</v>
      </c>
      <c r="F286" s="25"/>
      <c r="G286" s="21"/>
    </row>
    <row r="287" spans="1:7" ht="51" hidden="1" x14ac:dyDescent="0.2">
      <c r="A287" s="20">
        <v>3.56</v>
      </c>
      <c r="B287" s="22" t="s">
        <v>285</v>
      </c>
      <c r="C287" s="23" t="s">
        <v>2</v>
      </c>
      <c r="D287" s="24"/>
      <c r="E287" s="61">
        <v>3625966</v>
      </c>
      <c r="F287" s="25"/>
      <c r="G287" s="21"/>
    </row>
    <row r="288" spans="1:7" ht="51" hidden="1" x14ac:dyDescent="0.2">
      <c r="A288" s="20">
        <v>3.57</v>
      </c>
      <c r="B288" s="22" t="s">
        <v>286</v>
      </c>
      <c r="C288" s="23" t="s">
        <v>2</v>
      </c>
      <c r="D288" s="24"/>
      <c r="E288" s="61">
        <v>3625966</v>
      </c>
      <c r="F288" s="25"/>
      <c r="G288" s="21"/>
    </row>
    <row r="289" spans="1:7" ht="25.5" hidden="1" x14ac:dyDescent="0.2">
      <c r="A289" s="20">
        <v>3.58</v>
      </c>
      <c r="B289" s="22" t="s">
        <v>287</v>
      </c>
      <c r="C289" s="23" t="s">
        <v>9</v>
      </c>
      <c r="D289" s="24"/>
      <c r="E289" s="61">
        <v>3593916</v>
      </c>
      <c r="F289" s="25"/>
      <c r="G289" s="21"/>
    </row>
    <row r="290" spans="1:7" ht="25.5" hidden="1" x14ac:dyDescent="0.2">
      <c r="A290" s="20">
        <v>3.59</v>
      </c>
      <c r="B290" s="22" t="s">
        <v>288</v>
      </c>
      <c r="C290" s="23" t="s">
        <v>2</v>
      </c>
      <c r="D290" s="24"/>
      <c r="E290" s="61">
        <v>3630247</v>
      </c>
      <c r="F290" s="25"/>
      <c r="G290" s="21"/>
    </row>
    <row r="291" spans="1:7" ht="25.5" hidden="1" x14ac:dyDescent="0.2">
      <c r="A291" s="20">
        <v>3.6</v>
      </c>
      <c r="B291" s="22" t="s">
        <v>289</v>
      </c>
      <c r="C291" s="23" t="s">
        <v>2</v>
      </c>
      <c r="D291" s="24"/>
      <c r="E291" s="61">
        <v>3614441</v>
      </c>
      <c r="F291" s="25"/>
      <c r="G291" s="21"/>
    </row>
    <row r="292" spans="1:7" ht="25.5" hidden="1" x14ac:dyDescent="0.2">
      <c r="A292" s="20">
        <v>3.61</v>
      </c>
      <c r="B292" s="22" t="s">
        <v>290</v>
      </c>
      <c r="C292" s="23" t="s">
        <v>2</v>
      </c>
      <c r="D292" s="24"/>
      <c r="E292" s="61">
        <v>3629259</v>
      </c>
      <c r="F292" s="25"/>
      <c r="G292" s="21"/>
    </row>
    <row r="293" spans="1:7" ht="25.5" hidden="1" x14ac:dyDescent="0.2">
      <c r="A293" s="20">
        <v>3.62</v>
      </c>
      <c r="B293" s="22" t="s">
        <v>291</v>
      </c>
      <c r="C293" s="23" t="s">
        <v>2</v>
      </c>
      <c r="D293" s="24"/>
      <c r="E293" s="61">
        <v>3612246</v>
      </c>
      <c r="F293" s="25"/>
      <c r="G293" s="21"/>
    </row>
    <row r="294" spans="1:7" ht="25.5" hidden="1" x14ac:dyDescent="0.2">
      <c r="A294" s="20">
        <v>3.63</v>
      </c>
      <c r="B294" s="22" t="s">
        <v>292</v>
      </c>
      <c r="C294" s="23" t="s">
        <v>2</v>
      </c>
      <c r="D294" s="24"/>
      <c r="E294" s="61">
        <v>3636942</v>
      </c>
      <c r="F294" s="25"/>
      <c r="G294" s="21"/>
    </row>
    <row r="295" spans="1:7" hidden="1" x14ac:dyDescent="0.2">
      <c r="A295" s="2">
        <v>4</v>
      </c>
      <c r="B295" s="17" t="s">
        <v>293</v>
      </c>
      <c r="C295" s="4"/>
      <c r="D295" s="49"/>
      <c r="E295" s="61"/>
      <c r="F295" s="63" t="s">
        <v>593</v>
      </c>
      <c r="G295" s="21"/>
    </row>
    <row r="296" spans="1:7" hidden="1" x14ac:dyDescent="0.2">
      <c r="A296" s="20"/>
      <c r="B296" s="17" t="s">
        <v>294</v>
      </c>
      <c r="C296" s="17"/>
      <c r="D296" s="17"/>
      <c r="E296" s="61"/>
      <c r="F296" s="25"/>
      <c r="G296" s="21"/>
    </row>
    <row r="297" spans="1:7" ht="25.5" hidden="1" x14ac:dyDescent="0.2">
      <c r="A297" s="20">
        <v>4.01</v>
      </c>
      <c r="B297" s="1" t="s">
        <v>295</v>
      </c>
      <c r="C297" s="23" t="s">
        <v>2</v>
      </c>
      <c r="D297" s="24"/>
      <c r="E297" s="61">
        <v>77720</v>
      </c>
      <c r="F297" s="25"/>
      <c r="G297" s="21"/>
    </row>
    <row r="298" spans="1:7" ht="25.5" hidden="1" x14ac:dyDescent="0.2">
      <c r="A298" s="20">
        <v>4.0199999999999996</v>
      </c>
      <c r="B298" s="1" t="s">
        <v>296</v>
      </c>
      <c r="C298" s="23" t="s">
        <v>2</v>
      </c>
      <c r="D298" s="24"/>
      <c r="E298" s="61">
        <v>67447</v>
      </c>
      <c r="F298" s="25"/>
      <c r="G298" s="21"/>
    </row>
    <row r="299" spans="1:7" ht="51" hidden="1" x14ac:dyDescent="0.2">
      <c r="A299" s="20">
        <v>4.03</v>
      </c>
      <c r="B299" s="22" t="s">
        <v>297</v>
      </c>
      <c r="C299" s="23" t="s">
        <v>2</v>
      </c>
      <c r="D299" s="24"/>
      <c r="E299" s="61">
        <v>1059120</v>
      </c>
      <c r="F299" s="25"/>
      <c r="G299" s="21"/>
    </row>
    <row r="300" spans="1:7" ht="38.25" hidden="1" x14ac:dyDescent="0.2">
      <c r="A300" s="20">
        <v>4.04</v>
      </c>
      <c r="B300" s="22" t="s">
        <v>298</v>
      </c>
      <c r="C300" s="23" t="s">
        <v>2</v>
      </c>
      <c r="D300" s="24"/>
      <c r="E300" s="61">
        <v>225150</v>
      </c>
      <c r="F300" s="25"/>
      <c r="G300" s="21"/>
    </row>
    <row r="301" spans="1:7" ht="38.25" hidden="1" x14ac:dyDescent="0.2">
      <c r="A301" s="20">
        <v>4.05</v>
      </c>
      <c r="B301" s="30" t="s">
        <v>299</v>
      </c>
      <c r="C301" s="23" t="s">
        <v>9</v>
      </c>
      <c r="D301" s="24"/>
      <c r="E301" s="61">
        <v>466622</v>
      </c>
      <c r="F301" s="25"/>
      <c r="G301" s="21"/>
    </row>
    <row r="302" spans="1:7" ht="51" hidden="1" x14ac:dyDescent="0.2">
      <c r="A302" s="20">
        <v>4.0599999999999996</v>
      </c>
      <c r="B302" s="30" t="s">
        <v>300</v>
      </c>
      <c r="C302" s="23" t="s">
        <v>2</v>
      </c>
      <c r="D302" s="24"/>
      <c r="E302" s="61">
        <v>1272965</v>
      </c>
      <c r="F302" s="25"/>
      <c r="G302" s="21"/>
    </row>
    <row r="303" spans="1:7" ht="51" hidden="1" x14ac:dyDescent="0.2">
      <c r="A303" s="20">
        <v>4.07</v>
      </c>
      <c r="B303" s="30" t="s">
        <v>301</v>
      </c>
      <c r="C303" s="23" t="s">
        <v>2</v>
      </c>
      <c r="D303" s="24"/>
      <c r="E303" s="61">
        <v>1330496</v>
      </c>
      <c r="F303" s="25"/>
      <c r="G303" s="21"/>
    </row>
    <row r="304" spans="1:7" ht="51" hidden="1" x14ac:dyDescent="0.2">
      <c r="A304" s="20">
        <v>4.08</v>
      </c>
      <c r="B304" s="30" t="s">
        <v>302</v>
      </c>
      <c r="C304" s="23" t="s">
        <v>2</v>
      </c>
      <c r="D304" s="24"/>
      <c r="E304" s="61">
        <v>1442907</v>
      </c>
      <c r="F304" s="25"/>
      <c r="G304" s="21"/>
    </row>
    <row r="305" spans="1:7" ht="25.5" hidden="1" x14ac:dyDescent="0.2">
      <c r="A305" s="20">
        <v>4.09</v>
      </c>
      <c r="B305" s="30" t="s">
        <v>303</v>
      </c>
      <c r="C305" s="23" t="s">
        <v>9</v>
      </c>
      <c r="D305" s="24"/>
      <c r="E305" s="61">
        <v>477598</v>
      </c>
      <c r="F305" s="25"/>
      <c r="G305" s="21"/>
    </row>
    <row r="306" spans="1:7" ht="25.5" hidden="1" x14ac:dyDescent="0.2">
      <c r="A306" s="20">
        <v>4.0999999999999996</v>
      </c>
      <c r="B306" s="30" t="s">
        <v>304</v>
      </c>
      <c r="C306" s="23" t="s">
        <v>9</v>
      </c>
      <c r="D306" s="24"/>
      <c r="E306" s="61">
        <v>510526</v>
      </c>
      <c r="F306" s="25"/>
      <c r="G306" s="21"/>
    </row>
    <row r="307" spans="1:7" ht="63.75" hidden="1" x14ac:dyDescent="0.2">
      <c r="A307" s="20">
        <v>4.1100000000000003</v>
      </c>
      <c r="B307" s="26" t="s">
        <v>305</v>
      </c>
      <c r="C307" s="23" t="s">
        <v>2</v>
      </c>
      <c r="D307" s="24"/>
      <c r="E307" s="61">
        <v>1334340</v>
      </c>
      <c r="F307" s="25"/>
      <c r="G307" s="21"/>
    </row>
    <row r="308" spans="1:7" ht="63.75" hidden="1" x14ac:dyDescent="0.2">
      <c r="A308" s="20">
        <v>4.12</v>
      </c>
      <c r="B308" s="26" t="s">
        <v>306</v>
      </c>
      <c r="C308" s="23" t="s">
        <v>2</v>
      </c>
      <c r="D308" s="24"/>
      <c r="E308" s="61">
        <v>2555771</v>
      </c>
      <c r="F308" s="25"/>
      <c r="G308" s="21"/>
    </row>
    <row r="309" spans="1:7" ht="76.5" hidden="1" x14ac:dyDescent="0.2">
      <c r="A309" s="20">
        <v>4.13</v>
      </c>
      <c r="B309" s="26" t="s">
        <v>307</v>
      </c>
      <c r="C309" s="23" t="s">
        <v>2</v>
      </c>
      <c r="D309" s="24"/>
      <c r="E309" s="61">
        <v>1234177</v>
      </c>
      <c r="F309" s="25"/>
      <c r="G309" s="21"/>
    </row>
    <row r="310" spans="1:7" ht="25.5" hidden="1" x14ac:dyDescent="0.2">
      <c r="A310" s="20">
        <v>4.1399999999999997</v>
      </c>
      <c r="B310" s="30" t="s">
        <v>308</v>
      </c>
      <c r="C310" s="23" t="s">
        <v>2</v>
      </c>
      <c r="D310" s="24"/>
      <c r="E310" s="61">
        <v>565796</v>
      </c>
      <c r="F310" s="25"/>
      <c r="G310" s="21"/>
    </row>
    <row r="311" spans="1:7" ht="25.5" hidden="1" x14ac:dyDescent="0.2">
      <c r="A311" s="20">
        <v>4.1500000000000004</v>
      </c>
      <c r="B311" s="30" t="s">
        <v>309</v>
      </c>
      <c r="C311" s="23" t="s">
        <v>2</v>
      </c>
      <c r="D311" s="24"/>
      <c r="E311" s="61">
        <v>345680</v>
      </c>
      <c r="F311" s="25"/>
      <c r="G311" s="21"/>
    </row>
    <row r="312" spans="1:7" ht="51" hidden="1" x14ac:dyDescent="0.2">
      <c r="A312" s="20">
        <v>4.16</v>
      </c>
      <c r="B312" s="30" t="s">
        <v>310</v>
      </c>
      <c r="C312" s="23" t="s">
        <v>2</v>
      </c>
      <c r="D312" s="24"/>
      <c r="E312" s="61">
        <v>14724240</v>
      </c>
      <c r="F312" s="25"/>
      <c r="G312" s="21"/>
    </row>
    <row r="313" spans="1:7" ht="38.25" hidden="1" x14ac:dyDescent="0.2">
      <c r="A313" s="20">
        <v>4.17</v>
      </c>
      <c r="B313" s="30" t="s">
        <v>311</v>
      </c>
      <c r="C313" s="23" t="s">
        <v>2</v>
      </c>
      <c r="D313" s="24"/>
      <c r="E313" s="61">
        <v>2979920</v>
      </c>
      <c r="F313" s="25"/>
      <c r="G313" s="21"/>
    </row>
    <row r="314" spans="1:7" hidden="1" x14ac:dyDescent="0.2">
      <c r="A314" s="2"/>
      <c r="B314" s="17" t="s">
        <v>312</v>
      </c>
      <c r="C314" s="17"/>
      <c r="D314" s="17"/>
      <c r="E314" s="61"/>
      <c r="F314" s="25"/>
      <c r="G314" s="21"/>
    </row>
    <row r="315" spans="1:7" ht="25.5" hidden="1" x14ac:dyDescent="0.2">
      <c r="A315" s="20">
        <v>4.18</v>
      </c>
      <c r="B315" s="22" t="s">
        <v>313</v>
      </c>
      <c r="C315" s="23" t="s">
        <v>9</v>
      </c>
      <c r="D315" s="24"/>
      <c r="E315" s="61">
        <v>215933</v>
      </c>
      <c r="F315" s="25"/>
      <c r="G315" s="21"/>
    </row>
    <row r="316" spans="1:7" ht="38.25" hidden="1" x14ac:dyDescent="0.2">
      <c r="A316" s="20">
        <v>4.1900000000000004</v>
      </c>
      <c r="B316" s="26" t="s">
        <v>314</v>
      </c>
      <c r="C316" s="23" t="s">
        <v>9</v>
      </c>
      <c r="D316" s="24"/>
      <c r="E316" s="61">
        <v>190318</v>
      </c>
      <c r="F316" s="25"/>
      <c r="G316" s="21"/>
    </row>
    <row r="317" spans="1:7" ht="38.25" hidden="1" x14ac:dyDescent="0.2">
      <c r="A317" s="20">
        <v>4.2</v>
      </c>
      <c r="B317" s="22" t="s">
        <v>315</v>
      </c>
      <c r="C317" s="23" t="s">
        <v>2</v>
      </c>
      <c r="D317" s="24"/>
      <c r="E317" s="61">
        <v>270813</v>
      </c>
      <c r="F317" s="25"/>
      <c r="G317" s="21"/>
    </row>
    <row r="318" spans="1:7" ht="25.5" hidden="1" x14ac:dyDescent="0.2">
      <c r="A318" s="20">
        <v>4.21</v>
      </c>
      <c r="B318" s="22" t="s">
        <v>316</v>
      </c>
      <c r="C318" s="23" t="s">
        <v>21</v>
      </c>
      <c r="D318" s="24"/>
      <c r="E318" s="61">
        <v>21000</v>
      </c>
      <c r="F318" s="25"/>
      <c r="G318" s="21"/>
    </row>
    <row r="319" spans="1:7" ht="63.75" hidden="1" x14ac:dyDescent="0.2">
      <c r="A319" s="20">
        <v>4.22</v>
      </c>
      <c r="B319" s="22" t="s">
        <v>317</v>
      </c>
      <c r="C319" s="23" t="s">
        <v>2</v>
      </c>
      <c r="D319" s="24"/>
      <c r="E319" s="61">
        <v>586099</v>
      </c>
      <c r="F319" s="25"/>
      <c r="G319" s="21"/>
    </row>
    <row r="320" spans="1:7" ht="63.75" hidden="1" x14ac:dyDescent="0.2">
      <c r="A320" s="20">
        <v>4.2300000000000004</v>
      </c>
      <c r="B320" s="22" t="s">
        <v>318</v>
      </c>
      <c r="C320" s="23" t="s">
        <v>2</v>
      </c>
      <c r="D320" s="24"/>
      <c r="E320" s="61">
        <v>586099</v>
      </c>
      <c r="F320" s="25"/>
      <c r="G320" s="21"/>
    </row>
    <row r="321" spans="1:7" ht="25.5" hidden="1" x14ac:dyDescent="0.2">
      <c r="A321" s="20">
        <v>4.24</v>
      </c>
      <c r="B321" s="22" t="s">
        <v>319</v>
      </c>
      <c r="C321" s="23" t="s">
        <v>2</v>
      </c>
      <c r="D321" s="24"/>
      <c r="E321" s="61">
        <v>16134</v>
      </c>
      <c r="F321" s="25"/>
      <c r="G321" s="21"/>
    </row>
    <row r="322" spans="1:7" ht="25.5" hidden="1" x14ac:dyDescent="0.2">
      <c r="A322" s="20">
        <v>4.25</v>
      </c>
      <c r="B322" s="22" t="s">
        <v>320</v>
      </c>
      <c r="C322" s="23" t="s">
        <v>2</v>
      </c>
      <c r="D322" s="24"/>
      <c r="E322" s="61">
        <v>103155</v>
      </c>
      <c r="F322" s="25"/>
      <c r="G322" s="21"/>
    </row>
    <row r="323" spans="1:7" ht="38.25" hidden="1" x14ac:dyDescent="0.2">
      <c r="A323" s="20">
        <v>4.2600000000000096</v>
      </c>
      <c r="B323" s="22" t="s">
        <v>321</v>
      </c>
      <c r="C323" s="23" t="s">
        <v>2</v>
      </c>
      <c r="D323" s="24"/>
      <c r="E323" s="61">
        <v>1500000</v>
      </c>
      <c r="F323" s="25"/>
      <c r="G323" s="21"/>
    </row>
    <row r="324" spans="1:7" x14ac:dyDescent="0.2">
      <c r="A324" s="2"/>
      <c r="B324" s="17" t="s">
        <v>322</v>
      </c>
      <c r="C324" s="17"/>
      <c r="D324" s="17" t="s">
        <v>593</v>
      </c>
      <c r="E324" s="61"/>
      <c r="F324" s="63" t="s">
        <v>593</v>
      </c>
      <c r="G324" s="21"/>
    </row>
    <row r="325" spans="1:7" ht="76.5" hidden="1" x14ac:dyDescent="0.2">
      <c r="A325" s="20">
        <v>4.2699999999999996</v>
      </c>
      <c r="B325" s="22" t="s">
        <v>323</v>
      </c>
      <c r="C325" s="23" t="s">
        <v>2</v>
      </c>
      <c r="D325" s="24"/>
      <c r="E325" s="61">
        <v>434218</v>
      </c>
      <c r="F325" s="25"/>
      <c r="G325" s="21"/>
    </row>
    <row r="326" spans="1:7" ht="76.5" x14ac:dyDescent="0.2">
      <c r="A326" s="20">
        <v>4.28</v>
      </c>
      <c r="B326" s="22" t="s">
        <v>324</v>
      </c>
      <c r="C326" s="23" t="s">
        <v>2</v>
      </c>
      <c r="D326" s="24">
        <v>6</v>
      </c>
      <c r="E326" s="61">
        <v>434218</v>
      </c>
      <c r="F326" s="25">
        <f>+E326*D326</f>
        <v>2605308</v>
      </c>
      <c r="G326" s="21"/>
    </row>
    <row r="327" spans="1:7" ht="25.5" hidden="1" x14ac:dyDescent="0.2">
      <c r="A327" s="20">
        <v>4.29</v>
      </c>
      <c r="B327" s="22" t="s">
        <v>325</v>
      </c>
      <c r="C327" s="23" t="s">
        <v>2</v>
      </c>
      <c r="D327" s="24"/>
      <c r="E327" s="61">
        <v>16134</v>
      </c>
      <c r="F327" s="25"/>
      <c r="G327" s="21"/>
    </row>
    <row r="328" spans="1:7" ht="25.5" hidden="1" x14ac:dyDescent="0.2">
      <c r="A328" s="20">
        <v>4.3</v>
      </c>
      <c r="B328" s="22" t="s">
        <v>326</v>
      </c>
      <c r="C328" s="23" t="s">
        <v>2</v>
      </c>
      <c r="D328" s="24"/>
      <c r="E328" s="61">
        <v>103155</v>
      </c>
      <c r="F328" s="25"/>
      <c r="G328" s="21"/>
    </row>
    <row r="329" spans="1:7" ht="25.5" hidden="1" x14ac:dyDescent="0.2">
      <c r="A329" s="20">
        <v>4.3099999999999996</v>
      </c>
      <c r="B329" s="22" t="s">
        <v>327</v>
      </c>
      <c r="C329" s="23" t="s">
        <v>9</v>
      </c>
      <c r="D329" s="24"/>
      <c r="E329" s="61">
        <v>204117</v>
      </c>
      <c r="F329" s="25"/>
      <c r="G329" s="21"/>
    </row>
    <row r="330" spans="1:7" ht="38.25" hidden="1" x14ac:dyDescent="0.2">
      <c r="A330" s="20">
        <v>4.32</v>
      </c>
      <c r="B330" s="22" t="s">
        <v>328</v>
      </c>
      <c r="C330" s="23" t="s">
        <v>21</v>
      </c>
      <c r="D330" s="24"/>
      <c r="E330" s="61">
        <v>233972</v>
      </c>
      <c r="F330" s="25"/>
      <c r="G330" s="21"/>
    </row>
    <row r="331" spans="1:7" x14ac:dyDescent="0.2">
      <c r="A331" s="2">
        <v>5</v>
      </c>
      <c r="B331" s="17" t="s">
        <v>329</v>
      </c>
      <c r="C331" s="23"/>
      <c r="D331" s="24" t="s">
        <v>593</v>
      </c>
      <c r="E331" s="61"/>
      <c r="F331" s="63" t="s">
        <v>593</v>
      </c>
      <c r="G331" s="21"/>
    </row>
    <row r="332" spans="1:7" ht="25.5" x14ac:dyDescent="0.2">
      <c r="A332" s="20">
        <v>5.01</v>
      </c>
      <c r="B332" s="22" t="s">
        <v>330</v>
      </c>
      <c r="C332" s="23" t="s">
        <v>9</v>
      </c>
      <c r="D332" s="24">
        <v>150</v>
      </c>
      <c r="E332" s="61">
        <v>8500</v>
      </c>
      <c r="F332" s="25">
        <f>+E332*D332</f>
        <v>1275000</v>
      </c>
      <c r="G332" s="21"/>
    </row>
    <row r="333" spans="1:7" ht="25.5" x14ac:dyDescent="0.2">
      <c r="A333" s="20">
        <v>5.0199999999999996</v>
      </c>
      <c r="B333" s="22" t="s">
        <v>594</v>
      </c>
      <c r="C333" s="23" t="s">
        <v>21</v>
      </c>
      <c r="D333" s="24">
        <v>58</v>
      </c>
      <c r="E333" s="61">
        <v>6500</v>
      </c>
      <c r="F333" s="25">
        <f>+E333*D333</f>
        <v>377000</v>
      </c>
      <c r="G333" s="21"/>
    </row>
    <row r="334" spans="1:7" ht="25.5" hidden="1" x14ac:dyDescent="0.2">
      <c r="A334" s="20">
        <v>5.03</v>
      </c>
      <c r="B334" s="22" t="s">
        <v>331</v>
      </c>
      <c r="C334" s="23" t="s">
        <v>9</v>
      </c>
      <c r="D334" s="24"/>
      <c r="E334" s="61">
        <v>8500</v>
      </c>
      <c r="F334" s="25"/>
      <c r="G334" s="21"/>
    </row>
    <row r="335" spans="1:7" ht="25.5" hidden="1" x14ac:dyDescent="0.2">
      <c r="A335" s="20">
        <v>5.04</v>
      </c>
      <c r="B335" s="22" t="s">
        <v>332</v>
      </c>
      <c r="C335" s="23" t="s">
        <v>21</v>
      </c>
      <c r="D335" s="24"/>
      <c r="E335" s="61">
        <v>6500</v>
      </c>
      <c r="F335" s="25"/>
      <c r="G335" s="21"/>
    </row>
    <row r="336" spans="1:7" ht="25.5" hidden="1" x14ac:dyDescent="0.2">
      <c r="A336" s="20">
        <v>5.05</v>
      </c>
      <c r="B336" s="22" t="s">
        <v>333</v>
      </c>
      <c r="C336" s="23" t="s">
        <v>9</v>
      </c>
      <c r="D336" s="24"/>
      <c r="E336" s="61">
        <v>6000</v>
      </c>
      <c r="F336" s="25"/>
      <c r="G336" s="21"/>
    </row>
    <row r="337" spans="1:7" ht="25.5" hidden="1" x14ac:dyDescent="0.2">
      <c r="A337" s="20">
        <v>5.0599999999999996</v>
      </c>
      <c r="B337" s="22" t="s">
        <v>334</v>
      </c>
      <c r="C337" s="23" t="s">
        <v>21</v>
      </c>
      <c r="D337" s="24"/>
      <c r="E337" s="61">
        <v>4000</v>
      </c>
      <c r="F337" s="25"/>
      <c r="G337" s="21"/>
    </row>
    <row r="338" spans="1:7" ht="25.5" hidden="1" x14ac:dyDescent="0.2">
      <c r="A338" s="20">
        <v>5.07</v>
      </c>
      <c r="B338" s="22" t="s">
        <v>335</v>
      </c>
      <c r="C338" s="23" t="s">
        <v>9</v>
      </c>
      <c r="D338" s="24"/>
      <c r="E338" s="61">
        <v>8500</v>
      </c>
      <c r="F338" s="25"/>
      <c r="G338" s="21"/>
    </row>
    <row r="339" spans="1:7" ht="25.5" x14ac:dyDescent="0.2">
      <c r="A339" s="20">
        <v>5.08</v>
      </c>
      <c r="B339" s="22" t="s">
        <v>335</v>
      </c>
      <c r="C339" s="23" t="s">
        <v>21</v>
      </c>
      <c r="D339" s="24">
        <v>61</v>
      </c>
      <c r="E339" s="61">
        <v>6500</v>
      </c>
      <c r="F339" s="25">
        <f>+E339*D339</f>
        <v>396500</v>
      </c>
      <c r="G339" s="21"/>
    </row>
    <row r="340" spans="1:7" ht="25.5" hidden="1" x14ac:dyDescent="0.2">
      <c r="A340" s="20">
        <v>5.09</v>
      </c>
      <c r="B340" s="22" t="s">
        <v>336</v>
      </c>
      <c r="C340" s="23" t="s">
        <v>9</v>
      </c>
      <c r="D340" s="24"/>
      <c r="E340" s="61">
        <v>8500</v>
      </c>
      <c r="F340" s="25"/>
      <c r="G340" s="21"/>
    </row>
    <row r="341" spans="1:7" ht="25.5" hidden="1" x14ac:dyDescent="0.2">
      <c r="A341" s="20">
        <v>5.0999999999999996</v>
      </c>
      <c r="B341" s="22" t="s">
        <v>336</v>
      </c>
      <c r="C341" s="23" t="s">
        <v>21</v>
      </c>
      <c r="D341" s="24"/>
      <c r="E341" s="61">
        <v>6500</v>
      </c>
      <c r="F341" s="25"/>
      <c r="G341" s="21"/>
    </row>
    <row r="342" spans="1:7" ht="25.5" hidden="1" x14ac:dyDescent="0.2">
      <c r="A342" s="20">
        <v>5.1100000000000003</v>
      </c>
      <c r="B342" s="22" t="s">
        <v>337</v>
      </c>
      <c r="C342" s="23" t="s">
        <v>9</v>
      </c>
      <c r="D342" s="24"/>
      <c r="E342" s="61">
        <v>6000</v>
      </c>
      <c r="F342" s="25"/>
      <c r="G342" s="21"/>
    </row>
    <row r="343" spans="1:7" ht="25.5" hidden="1" x14ac:dyDescent="0.2">
      <c r="A343" s="20">
        <v>5.12</v>
      </c>
      <c r="B343" s="22" t="s">
        <v>337</v>
      </c>
      <c r="C343" s="23" t="s">
        <v>21</v>
      </c>
      <c r="D343" s="24"/>
      <c r="E343" s="61">
        <v>3069</v>
      </c>
      <c r="F343" s="25"/>
      <c r="G343" s="21"/>
    </row>
    <row r="344" spans="1:7" hidden="1" x14ac:dyDescent="0.2">
      <c r="A344" s="20">
        <v>5.13</v>
      </c>
      <c r="B344" s="22" t="s">
        <v>338</v>
      </c>
      <c r="C344" s="23" t="s">
        <v>9</v>
      </c>
      <c r="D344" s="24"/>
      <c r="E344" s="61">
        <v>10000</v>
      </c>
      <c r="F344" s="25"/>
      <c r="G344" s="21"/>
    </row>
    <row r="345" spans="1:7" hidden="1" x14ac:dyDescent="0.2">
      <c r="A345" s="20">
        <v>5.14</v>
      </c>
      <c r="B345" s="22" t="s">
        <v>338</v>
      </c>
      <c r="C345" s="23" t="s">
        <v>21</v>
      </c>
      <c r="D345" s="24"/>
      <c r="E345" s="61">
        <v>8482</v>
      </c>
      <c r="F345" s="25"/>
      <c r="G345" s="21"/>
    </row>
    <row r="346" spans="1:7" hidden="1" x14ac:dyDescent="0.2">
      <c r="A346" s="20">
        <v>5.15</v>
      </c>
      <c r="B346" s="22" t="s">
        <v>339</v>
      </c>
      <c r="C346" s="23" t="s">
        <v>9</v>
      </c>
      <c r="D346" s="24"/>
      <c r="E346" s="61">
        <v>8000</v>
      </c>
      <c r="F346" s="25"/>
      <c r="G346" s="21"/>
    </row>
    <row r="347" spans="1:7" hidden="1" x14ac:dyDescent="0.2">
      <c r="A347" s="20">
        <v>5.16</v>
      </c>
      <c r="B347" s="22" t="s">
        <v>339</v>
      </c>
      <c r="C347" s="23" t="s">
        <v>21</v>
      </c>
      <c r="D347" s="24"/>
      <c r="E347" s="61">
        <v>7000</v>
      </c>
      <c r="F347" s="25"/>
      <c r="G347" s="21"/>
    </row>
    <row r="348" spans="1:7" hidden="1" x14ac:dyDescent="0.2">
      <c r="A348" s="20">
        <v>5.17</v>
      </c>
      <c r="B348" s="22" t="s">
        <v>340</v>
      </c>
      <c r="C348" s="23" t="s">
        <v>9</v>
      </c>
      <c r="D348" s="24"/>
      <c r="E348" s="61">
        <v>6000</v>
      </c>
      <c r="F348" s="25"/>
      <c r="G348" s="21"/>
    </row>
    <row r="349" spans="1:7" hidden="1" x14ac:dyDescent="0.2">
      <c r="A349" s="20">
        <v>5.18</v>
      </c>
      <c r="B349" s="22" t="s">
        <v>340</v>
      </c>
      <c r="C349" s="23" t="s">
        <v>21</v>
      </c>
      <c r="D349" s="24"/>
      <c r="E349" s="61">
        <v>5000</v>
      </c>
      <c r="F349" s="25"/>
      <c r="G349" s="21"/>
    </row>
    <row r="350" spans="1:7" hidden="1" x14ac:dyDescent="0.2">
      <c r="A350" s="20">
        <v>5.19</v>
      </c>
      <c r="B350" s="22" t="s">
        <v>341</v>
      </c>
      <c r="C350" s="23" t="s">
        <v>9</v>
      </c>
      <c r="D350" s="24"/>
      <c r="E350" s="61">
        <v>11116</v>
      </c>
      <c r="F350" s="25"/>
      <c r="G350" s="21"/>
    </row>
    <row r="351" spans="1:7" hidden="1" x14ac:dyDescent="0.2">
      <c r="A351" s="20">
        <v>5.2</v>
      </c>
      <c r="B351" s="22" t="s">
        <v>341</v>
      </c>
      <c r="C351" s="23" t="s">
        <v>21</v>
      </c>
      <c r="D351" s="24"/>
      <c r="E351" s="61">
        <v>7000</v>
      </c>
      <c r="F351" s="25"/>
      <c r="G351" s="21"/>
    </row>
    <row r="352" spans="1:7" ht="25.5" hidden="1" x14ac:dyDescent="0.2">
      <c r="A352" s="20">
        <v>5.21</v>
      </c>
      <c r="B352" s="22" t="s">
        <v>342</v>
      </c>
      <c r="C352" s="23" t="s">
        <v>21</v>
      </c>
      <c r="D352" s="24"/>
      <c r="E352" s="61">
        <v>6544</v>
      </c>
      <c r="F352" s="25"/>
      <c r="G352" s="21"/>
    </row>
    <row r="353" spans="1:7" hidden="1" x14ac:dyDescent="0.2">
      <c r="A353" s="20">
        <v>5.22</v>
      </c>
      <c r="B353" s="22" t="s">
        <v>343</v>
      </c>
      <c r="C353" s="23" t="s">
        <v>9</v>
      </c>
      <c r="D353" s="24"/>
      <c r="E353" s="61">
        <v>10009</v>
      </c>
      <c r="F353" s="25"/>
      <c r="G353" s="21"/>
    </row>
    <row r="354" spans="1:7" hidden="1" x14ac:dyDescent="0.2">
      <c r="A354" s="20">
        <v>5.23</v>
      </c>
      <c r="B354" s="22" t="s">
        <v>343</v>
      </c>
      <c r="C354" s="23" t="s">
        <v>21</v>
      </c>
      <c r="D354" s="24"/>
      <c r="E354" s="61">
        <v>5003</v>
      </c>
      <c r="F354" s="25"/>
      <c r="G354" s="21"/>
    </row>
    <row r="355" spans="1:7" hidden="1" x14ac:dyDescent="0.2">
      <c r="A355" s="20">
        <v>5.2399999999999904</v>
      </c>
      <c r="B355" s="22" t="s">
        <v>344</v>
      </c>
      <c r="C355" s="23" t="s">
        <v>21</v>
      </c>
      <c r="D355" s="24"/>
      <c r="E355" s="61">
        <v>6544</v>
      </c>
      <c r="F355" s="25"/>
      <c r="G355" s="21"/>
    </row>
    <row r="356" spans="1:7" ht="25.5" hidden="1" x14ac:dyDescent="0.2">
      <c r="A356" s="20">
        <v>5.2499999999999902</v>
      </c>
      <c r="B356" s="22" t="s">
        <v>345</v>
      </c>
      <c r="C356" s="23" t="s">
        <v>9</v>
      </c>
      <c r="D356" s="24"/>
      <c r="E356" s="61">
        <v>7534</v>
      </c>
      <c r="F356" s="25"/>
      <c r="G356" s="21"/>
    </row>
    <row r="357" spans="1:7" hidden="1" x14ac:dyDescent="0.2">
      <c r="A357" s="20">
        <v>5.25999999999999</v>
      </c>
      <c r="B357" s="22" t="s">
        <v>346</v>
      </c>
      <c r="C357" s="23" t="s">
        <v>9</v>
      </c>
      <c r="D357" s="24"/>
      <c r="E357" s="61">
        <v>13173</v>
      </c>
      <c r="F357" s="25"/>
      <c r="G357" s="21"/>
    </row>
    <row r="358" spans="1:7" hidden="1" x14ac:dyDescent="0.2">
      <c r="A358" s="20">
        <v>5.2699999999999898</v>
      </c>
      <c r="B358" s="22" t="s">
        <v>346</v>
      </c>
      <c r="C358" s="23" t="s">
        <v>21</v>
      </c>
      <c r="D358" s="24"/>
      <c r="E358" s="61">
        <v>10000</v>
      </c>
      <c r="F358" s="25"/>
      <c r="G358" s="21"/>
    </row>
    <row r="359" spans="1:7" hidden="1" x14ac:dyDescent="0.2">
      <c r="A359" s="2">
        <v>6</v>
      </c>
      <c r="B359" s="17" t="s">
        <v>347</v>
      </c>
      <c r="C359" s="4"/>
      <c r="D359" s="49"/>
      <c r="E359" s="61"/>
      <c r="F359" s="25"/>
      <c r="G359" s="50"/>
    </row>
    <row r="360" spans="1:7" ht="38.25" hidden="1" x14ac:dyDescent="0.2">
      <c r="A360" s="20">
        <v>6.01</v>
      </c>
      <c r="B360" s="22" t="s">
        <v>348</v>
      </c>
      <c r="C360" s="23" t="s">
        <v>349</v>
      </c>
      <c r="D360" s="24"/>
      <c r="E360" s="61">
        <v>285376</v>
      </c>
      <c r="F360" s="25"/>
      <c r="G360" s="21"/>
    </row>
    <row r="361" spans="1:7" ht="38.25" hidden="1" x14ac:dyDescent="0.2">
      <c r="A361" s="20">
        <v>6.02</v>
      </c>
      <c r="B361" s="22" t="s">
        <v>350</v>
      </c>
      <c r="C361" s="23" t="s">
        <v>349</v>
      </c>
      <c r="D361" s="24"/>
      <c r="E361" s="61">
        <v>312952</v>
      </c>
      <c r="F361" s="25"/>
      <c r="G361" s="21"/>
    </row>
    <row r="362" spans="1:7" ht="38.25" hidden="1" x14ac:dyDescent="0.2">
      <c r="A362" s="20">
        <v>6.03</v>
      </c>
      <c r="B362" s="22" t="s">
        <v>351</v>
      </c>
      <c r="C362" s="23" t="s">
        <v>349</v>
      </c>
      <c r="D362" s="24"/>
      <c r="E362" s="61">
        <v>348909</v>
      </c>
      <c r="F362" s="25"/>
      <c r="G362" s="21"/>
    </row>
    <row r="363" spans="1:7" ht="38.25" hidden="1" x14ac:dyDescent="0.2">
      <c r="A363" s="20">
        <v>6.04</v>
      </c>
      <c r="B363" s="22" t="s">
        <v>352</v>
      </c>
      <c r="C363" s="23" t="s">
        <v>353</v>
      </c>
      <c r="D363" s="24"/>
      <c r="E363" s="61">
        <v>348909</v>
      </c>
      <c r="F363" s="25"/>
      <c r="G363" s="21"/>
    </row>
    <row r="364" spans="1:7" ht="25.5" hidden="1" x14ac:dyDescent="0.2">
      <c r="A364" s="20">
        <v>6.05</v>
      </c>
      <c r="B364" s="22" t="s">
        <v>354</v>
      </c>
      <c r="C364" s="23" t="s">
        <v>2</v>
      </c>
      <c r="D364" s="24"/>
      <c r="E364" s="61">
        <v>82000</v>
      </c>
      <c r="F364" s="25"/>
      <c r="G364" s="21"/>
    </row>
    <row r="365" spans="1:7" ht="25.5" hidden="1" x14ac:dyDescent="0.2">
      <c r="A365" s="20">
        <v>6.06</v>
      </c>
      <c r="B365" s="22" t="s">
        <v>355</v>
      </c>
      <c r="C365" s="23" t="s">
        <v>2</v>
      </c>
      <c r="D365" s="24"/>
      <c r="E365" s="61">
        <v>82000</v>
      </c>
      <c r="F365" s="25"/>
      <c r="G365" s="21"/>
    </row>
    <row r="366" spans="1:7" ht="25.5" hidden="1" x14ac:dyDescent="0.2">
      <c r="A366" s="20">
        <v>6.07</v>
      </c>
      <c r="B366" s="22" t="s">
        <v>356</v>
      </c>
      <c r="C366" s="23" t="s">
        <v>2</v>
      </c>
      <c r="D366" s="24"/>
      <c r="E366" s="61">
        <v>31000</v>
      </c>
      <c r="F366" s="25"/>
      <c r="G366" s="21"/>
    </row>
    <row r="367" spans="1:7" ht="25.5" hidden="1" x14ac:dyDescent="0.2">
      <c r="A367" s="20">
        <v>6.08</v>
      </c>
      <c r="B367" s="22" t="s">
        <v>357</v>
      </c>
      <c r="C367" s="23" t="s">
        <v>9</v>
      </c>
      <c r="D367" s="24"/>
      <c r="E367" s="61">
        <v>129363</v>
      </c>
      <c r="F367" s="25"/>
      <c r="G367" s="21"/>
    </row>
    <row r="368" spans="1:7" hidden="1" x14ac:dyDescent="0.2">
      <c r="A368" s="20">
        <v>6.09</v>
      </c>
      <c r="B368" s="22" t="s">
        <v>358</v>
      </c>
      <c r="C368" s="23" t="s">
        <v>2</v>
      </c>
      <c r="D368" s="24"/>
      <c r="E368" s="61">
        <v>17163</v>
      </c>
      <c r="F368" s="25"/>
      <c r="G368" s="21"/>
    </row>
    <row r="369" spans="1:7" hidden="1" x14ac:dyDescent="0.2">
      <c r="A369" s="20">
        <v>6.1</v>
      </c>
      <c r="B369" s="22" t="s">
        <v>359</v>
      </c>
      <c r="C369" s="23" t="s">
        <v>9</v>
      </c>
      <c r="D369" s="24"/>
      <c r="E369" s="61">
        <v>5235</v>
      </c>
      <c r="F369" s="25"/>
      <c r="G369" s="21"/>
    </row>
    <row r="370" spans="1:7" hidden="1" x14ac:dyDescent="0.2">
      <c r="A370" s="20">
        <v>6.11</v>
      </c>
      <c r="B370" s="22" t="s">
        <v>360</v>
      </c>
      <c r="C370" s="23" t="s">
        <v>2</v>
      </c>
      <c r="D370" s="24"/>
      <c r="E370" s="61">
        <v>45938</v>
      </c>
      <c r="F370" s="25"/>
      <c r="G370" s="21"/>
    </row>
    <row r="371" spans="1:7" hidden="1" x14ac:dyDescent="0.2">
      <c r="A371" s="20">
        <v>6.12</v>
      </c>
      <c r="B371" s="22" t="s">
        <v>361</v>
      </c>
      <c r="C371" s="23" t="s">
        <v>2</v>
      </c>
      <c r="D371" s="24"/>
      <c r="E371" s="61">
        <v>40000</v>
      </c>
      <c r="F371" s="25"/>
      <c r="G371" s="21"/>
    </row>
    <row r="372" spans="1:7" ht="25.5" hidden="1" x14ac:dyDescent="0.2">
      <c r="A372" s="20">
        <v>6.13</v>
      </c>
      <c r="B372" s="22" t="s">
        <v>362</v>
      </c>
      <c r="C372" s="23" t="s">
        <v>2</v>
      </c>
      <c r="D372" s="24"/>
      <c r="E372" s="61">
        <v>42000</v>
      </c>
      <c r="F372" s="25"/>
      <c r="G372" s="21"/>
    </row>
    <row r="373" spans="1:7" hidden="1" x14ac:dyDescent="0.2">
      <c r="A373" s="20">
        <v>6.14</v>
      </c>
      <c r="B373" s="22" t="s">
        <v>363</v>
      </c>
      <c r="C373" s="23" t="s">
        <v>2</v>
      </c>
      <c r="D373" s="24"/>
      <c r="E373" s="61">
        <v>35000</v>
      </c>
      <c r="F373" s="25"/>
      <c r="G373" s="21"/>
    </row>
    <row r="374" spans="1:7" ht="25.5" hidden="1" x14ac:dyDescent="0.2">
      <c r="A374" s="20">
        <v>6.15</v>
      </c>
      <c r="B374" s="26" t="s">
        <v>364</v>
      </c>
      <c r="C374" s="23" t="s">
        <v>2</v>
      </c>
      <c r="D374" s="24"/>
      <c r="E374" s="61">
        <v>56102</v>
      </c>
      <c r="F374" s="25"/>
      <c r="G374" s="21"/>
    </row>
    <row r="375" spans="1:7" ht="25.5" hidden="1" x14ac:dyDescent="0.2">
      <c r="A375" s="20">
        <v>6.16</v>
      </c>
      <c r="B375" s="26" t="s">
        <v>365</v>
      </c>
      <c r="C375" s="23" t="s">
        <v>2</v>
      </c>
      <c r="D375" s="24"/>
      <c r="E375" s="61">
        <v>13220</v>
      </c>
      <c r="F375" s="25"/>
      <c r="G375" s="21"/>
    </row>
    <row r="376" spans="1:7" ht="25.5" hidden="1" x14ac:dyDescent="0.2">
      <c r="A376" s="20">
        <v>6.17</v>
      </c>
      <c r="B376" s="26" t="s">
        <v>366</v>
      </c>
      <c r="C376" s="23" t="s">
        <v>2</v>
      </c>
      <c r="D376" s="24"/>
      <c r="E376" s="61">
        <v>86186</v>
      </c>
      <c r="F376" s="25"/>
      <c r="G376" s="21"/>
    </row>
    <row r="377" spans="1:7" hidden="1" x14ac:dyDescent="0.2">
      <c r="A377" s="20">
        <v>6.18</v>
      </c>
      <c r="B377" s="26" t="s">
        <v>367</v>
      </c>
      <c r="C377" s="23" t="s">
        <v>2</v>
      </c>
      <c r="D377" s="24"/>
      <c r="E377" s="61">
        <v>80000</v>
      </c>
      <c r="F377" s="25"/>
      <c r="G377" s="21"/>
    </row>
    <row r="378" spans="1:7" hidden="1" x14ac:dyDescent="0.2">
      <c r="A378" s="20">
        <v>6.19</v>
      </c>
      <c r="B378" s="26" t="s">
        <v>368</v>
      </c>
      <c r="C378" s="23" t="s">
        <v>2</v>
      </c>
      <c r="D378" s="24"/>
      <c r="E378" s="61">
        <v>40000</v>
      </c>
      <c r="F378" s="25"/>
      <c r="G378" s="21"/>
    </row>
    <row r="379" spans="1:7" ht="38.25" hidden="1" x14ac:dyDescent="0.2">
      <c r="A379" s="20">
        <v>6.2</v>
      </c>
      <c r="B379" s="26" t="s">
        <v>369</v>
      </c>
      <c r="C379" s="23" t="s">
        <v>2</v>
      </c>
      <c r="D379" s="24"/>
      <c r="E379" s="61">
        <v>35713</v>
      </c>
      <c r="F379" s="25"/>
      <c r="G379" s="21"/>
    </row>
    <row r="380" spans="1:7" ht="25.5" hidden="1" x14ac:dyDescent="0.2">
      <c r="A380" s="20">
        <v>6.21</v>
      </c>
      <c r="B380" s="26" t="s">
        <v>370</v>
      </c>
      <c r="C380" s="23" t="s">
        <v>2</v>
      </c>
      <c r="D380" s="24"/>
      <c r="E380" s="61">
        <v>28972</v>
      </c>
      <c r="F380" s="25"/>
      <c r="G380" s="21"/>
    </row>
    <row r="381" spans="1:7" hidden="1" x14ac:dyDescent="0.2">
      <c r="A381" s="20">
        <v>6.22</v>
      </c>
      <c r="B381" s="26" t="s">
        <v>371</v>
      </c>
      <c r="C381" s="23" t="s">
        <v>2</v>
      </c>
      <c r="D381" s="24"/>
      <c r="E381" s="61">
        <v>55000</v>
      </c>
      <c r="F381" s="25"/>
      <c r="G381" s="21"/>
    </row>
    <row r="382" spans="1:7" ht="25.5" hidden="1" x14ac:dyDescent="0.2">
      <c r="A382" s="20">
        <v>6.23</v>
      </c>
      <c r="B382" s="26" t="s">
        <v>372</v>
      </c>
      <c r="C382" s="23" t="s">
        <v>2</v>
      </c>
      <c r="D382" s="24"/>
      <c r="E382" s="61">
        <v>112907</v>
      </c>
      <c r="F382" s="25"/>
      <c r="G382" s="21"/>
    </row>
    <row r="383" spans="1:7" hidden="1" x14ac:dyDescent="0.2">
      <c r="A383" s="20">
        <v>6.2399999999999904</v>
      </c>
      <c r="B383" s="26" t="s">
        <v>373</v>
      </c>
      <c r="C383" s="23" t="s">
        <v>2</v>
      </c>
      <c r="D383" s="24"/>
      <c r="E383" s="61">
        <v>11552</v>
      </c>
      <c r="F383" s="25"/>
      <c r="G383" s="21"/>
    </row>
    <row r="384" spans="1:7" ht="25.5" hidden="1" x14ac:dyDescent="0.2">
      <c r="A384" s="20">
        <v>6.2499999999999902</v>
      </c>
      <c r="B384" s="26" t="s">
        <v>374</v>
      </c>
      <c r="C384" s="23" t="s">
        <v>2</v>
      </c>
      <c r="D384" s="24"/>
      <c r="E384" s="61">
        <v>41293</v>
      </c>
      <c r="F384" s="25"/>
      <c r="G384" s="21"/>
    </row>
    <row r="385" spans="1:7" ht="25.5" hidden="1" x14ac:dyDescent="0.2">
      <c r="A385" s="20">
        <v>6.25999999999999</v>
      </c>
      <c r="B385" s="26" t="s">
        <v>375</v>
      </c>
      <c r="C385" s="23" t="s">
        <v>2</v>
      </c>
      <c r="D385" s="24"/>
      <c r="E385" s="61">
        <v>41293</v>
      </c>
      <c r="F385" s="25"/>
      <c r="G385" s="21"/>
    </row>
    <row r="386" spans="1:7" hidden="1" x14ac:dyDescent="0.2">
      <c r="A386" s="20">
        <v>6.2699999999999898</v>
      </c>
      <c r="B386" s="26" t="s">
        <v>376</v>
      </c>
      <c r="C386" s="23" t="s">
        <v>2</v>
      </c>
      <c r="D386" s="24"/>
      <c r="E386" s="61">
        <v>30000</v>
      </c>
      <c r="F386" s="25"/>
      <c r="G386" s="21"/>
    </row>
    <row r="387" spans="1:7" ht="25.5" hidden="1" x14ac:dyDescent="0.2">
      <c r="A387" s="20">
        <v>6.2799999999999896</v>
      </c>
      <c r="B387" s="26" t="s">
        <v>377</v>
      </c>
      <c r="C387" s="23" t="s">
        <v>2</v>
      </c>
      <c r="D387" s="24"/>
      <c r="E387" s="61">
        <v>33763</v>
      </c>
      <c r="F387" s="25"/>
      <c r="G387" s="21"/>
    </row>
    <row r="388" spans="1:7" hidden="1" x14ac:dyDescent="0.2">
      <c r="A388" s="20">
        <v>6.2899999999999903</v>
      </c>
      <c r="B388" s="26" t="s">
        <v>378</v>
      </c>
      <c r="C388" s="23" t="s">
        <v>2</v>
      </c>
      <c r="D388" s="24"/>
      <c r="E388" s="61">
        <v>52680</v>
      </c>
      <c r="F388" s="25"/>
      <c r="G388" s="21"/>
    </row>
    <row r="389" spans="1:7" ht="25.5" hidden="1" x14ac:dyDescent="0.2">
      <c r="A389" s="20">
        <v>6.2999999999999901</v>
      </c>
      <c r="B389" s="26" t="s">
        <v>379</v>
      </c>
      <c r="C389" s="23" t="s">
        <v>380</v>
      </c>
      <c r="D389" s="24"/>
      <c r="E389" s="61">
        <v>13000</v>
      </c>
      <c r="F389" s="25"/>
      <c r="G389" s="21"/>
    </row>
    <row r="390" spans="1:7" hidden="1" x14ac:dyDescent="0.2">
      <c r="A390" s="20">
        <v>6.3099999999999898</v>
      </c>
      <c r="B390" s="26" t="s">
        <v>12</v>
      </c>
      <c r="C390" s="23" t="s">
        <v>2</v>
      </c>
      <c r="D390" s="24"/>
      <c r="E390" s="61">
        <v>65600</v>
      </c>
      <c r="F390" s="25"/>
      <c r="G390" s="21"/>
    </row>
    <row r="391" spans="1:7" ht="25.5" hidden="1" x14ac:dyDescent="0.2">
      <c r="A391" s="20">
        <v>6.3199999999999896</v>
      </c>
      <c r="B391" s="26" t="s">
        <v>381</v>
      </c>
      <c r="C391" s="23" t="s">
        <v>382</v>
      </c>
      <c r="D391" s="24"/>
      <c r="E391" s="61"/>
      <c r="F391" s="25"/>
      <c r="G391" s="21"/>
    </row>
    <row r="392" spans="1:7" ht="25.5" hidden="1" x14ac:dyDescent="0.2">
      <c r="A392" s="20">
        <v>6.3299999999999903</v>
      </c>
      <c r="B392" s="26" t="s">
        <v>383</v>
      </c>
      <c r="C392" s="23" t="s">
        <v>2</v>
      </c>
      <c r="D392" s="24"/>
      <c r="E392" s="61"/>
      <c r="F392" s="25"/>
      <c r="G392" s="21"/>
    </row>
    <row r="393" spans="1:7" ht="25.5" hidden="1" x14ac:dyDescent="0.2">
      <c r="A393" s="20">
        <v>6.3399999999999901</v>
      </c>
      <c r="B393" s="26" t="s">
        <v>384</v>
      </c>
      <c r="C393" s="23" t="s">
        <v>2</v>
      </c>
      <c r="D393" s="24"/>
      <c r="E393" s="61">
        <v>30578</v>
      </c>
      <c r="F393" s="25"/>
      <c r="G393" s="21"/>
    </row>
    <row r="394" spans="1:7" hidden="1" x14ac:dyDescent="0.2">
      <c r="A394" s="20">
        <v>6.3499999999999899</v>
      </c>
      <c r="B394" s="26" t="s">
        <v>385</v>
      </c>
      <c r="C394" s="23" t="s">
        <v>2</v>
      </c>
      <c r="D394" s="24"/>
      <c r="E394" s="61">
        <v>73209</v>
      </c>
      <c r="F394" s="25"/>
      <c r="G394" s="21"/>
    </row>
    <row r="395" spans="1:7" ht="25.5" hidden="1" x14ac:dyDescent="0.2">
      <c r="A395" s="20">
        <v>6.3599999999999897</v>
      </c>
      <c r="B395" s="26" t="s">
        <v>386</v>
      </c>
      <c r="C395" s="23" t="s">
        <v>21</v>
      </c>
      <c r="D395" s="24"/>
      <c r="E395" s="61">
        <v>10000</v>
      </c>
      <c r="F395" s="25"/>
      <c r="G395" s="21"/>
    </row>
    <row r="396" spans="1:7" ht="51" hidden="1" x14ac:dyDescent="0.2">
      <c r="A396" s="20">
        <v>6.3699999999999903</v>
      </c>
      <c r="B396" s="26" t="s">
        <v>387</v>
      </c>
      <c r="C396" s="23" t="s">
        <v>2</v>
      </c>
      <c r="D396" s="24"/>
      <c r="E396" s="61">
        <v>49568</v>
      </c>
      <c r="F396" s="25"/>
      <c r="G396" s="21"/>
    </row>
    <row r="397" spans="1:7" ht="38.25" hidden="1" x14ac:dyDescent="0.2">
      <c r="A397" s="20">
        <v>6.3799999999999901</v>
      </c>
      <c r="B397" s="26" t="s">
        <v>388</v>
      </c>
      <c r="C397" s="23" t="s">
        <v>2</v>
      </c>
      <c r="D397" s="24"/>
      <c r="E397" s="61">
        <v>40000</v>
      </c>
      <c r="F397" s="25"/>
      <c r="G397" s="21"/>
    </row>
    <row r="398" spans="1:7" ht="25.5" hidden="1" x14ac:dyDescent="0.2">
      <c r="A398" s="20">
        <v>6.3899999999999899</v>
      </c>
      <c r="B398" s="26" t="s">
        <v>389</v>
      </c>
      <c r="C398" s="23" t="s">
        <v>2</v>
      </c>
      <c r="D398" s="24"/>
      <c r="E398" s="61">
        <v>40000</v>
      </c>
      <c r="F398" s="25"/>
      <c r="G398" s="21"/>
    </row>
    <row r="399" spans="1:7" ht="25.5" hidden="1" x14ac:dyDescent="0.2">
      <c r="A399" s="20">
        <v>6.3999999999999897</v>
      </c>
      <c r="B399" s="26" t="s">
        <v>390</v>
      </c>
      <c r="C399" s="23" t="s">
        <v>2</v>
      </c>
      <c r="D399" s="24"/>
      <c r="E399" s="61">
        <v>25000</v>
      </c>
      <c r="F399" s="25"/>
      <c r="G399" s="21"/>
    </row>
    <row r="400" spans="1:7" hidden="1" x14ac:dyDescent="0.2">
      <c r="A400" s="20">
        <v>6.4099999999999904</v>
      </c>
      <c r="B400" s="26" t="s">
        <v>391</v>
      </c>
      <c r="C400" s="23" t="s">
        <v>2</v>
      </c>
      <c r="D400" s="24"/>
      <c r="E400" s="61">
        <v>100000</v>
      </c>
      <c r="F400" s="25"/>
      <c r="G400" s="21"/>
    </row>
    <row r="401" spans="1:7" hidden="1" x14ac:dyDescent="0.2">
      <c r="A401" s="20">
        <v>6.4199999999999902</v>
      </c>
      <c r="B401" s="26" t="s">
        <v>392</v>
      </c>
      <c r="C401" s="23" t="s">
        <v>2</v>
      </c>
      <c r="D401" s="24"/>
      <c r="E401" s="61">
        <v>31721</v>
      </c>
      <c r="F401" s="25"/>
      <c r="G401" s="21"/>
    </row>
    <row r="402" spans="1:7" hidden="1" x14ac:dyDescent="0.2">
      <c r="A402" s="20">
        <v>6.4299999999999899</v>
      </c>
      <c r="B402" s="26" t="s">
        <v>393</v>
      </c>
      <c r="C402" s="23" t="s">
        <v>2</v>
      </c>
      <c r="D402" s="24"/>
      <c r="E402" s="61">
        <v>54320</v>
      </c>
      <c r="F402" s="25"/>
      <c r="G402" s="21"/>
    </row>
    <row r="403" spans="1:7" ht="25.5" hidden="1" x14ac:dyDescent="0.2">
      <c r="A403" s="20">
        <v>6.4399999999999897</v>
      </c>
      <c r="B403" s="26" t="s">
        <v>394</v>
      </c>
      <c r="C403" s="23" t="s">
        <v>21</v>
      </c>
      <c r="D403" s="24"/>
      <c r="E403" s="61">
        <v>914</v>
      </c>
      <c r="F403" s="25"/>
      <c r="G403" s="21"/>
    </row>
    <row r="404" spans="1:7" hidden="1" x14ac:dyDescent="0.2">
      <c r="A404" s="20">
        <v>6.4499999999999904</v>
      </c>
      <c r="B404" s="26" t="s">
        <v>395</v>
      </c>
      <c r="C404" s="23" t="s">
        <v>9</v>
      </c>
      <c r="D404" s="24"/>
      <c r="E404" s="61">
        <v>8899</v>
      </c>
      <c r="F404" s="25"/>
      <c r="G404" s="21"/>
    </row>
    <row r="405" spans="1:7" hidden="1" x14ac:dyDescent="0.2">
      <c r="A405" s="20">
        <v>6.4599999999999902</v>
      </c>
      <c r="B405" s="26" t="s">
        <v>395</v>
      </c>
      <c r="C405" s="23" t="s">
        <v>21</v>
      </c>
      <c r="D405" s="24"/>
      <c r="E405" s="61">
        <v>4605</v>
      </c>
      <c r="F405" s="25"/>
      <c r="G405" s="21"/>
    </row>
    <row r="406" spans="1:7" hidden="1" x14ac:dyDescent="0.2">
      <c r="A406" s="20">
        <v>6.46999999999999</v>
      </c>
      <c r="B406" s="26" t="s">
        <v>396</v>
      </c>
      <c r="C406" s="23" t="s">
        <v>21</v>
      </c>
      <c r="D406" s="24"/>
      <c r="E406" s="61">
        <v>20266</v>
      </c>
      <c r="F406" s="25"/>
      <c r="G406" s="21"/>
    </row>
    <row r="407" spans="1:7" hidden="1" x14ac:dyDescent="0.2">
      <c r="A407" s="20">
        <v>6.4799999999999898</v>
      </c>
      <c r="B407" s="26" t="s">
        <v>397</v>
      </c>
      <c r="C407" s="23" t="s">
        <v>398</v>
      </c>
      <c r="D407" s="24"/>
      <c r="E407" s="61">
        <v>73209</v>
      </c>
      <c r="F407" s="25"/>
      <c r="G407" s="21"/>
    </row>
    <row r="408" spans="1:7" hidden="1" x14ac:dyDescent="0.2">
      <c r="A408" s="20">
        <v>6.4899999999999904</v>
      </c>
      <c r="B408" s="26" t="s">
        <v>399</v>
      </c>
      <c r="C408" s="23" t="s">
        <v>9</v>
      </c>
      <c r="D408" s="24"/>
      <c r="E408" s="61">
        <v>178208</v>
      </c>
      <c r="F408" s="25"/>
      <c r="G408" s="21"/>
    </row>
    <row r="409" spans="1:7" hidden="1" x14ac:dyDescent="0.2">
      <c r="A409" s="20">
        <v>6.4999999999999902</v>
      </c>
      <c r="B409" s="26" t="s">
        <v>400</v>
      </c>
      <c r="C409" s="23" t="s">
        <v>2</v>
      </c>
      <c r="D409" s="24"/>
      <c r="E409" s="61">
        <v>18037</v>
      </c>
      <c r="F409" s="25"/>
      <c r="G409" s="21"/>
    </row>
    <row r="410" spans="1:7" hidden="1" x14ac:dyDescent="0.2">
      <c r="A410" s="2">
        <v>7</v>
      </c>
      <c r="B410" s="17" t="s">
        <v>401</v>
      </c>
      <c r="C410" s="23"/>
      <c r="D410" s="24"/>
      <c r="E410" s="61"/>
      <c r="F410" s="25"/>
      <c r="G410" s="21"/>
    </row>
    <row r="411" spans="1:7" hidden="1" x14ac:dyDescent="0.2">
      <c r="A411" s="20">
        <v>7.01</v>
      </c>
      <c r="B411" s="26" t="s">
        <v>402</v>
      </c>
      <c r="C411" s="23" t="s">
        <v>2</v>
      </c>
      <c r="D411" s="24"/>
      <c r="E411" s="61">
        <v>157248</v>
      </c>
      <c r="F411" s="25"/>
      <c r="G411" s="21"/>
    </row>
    <row r="412" spans="1:7" hidden="1" x14ac:dyDescent="0.2">
      <c r="A412" s="20">
        <v>7.02</v>
      </c>
      <c r="B412" s="26" t="s">
        <v>403</v>
      </c>
      <c r="C412" s="23" t="s">
        <v>2</v>
      </c>
      <c r="D412" s="24"/>
      <c r="E412" s="61">
        <v>313404</v>
      </c>
      <c r="F412" s="25"/>
      <c r="G412" s="21"/>
    </row>
    <row r="413" spans="1:7" hidden="1" x14ac:dyDescent="0.2">
      <c r="A413" s="20">
        <v>7.03</v>
      </c>
      <c r="B413" s="26" t="s">
        <v>404</v>
      </c>
      <c r="C413" s="23" t="s">
        <v>2</v>
      </c>
      <c r="D413" s="24"/>
      <c r="E413" s="61">
        <v>77969</v>
      </c>
      <c r="F413" s="25"/>
      <c r="G413" s="21"/>
    </row>
    <row r="414" spans="1:7" hidden="1" x14ac:dyDescent="0.2">
      <c r="A414" s="2">
        <v>8</v>
      </c>
      <c r="B414" s="17" t="s">
        <v>405</v>
      </c>
      <c r="C414" s="23"/>
      <c r="D414" s="24"/>
      <c r="E414" s="61"/>
      <c r="F414" s="25"/>
      <c r="G414" s="21"/>
    </row>
    <row r="415" spans="1:7" ht="51" hidden="1" x14ac:dyDescent="0.2">
      <c r="A415" s="20">
        <v>8.01</v>
      </c>
      <c r="B415" s="26" t="s">
        <v>406</v>
      </c>
      <c r="C415" s="23" t="s">
        <v>9</v>
      </c>
      <c r="D415" s="24"/>
      <c r="E415" s="61">
        <v>12555</v>
      </c>
      <c r="F415" s="25"/>
      <c r="G415" s="21"/>
    </row>
    <row r="416" spans="1:7" hidden="1" x14ac:dyDescent="0.2">
      <c r="A416" s="2">
        <v>9</v>
      </c>
      <c r="B416" s="51" t="s">
        <v>407</v>
      </c>
      <c r="C416" s="2"/>
      <c r="D416" s="52"/>
      <c r="E416" s="61"/>
      <c r="F416" s="25"/>
      <c r="G416" s="21"/>
    </row>
    <row r="417" spans="1:7" ht="114.75" hidden="1" x14ac:dyDescent="0.2">
      <c r="A417" s="20">
        <v>9.01</v>
      </c>
      <c r="B417" s="26" t="s">
        <v>408</v>
      </c>
      <c r="C417" s="23" t="s">
        <v>2</v>
      </c>
      <c r="D417" s="24"/>
      <c r="E417" s="61">
        <v>2268821.1244444447</v>
      </c>
      <c r="F417" s="25"/>
      <c r="G417" s="21"/>
    </row>
    <row r="418" spans="1:7" ht="114.75" hidden="1" x14ac:dyDescent="0.2">
      <c r="A418" s="20">
        <v>9.02</v>
      </c>
      <c r="B418" s="26" t="s">
        <v>409</v>
      </c>
      <c r="C418" s="23" t="s">
        <v>2</v>
      </c>
      <c r="D418" s="24"/>
      <c r="E418" s="61">
        <v>3559837.2311111111</v>
      </c>
      <c r="F418" s="25"/>
      <c r="G418" s="21"/>
    </row>
    <row r="419" spans="1:7" ht="102" hidden="1" x14ac:dyDescent="0.2">
      <c r="A419" s="20">
        <v>9.0299999999999994</v>
      </c>
      <c r="B419" s="26" t="s">
        <v>410</v>
      </c>
      <c r="C419" s="23" t="s">
        <v>2</v>
      </c>
      <c r="D419" s="24"/>
      <c r="E419" s="61">
        <v>2307585.7244444443</v>
      </c>
      <c r="F419" s="25"/>
      <c r="G419" s="21"/>
    </row>
    <row r="420" spans="1:7" ht="25.5" hidden="1" x14ac:dyDescent="0.2">
      <c r="A420" s="20">
        <v>9.0399999999999991</v>
      </c>
      <c r="B420" s="26" t="s">
        <v>411</v>
      </c>
      <c r="C420" s="23" t="s">
        <v>2</v>
      </c>
      <c r="D420" s="24"/>
      <c r="E420" s="61">
        <v>382645.00842105265</v>
      </c>
      <c r="F420" s="25"/>
      <c r="G420" s="21"/>
    </row>
    <row r="421" spans="1:7" ht="25.5" hidden="1" x14ac:dyDescent="0.2">
      <c r="A421" s="20">
        <v>9.0500000000000007</v>
      </c>
      <c r="B421" s="26" t="s">
        <v>412</v>
      </c>
      <c r="C421" s="23" t="s">
        <v>2</v>
      </c>
      <c r="D421" s="24"/>
      <c r="E421" s="61">
        <v>522138.1368421053</v>
      </c>
      <c r="F421" s="25"/>
      <c r="G421" s="21"/>
    </row>
    <row r="422" spans="1:7" ht="25.5" hidden="1" x14ac:dyDescent="0.2">
      <c r="A422" s="20">
        <v>9.06</v>
      </c>
      <c r="B422" s="26" t="s">
        <v>413</v>
      </c>
      <c r="C422" s="23" t="s">
        <v>2</v>
      </c>
      <c r="D422" s="24"/>
      <c r="E422" s="61">
        <v>637014.71789473691</v>
      </c>
      <c r="F422" s="25"/>
      <c r="G422" s="21"/>
    </row>
    <row r="423" spans="1:7" ht="25.5" hidden="1" x14ac:dyDescent="0.2">
      <c r="A423" s="20">
        <v>9.07</v>
      </c>
      <c r="B423" s="26" t="s">
        <v>414</v>
      </c>
      <c r="C423" s="23" t="s">
        <v>21</v>
      </c>
      <c r="D423" s="24"/>
      <c r="E423" s="61">
        <v>24438.400000000001</v>
      </c>
      <c r="F423" s="25"/>
      <c r="G423" s="21"/>
    </row>
    <row r="424" spans="1:7" ht="63.75" hidden="1" x14ac:dyDescent="0.2">
      <c r="A424" s="20">
        <v>9.08</v>
      </c>
      <c r="B424" s="26" t="s">
        <v>415</v>
      </c>
      <c r="C424" s="23" t="s">
        <v>2</v>
      </c>
      <c r="D424" s="24"/>
      <c r="E424" s="61">
        <v>815729.6</v>
      </c>
      <c r="F424" s="25"/>
      <c r="G424" s="21"/>
    </row>
    <row r="425" spans="1:7" ht="25.5" hidden="1" x14ac:dyDescent="0.2">
      <c r="A425" s="20">
        <v>9.09</v>
      </c>
      <c r="B425" s="26" t="s">
        <v>416</v>
      </c>
      <c r="C425" s="23" t="s">
        <v>2</v>
      </c>
      <c r="D425" s="24"/>
      <c r="E425" s="61">
        <v>3908665.6</v>
      </c>
      <c r="F425" s="25"/>
      <c r="G425" s="21"/>
    </row>
    <row r="426" spans="1:7" ht="25.5" hidden="1" x14ac:dyDescent="0.2">
      <c r="A426" s="20">
        <v>9.1</v>
      </c>
      <c r="B426" s="26" t="s">
        <v>417</v>
      </c>
      <c r="C426" s="23" t="s">
        <v>2</v>
      </c>
      <c r="D426" s="24"/>
      <c r="E426" s="61">
        <v>2690016</v>
      </c>
      <c r="F426" s="25"/>
      <c r="G426" s="21"/>
    </row>
    <row r="427" spans="1:7" hidden="1" x14ac:dyDescent="0.2">
      <c r="A427" s="2">
        <v>10</v>
      </c>
      <c r="B427" s="51" t="s">
        <v>418</v>
      </c>
      <c r="C427" s="2"/>
      <c r="D427" s="52"/>
      <c r="E427" s="61"/>
      <c r="F427" s="25"/>
      <c r="G427" s="21"/>
    </row>
    <row r="428" spans="1:7" ht="51" hidden="1" x14ac:dyDescent="0.2">
      <c r="A428" s="20">
        <v>10.01</v>
      </c>
      <c r="B428" s="22" t="s">
        <v>419</v>
      </c>
      <c r="C428" s="23" t="s">
        <v>2</v>
      </c>
      <c r="D428" s="31"/>
      <c r="E428" s="61">
        <v>2019584</v>
      </c>
      <c r="F428" s="25"/>
      <c r="G428" s="21"/>
    </row>
    <row r="429" spans="1:7" ht="25.5" hidden="1" x14ac:dyDescent="0.2">
      <c r="A429" s="20">
        <v>10.02</v>
      </c>
      <c r="B429" s="22" t="s">
        <v>420</v>
      </c>
      <c r="C429" s="23" t="s">
        <v>2</v>
      </c>
      <c r="D429" s="31"/>
      <c r="E429" s="61">
        <v>932960</v>
      </c>
      <c r="F429" s="25"/>
      <c r="G429" s="21"/>
    </row>
    <row r="430" spans="1:7" ht="25.5" hidden="1" x14ac:dyDescent="0.2">
      <c r="A430" s="20">
        <v>10.029999999999999</v>
      </c>
      <c r="B430" s="22" t="s">
        <v>421</v>
      </c>
      <c r="C430" s="23" t="s">
        <v>2</v>
      </c>
      <c r="D430" s="31"/>
      <c r="E430" s="61">
        <v>932960</v>
      </c>
      <c r="F430" s="25"/>
      <c r="G430" s="21"/>
    </row>
    <row r="431" spans="1:7" ht="25.5" hidden="1" x14ac:dyDescent="0.2">
      <c r="A431" s="20">
        <v>10.039999999999999</v>
      </c>
      <c r="B431" s="22" t="s">
        <v>422</v>
      </c>
      <c r="C431" s="23" t="s">
        <v>2</v>
      </c>
      <c r="D431" s="31"/>
      <c r="E431" s="61">
        <v>1646400</v>
      </c>
      <c r="F431" s="25"/>
      <c r="G431" s="21"/>
    </row>
    <row r="432" spans="1:7" ht="25.5" hidden="1" x14ac:dyDescent="0.2">
      <c r="A432" s="20">
        <v>10.050000000000001</v>
      </c>
      <c r="B432" s="22" t="s">
        <v>423</v>
      </c>
      <c r="C432" s="23" t="s">
        <v>2</v>
      </c>
      <c r="D432" s="31"/>
      <c r="E432" s="61">
        <v>1514688</v>
      </c>
      <c r="F432" s="25"/>
      <c r="G432" s="21"/>
    </row>
    <row r="433" spans="1:7" ht="51" hidden="1" x14ac:dyDescent="0.2">
      <c r="A433" s="20">
        <v>10.06</v>
      </c>
      <c r="B433" s="22" t="s">
        <v>424</v>
      </c>
      <c r="C433" s="23" t="s">
        <v>425</v>
      </c>
      <c r="D433" s="31"/>
      <c r="E433" s="61">
        <v>500000</v>
      </c>
      <c r="F433" s="25"/>
      <c r="G433" s="21"/>
    </row>
    <row r="434" spans="1:7" hidden="1" x14ac:dyDescent="0.2">
      <c r="A434" s="20">
        <v>10.07</v>
      </c>
      <c r="B434" s="22" t="s">
        <v>426</v>
      </c>
      <c r="C434" s="23" t="s">
        <v>9</v>
      </c>
      <c r="D434" s="31"/>
      <c r="E434" s="61">
        <v>18500</v>
      </c>
      <c r="F434" s="25"/>
      <c r="G434" s="21"/>
    </row>
    <row r="435" spans="1:7" hidden="1" x14ac:dyDescent="0.2">
      <c r="A435" s="20">
        <v>10.08</v>
      </c>
      <c r="B435" s="22" t="s">
        <v>427</v>
      </c>
      <c r="C435" s="23" t="s">
        <v>9</v>
      </c>
      <c r="D435" s="32"/>
      <c r="E435" s="61">
        <v>40947</v>
      </c>
      <c r="F435" s="25"/>
      <c r="G435" s="21"/>
    </row>
    <row r="436" spans="1:7" ht="25.5" hidden="1" x14ac:dyDescent="0.2">
      <c r="A436" s="20">
        <v>10.09</v>
      </c>
      <c r="B436" s="22" t="s">
        <v>428</v>
      </c>
      <c r="C436" s="23" t="s">
        <v>21</v>
      </c>
      <c r="D436" s="32"/>
      <c r="E436" s="61">
        <v>35598</v>
      </c>
      <c r="F436" s="25"/>
      <c r="G436" s="21"/>
    </row>
    <row r="437" spans="1:7" ht="25.5" hidden="1" x14ac:dyDescent="0.2">
      <c r="A437" s="20">
        <v>10.1</v>
      </c>
      <c r="B437" s="22" t="s">
        <v>429</v>
      </c>
      <c r="C437" s="23" t="s">
        <v>9</v>
      </c>
      <c r="D437" s="31"/>
      <c r="E437" s="61">
        <v>58281</v>
      </c>
      <c r="F437" s="25"/>
      <c r="G437" s="21"/>
    </row>
    <row r="438" spans="1:7" ht="25.5" hidden="1" x14ac:dyDescent="0.2">
      <c r="A438" s="20">
        <v>10.11</v>
      </c>
      <c r="B438" s="27" t="s">
        <v>430</v>
      </c>
      <c r="C438" s="23" t="s">
        <v>21</v>
      </c>
      <c r="D438" s="31"/>
      <c r="E438" s="61">
        <v>28000</v>
      </c>
      <c r="F438" s="25"/>
      <c r="G438" s="21"/>
    </row>
    <row r="439" spans="1:7" hidden="1" x14ac:dyDescent="0.2">
      <c r="A439" s="27">
        <v>11</v>
      </c>
      <c r="B439" s="52" t="s">
        <v>431</v>
      </c>
      <c r="C439" s="52"/>
      <c r="D439" s="52"/>
      <c r="E439" s="61"/>
      <c r="F439" s="25"/>
      <c r="G439" s="21"/>
    </row>
    <row r="440" spans="1:7" ht="25.5" hidden="1" x14ac:dyDescent="0.2">
      <c r="A440" s="2">
        <v>11.1</v>
      </c>
      <c r="B440" s="28" t="s">
        <v>432</v>
      </c>
      <c r="C440" s="4" t="s">
        <v>2</v>
      </c>
      <c r="D440" s="32"/>
      <c r="E440" s="61">
        <v>59080</v>
      </c>
      <c r="F440" s="25"/>
      <c r="G440" s="21"/>
    </row>
    <row r="441" spans="1:7" ht="38.25" hidden="1" x14ac:dyDescent="0.2">
      <c r="A441" s="2">
        <v>11.2</v>
      </c>
      <c r="B441" s="28" t="s">
        <v>433</v>
      </c>
      <c r="C441" s="4" t="s">
        <v>9</v>
      </c>
      <c r="D441" s="32"/>
      <c r="E441" s="61">
        <v>133021</v>
      </c>
      <c r="F441" s="25"/>
      <c r="G441" s="21"/>
    </row>
    <row r="442" spans="1:7" hidden="1" x14ac:dyDescent="0.2">
      <c r="A442" s="2">
        <v>11.3</v>
      </c>
      <c r="B442" s="28" t="s">
        <v>434</v>
      </c>
      <c r="C442" s="4" t="s">
        <v>2</v>
      </c>
      <c r="D442" s="32"/>
      <c r="E442" s="61">
        <v>180000</v>
      </c>
      <c r="F442" s="25"/>
      <c r="G442" s="21"/>
    </row>
    <row r="443" spans="1:7" ht="25.5" hidden="1" x14ac:dyDescent="0.2">
      <c r="A443" s="2">
        <v>11.4</v>
      </c>
      <c r="B443" s="28" t="s">
        <v>435</v>
      </c>
      <c r="C443" s="4" t="s">
        <v>2</v>
      </c>
      <c r="D443" s="32"/>
      <c r="E443" s="61">
        <v>160000</v>
      </c>
      <c r="F443" s="25"/>
      <c r="G443" s="21"/>
    </row>
    <row r="444" spans="1:7" hidden="1" x14ac:dyDescent="0.2">
      <c r="A444" s="2">
        <v>11.5</v>
      </c>
      <c r="B444" s="28" t="s">
        <v>436</v>
      </c>
      <c r="C444" s="4" t="s">
        <v>2</v>
      </c>
      <c r="D444" s="32"/>
      <c r="E444" s="61">
        <v>467077</v>
      </c>
      <c r="F444" s="25"/>
      <c r="G444" s="21"/>
    </row>
    <row r="445" spans="1:7" hidden="1" x14ac:dyDescent="0.2">
      <c r="A445" s="2">
        <v>11.6</v>
      </c>
      <c r="B445" s="28" t="s">
        <v>437</v>
      </c>
      <c r="C445" s="4" t="s">
        <v>2</v>
      </c>
      <c r="D445" s="32"/>
      <c r="E445" s="61">
        <v>573327</v>
      </c>
      <c r="F445" s="25"/>
      <c r="G445" s="21"/>
    </row>
    <row r="446" spans="1:7" hidden="1" x14ac:dyDescent="0.2">
      <c r="A446" s="2">
        <v>11.7</v>
      </c>
      <c r="B446" s="28" t="s">
        <v>438</v>
      </c>
      <c r="C446" s="4" t="s">
        <v>2</v>
      </c>
      <c r="D446" s="32"/>
      <c r="E446" s="61">
        <v>364179</v>
      </c>
      <c r="F446" s="25"/>
      <c r="G446" s="21"/>
    </row>
    <row r="447" spans="1:7" ht="25.5" hidden="1" x14ac:dyDescent="0.2">
      <c r="A447" s="2">
        <v>11.8</v>
      </c>
      <c r="B447" s="28" t="s">
        <v>439</v>
      </c>
      <c r="C447" s="4" t="s">
        <v>2</v>
      </c>
      <c r="D447" s="32"/>
      <c r="E447" s="61">
        <v>375897</v>
      </c>
      <c r="F447" s="25"/>
      <c r="G447" s="21"/>
    </row>
    <row r="448" spans="1:7" hidden="1" x14ac:dyDescent="0.2">
      <c r="A448" s="2">
        <v>11.9</v>
      </c>
      <c r="B448" s="28" t="s">
        <v>440</v>
      </c>
      <c r="C448" s="4" t="s">
        <v>2</v>
      </c>
      <c r="D448" s="32"/>
      <c r="E448" s="61">
        <v>208000</v>
      </c>
      <c r="F448" s="25"/>
      <c r="G448" s="21"/>
    </row>
    <row r="449" spans="1:7" hidden="1" x14ac:dyDescent="0.2">
      <c r="A449" s="2">
        <v>12</v>
      </c>
      <c r="B449" s="28" t="s">
        <v>441</v>
      </c>
      <c r="C449" s="4" t="s">
        <v>2</v>
      </c>
      <c r="D449" s="32"/>
      <c r="E449" s="61">
        <v>600000</v>
      </c>
      <c r="F449" s="25"/>
      <c r="G449" s="21"/>
    </row>
    <row r="450" spans="1:7" hidden="1" x14ac:dyDescent="0.2">
      <c r="A450" s="2">
        <v>12.1</v>
      </c>
      <c r="B450" s="28" t="s">
        <v>442</v>
      </c>
      <c r="C450" s="4" t="s">
        <v>2</v>
      </c>
      <c r="D450" s="32"/>
      <c r="E450" s="61">
        <v>250000</v>
      </c>
      <c r="F450" s="25"/>
      <c r="G450" s="21"/>
    </row>
    <row r="451" spans="1:7" ht="38.25" hidden="1" x14ac:dyDescent="0.2">
      <c r="A451" s="2">
        <v>12.2</v>
      </c>
      <c r="B451" s="28" t="s">
        <v>443</v>
      </c>
      <c r="C451" s="4" t="s">
        <v>9</v>
      </c>
      <c r="D451" s="32"/>
      <c r="E451" s="61">
        <v>348289</v>
      </c>
      <c r="F451" s="25"/>
      <c r="G451" s="21"/>
    </row>
    <row r="452" spans="1:7" ht="38.25" hidden="1" x14ac:dyDescent="0.2">
      <c r="A452" s="2">
        <v>12.3</v>
      </c>
      <c r="B452" s="28" t="s">
        <v>444</v>
      </c>
      <c r="C452" s="4" t="s">
        <v>9</v>
      </c>
      <c r="D452" s="32"/>
      <c r="E452" s="61">
        <v>654678</v>
      </c>
      <c r="F452" s="25"/>
      <c r="G452" s="21"/>
    </row>
    <row r="453" spans="1:7" ht="38.25" hidden="1" x14ac:dyDescent="0.2">
      <c r="A453" s="2">
        <v>12.4</v>
      </c>
      <c r="B453" s="28" t="s">
        <v>445</v>
      </c>
      <c r="C453" s="4" t="s">
        <v>9</v>
      </c>
      <c r="D453" s="32"/>
      <c r="E453" s="61">
        <v>866979</v>
      </c>
      <c r="F453" s="25"/>
      <c r="G453" s="21"/>
    </row>
    <row r="454" spans="1:7" hidden="1" x14ac:dyDescent="0.2">
      <c r="A454" s="2">
        <v>12.5</v>
      </c>
      <c r="B454" s="28" t="s">
        <v>446</v>
      </c>
      <c r="C454" s="4" t="s">
        <v>2</v>
      </c>
      <c r="D454" s="32"/>
      <c r="E454" s="61">
        <v>150000</v>
      </c>
      <c r="F454" s="25"/>
      <c r="G454" s="21"/>
    </row>
    <row r="455" spans="1:7" ht="51" hidden="1" x14ac:dyDescent="0.2">
      <c r="A455" s="2">
        <v>12.6</v>
      </c>
      <c r="B455" s="28" t="s">
        <v>447</v>
      </c>
      <c r="C455" s="4" t="s">
        <v>2</v>
      </c>
      <c r="D455" s="32"/>
      <c r="E455" s="61">
        <v>442793</v>
      </c>
      <c r="F455" s="25"/>
      <c r="G455" s="21"/>
    </row>
    <row r="456" spans="1:7" ht="25.5" hidden="1" x14ac:dyDescent="0.2">
      <c r="A456" s="2">
        <v>12.7</v>
      </c>
      <c r="B456" s="28" t="s">
        <v>448</v>
      </c>
      <c r="C456" s="4" t="s">
        <v>9</v>
      </c>
      <c r="D456" s="32"/>
      <c r="E456" s="61">
        <v>346862</v>
      </c>
      <c r="F456" s="25"/>
      <c r="G456" s="21"/>
    </row>
    <row r="457" spans="1:7" ht="25.5" hidden="1" x14ac:dyDescent="0.2">
      <c r="A457" s="2">
        <v>12.8</v>
      </c>
      <c r="B457" s="28" t="s">
        <v>449</v>
      </c>
      <c r="C457" s="4" t="s">
        <v>9</v>
      </c>
      <c r="D457" s="32"/>
      <c r="E457" s="61">
        <v>146250</v>
      </c>
      <c r="F457" s="25"/>
      <c r="G457" s="21"/>
    </row>
    <row r="458" spans="1:7" hidden="1" x14ac:dyDescent="0.2">
      <c r="A458" s="2">
        <v>12.9</v>
      </c>
      <c r="B458" s="28" t="s">
        <v>450</v>
      </c>
      <c r="C458" s="4" t="s">
        <v>2</v>
      </c>
      <c r="D458" s="32"/>
      <c r="E458" s="61">
        <v>453578</v>
      </c>
      <c r="F458" s="25"/>
      <c r="G458" s="21"/>
    </row>
    <row r="459" spans="1:7" hidden="1" x14ac:dyDescent="0.2">
      <c r="A459" s="2">
        <v>13</v>
      </c>
      <c r="B459" s="28" t="s">
        <v>451</v>
      </c>
      <c r="C459" s="4" t="s">
        <v>2</v>
      </c>
      <c r="D459" s="32"/>
      <c r="E459" s="61">
        <v>289597</v>
      </c>
      <c r="F459" s="25"/>
      <c r="G459" s="21"/>
    </row>
    <row r="460" spans="1:7" hidden="1" x14ac:dyDescent="0.2">
      <c r="A460" s="2">
        <v>13.1</v>
      </c>
      <c r="B460" s="28" t="s">
        <v>452</v>
      </c>
      <c r="C460" s="4" t="s">
        <v>2</v>
      </c>
      <c r="D460" s="32"/>
      <c r="E460" s="61">
        <v>484055</v>
      </c>
      <c r="F460" s="25"/>
      <c r="G460" s="21"/>
    </row>
    <row r="461" spans="1:7" ht="25.5" hidden="1" x14ac:dyDescent="0.2">
      <c r="A461" s="2">
        <v>13.2</v>
      </c>
      <c r="B461" s="28" t="s">
        <v>453</v>
      </c>
      <c r="C461" s="4" t="s">
        <v>2</v>
      </c>
      <c r="D461" s="32"/>
      <c r="E461" s="61">
        <v>1775792</v>
      </c>
      <c r="F461" s="25"/>
      <c r="G461" s="21"/>
    </row>
    <row r="462" spans="1:7" hidden="1" x14ac:dyDescent="0.2">
      <c r="A462" s="2">
        <v>13.3</v>
      </c>
      <c r="B462" s="28" t="s">
        <v>454</v>
      </c>
      <c r="C462" s="4" t="s">
        <v>2</v>
      </c>
      <c r="D462" s="32"/>
      <c r="E462" s="61">
        <v>5981920</v>
      </c>
      <c r="F462" s="25"/>
      <c r="G462" s="21"/>
    </row>
    <row r="463" spans="1:7" ht="51" hidden="1" x14ac:dyDescent="0.2">
      <c r="A463" s="2">
        <v>13.4</v>
      </c>
      <c r="B463" s="28" t="s">
        <v>455</v>
      </c>
      <c r="C463" s="4" t="s">
        <v>9</v>
      </c>
      <c r="D463" s="32"/>
      <c r="E463" s="61">
        <v>64121</v>
      </c>
      <c r="F463" s="25"/>
      <c r="G463" s="21"/>
    </row>
    <row r="464" spans="1:7" ht="25.5" hidden="1" x14ac:dyDescent="0.2">
      <c r="A464" s="2">
        <v>13.5</v>
      </c>
      <c r="B464" s="28" t="s">
        <v>456</v>
      </c>
      <c r="C464" s="4" t="s">
        <v>2</v>
      </c>
      <c r="D464" s="31"/>
      <c r="E464" s="61">
        <v>99066</v>
      </c>
      <c r="F464" s="25"/>
      <c r="G464" s="21"/>
    </row>
    <row r="465" spans="1:7" hidden="1" x14ac:dyDescent="0.2">
      <c r="A465" s="2">
        <v>12</v>
      </c>
      <c r="B465" s="51" t="s">
        <v>457</v>
      </c>
      <c r="C465" s="2"/>
      <c r="D465" s="33"/>
      <c r="E465" s="61"/>
      <c r="F465" s="25"/>
      <c r="G465" s="21"/>
    </row>
    <row r="466" spans="1:7" ht="13.5" hidden="1" x14ac:dyDescent="0.2">
      <c r="A466" s="21">
        <v>12.01</v>
      </c>
      <c r="B466" s="28" t="s">
        <v>458</v>
      </c>
      <c r="C466" s="34" t="s">
        <v>459</v>
      </c>
      <c r="D466" s="53"/>
      <c r="E466" s="61">
        <v>264275</v>
      </c>
      <c r="F466" s="25"/>
      <c r="G466" s="21"/>
    </row>
    <row r="467" spans="1:7" ht="13.5" hidden="1" x14ac:dyDescent="0.2">
      <c r="A467" s="20">
        <v>12.02</v>
      </c>
      <c r="B467" s="28" t="s">
        <v>460</v>
      </c>
      <c r="C467" s="34" t="s">
        <v>459</v>
      </c>
      <c r="D467" s="53"/>
      <c r="E467" s="61">
        <v>78704</v>
      </c>
      <c r="F467" s="25"/>
      <c r="G467" s="21"/>
    </row>
    <row r="468" spans="1:7" hidden="1" x14ac:dyDescent="0.2">
      <c r="A468" s="21">
        <v>12.03</v>
      </c>
      <c r="B468" s="28" t="s">
        <v>461</v>
      </c>
      <c r="C468" s="21" t="s">
        <v>462</v>
      </c>
      <c r="D468" s="33"/>
      <c r="E468" s="61">
        <v>17680</v>
      </c>
      <c r="F468" s="25"/>
      <c r="G468" s="21"/>
    </row>
    <row r="469" spans="1:7" hidden="1" x14ac:dyDescent="0.2">
      <c r="A469" s="20">
        <v>12.04</v>
      </c>
      <c r="B469" s="28" t="s">
        <v>463</v>
      </c>
      <c r="C469" s="21" t="s">
        <v>464</v>
      </c>
      <c r="D469" s="33"/>
      <c r="E469" s="61">
        <v>64175</v>
      </c>
      <c r="F469" s="25"/>
      <c r="G469" s="21"/>
    </row>
    <row r="470" spans="1:7" hidden="1" x14ac:dyDescent="0.2">
      <c r="A470" s="21">
        <v>12.05</v>
      </c>
      <c r="B470" s="28" t="s">
        <v>465</v>
      </c>
      <c r="C470" s="21" t="s">
        <v>464</v>
      </c>
      <c r="D470" s="33"/>
      <c r="E470" s="61">
        <v>92635</v>
      </c>
      <c r="F470" s="25"/>
      <c r="G470" s="21"/>
    </row>
    <row r="471" spans="1:7" hidden="1" x14ac:dyDescent="0.2">
      <c r="A471" s="20">
        <v>12.06</v>
      </c>
      <c r="B471" s="28" t="s">
        <v>466</v>
      </c>
      <c r="C471" s="21" t="s">
        <v>464</v>
      </c>
      <c r="D471" s="33"/>
      <c r="E471" s="61">
        <v>106436</v>
      </c>
      <c r="F471" s="25"/>
      <c r="G471" s="21"/>
    </row>
    <row r="472" spans="1:7" hidden="1" x14ac:dyDescent="0.2">
      <c r="A472" s="21">
        <v>12.07</v>
      </c>
      <c r="B472" s="28" t="s">
        <v>467</v>
      </c>
      <c r="C472" s="23" t="s">
        <v>398</v>
      </c>
      <c r="D472" s="33"/>
      <c r="E472" s="61">
        <v>167165</v>
      </c>
      <c r="F472" s="25"/>
      <c r="G472" s="21"/>
    </row>
    <row r="473" spans="1:7" ht="114.75" hidden="1" x14ac:dyDescent="0.2">
      <c r="A473" s="20">
        <v>12.08</v>
      </c>
      <c r="B473" s="28" t="s">
        <v>468</v>
      </c>
      <c r="C473" s="23" t="s">
        <v>462</v>
      </c>
      <c r="D473" s="33"/>
      <c r="E473" s="61">
        <v>87978</v>
      </c>
      <c r="F473" s="25"/>
      <c r="G473" s="21"/>
    </row>
    <row r="474" spans="1:7" hidden="1" x14ac:dyDescent="0.2">
      <c r="A474" s="21">
        <v>12.09</v>
      </c>
      <c r="B474" s="28" t="s">
        <v>469</v>
      </c>
      <c r="C474" s="23" t="s">
        <v>462</v>
      </c>
      <c r="D474" s="33"/>
      <c r="E474" s="61">
        <v>211044</v>
      </c>
      <c r="F474" s="25"/>
      <c r="G474" s="21"/>
    </row>
    <row r="475" spans="1:7" hidden="1" x14ac:dyDescent="0.2">
      <c r="A475" s="20">
        <v>12.1</v>
      </c>
      <c r="B475" s="28" t="s">
        <v>470</v>
      </c>
      <c r="C475" s="23" t="s">
        <v>462</v>
      </c>
      <c r="D475" s="33"/>
      <c r="E475" s="61">
        <v>44234</v>
      </c>
      <c r="F475" s="25"/>
      <c r="G475" s="21"/>
    </row>
    <row r="476" spans="1:7" hidden="1" x14ac:dyDescent="0.2">
      <c r="A476" s="21">
        <v>12.11</v>
      </c>
      <c r="B476" s="28" t="s">
        <v>471</v>
      </c>
      <c r="C476" s="23" t="s">
        <v>462</v>
      </c>
      <c r="D476" s="33"/>
      <c r="E476" s="61">
        <v>9872</v>
      </c>
      <c r="F476" s="25"/>
      <c r="G476" s="21"/>
    </row>
    <row r="477" spans="1:7" hidden="1" x14ac:dyDescent="0.2">
      <c r="A477" s="20">
        <v>12.12</v>
      </c>
      <c r="B477" s="28" t="s">
        <v>472</v>
      </c>
      <c r="C477" s="23" t="s">
        <v>462</v>
      </c>
      <c r="D477" s="33"/>
      <c r="E477" s="61">
        <v>33691</v>
      </c>
      <c r="F477" s="25"/>
      <c r="G477" s="21"/>
    </row>
    <row r="478" spans="1:7" hidden="1" x14ac:dyDescent="0.2">
      <c r="A478" s="21">
        <v>12.13</v>
      </c>
      <c r="B478" s="28" t="s">
        <v>473</v>
      </c>
      <c r="C478" s="23" t="s">
        <v>462</v>
      </c>
      <c r="D478" s="33"/>
      <c r="E478" s="61">
        <v>24060</v>
      </c>
      <c r="F478" s="25"/>
      <c r="G478" s="21"/>
    </row>
    <row r="479" spans="1:7" hidden="1" x14ac:dyDescent="0.2">
      <c r="A479" s="20">
        <v>12.14</v>
      </c>
      <c r="B479" s="28" t="s">
        <v>474</v>
      </c>
      <c r="C479" s="23" t="s">
        <v>462</v>
      </c>
      <c r="D479" s="33"/>
      <c r="E479" s="61">
        <v>113827</v>
      </c>
      <c r="F479" s="25"/>
      <c r="G479" s="21"/>
    </row>
    <row r="480" spans="1:7" ht="25.5" hidden="1" x14ac:dyDescent="0.2">
      <c r="A480" s="21">
        <v>12.15</v>
      </c>
      <c r="B480" s="28" t="s">
        <v>475</v>
      </c>
      <c r="C480" s="23" t="s">
        <v>476</v>
      </c>
      <c r="D480" s="33"/>
      <c r="E480" s="61">
        <v>12243</v>
      </c>
      <c r="F480" s="25"/>
      <c r="G480" s="21"/>
    </row>
    <row r="481" spans="1:7" ht="38.25" hidden="1" x14ac:dyDescent="0.2">
      <c r="A481" s="20">
        <v>12.16</v>
      </c>
      <c r="B481" s="28" t="s">
        <v>477</v>
      </c>
      <c r="C481" s="23" t="s">
        <v>476</v>
      </c>
      <c r="D481" s="33"/>
      <c r="E481" s="61">
        <v>12015</v>
      </c>
      <c r="F481" s="25"/>
      <c r="G481" s="21"/>
    </row>
    <row r="482" spans="1:7" ht="38.25" hidden="1" x14ac:dyDescent="0.2">
      <c r="A482" s="21">
        <v>12.17</v>
      </c>
      <c r="B482" s="28" t="s">
        <v>478</v>
      </c>
      <c r="C482" s="23" t="s">
        <v>476</v>
      </c>
      <c r="D482" s="33"/>
      <c r="E482" s="61">
        <v>14748</v>
      </c>
      <c r="F482" s="25"/>
      <c r="G482" s="21"/>
    </row>
    <row r="483" spans="1:7" hidden="1" x14ac:dyDescent="0.2">
      <c r="A483" s="20">
        <v>12.18</v>
      </c>
      <c r="B483" s="28" t="s">
        <v>479</v>
      </c>
      <c r="C483" s="23" t="s">
        <v>480</v>
      </c>
      <c r="D483" s="33"/>
      <c r="E483" s="61">
        <v>13689</v>
      </c>
      <c r="F483" s="25"/>
      <c r="G483" s="21"/>
    </row>
    <row r="484" spans="1:7" hidden="1" x14ac:dyDescent="0.2">
      <c r="A484" s="21">
        <v>12.19</v>
      </c>
      <c r="B484" s="28" t="s">
        <v>481</v>
      </c>
      <c r="C484" s="21" t="s">
        <v>480</v>
      </c>
      <c r="D484" s="33"/>
      <c r="E484" s="61">
        <v>16812</v>
      </c>
      <c r="F484" s="25"/>
      <c r="G484" s="21"/>
    </row>
    <row r="485" spans="1:7" hidden="1" x14ac:dyDescent="0.2">
      <c r="A485" s="20">
        <v>12.2</v>
      </c>
      <c r="B485" s="28" t="s">
        <v>482</v>
      </c>
      <c r="C485" s="21" t="s">
        <v>480</v>
      </c>
      <c r="D485" s="33"/>
      <c r="E485" s="61">
        <v>27491</v>
      </c>
      <c r="F485" s="25"/>
      <c r="G485" s="21"/>
    </row>
    <row r="486" spans="1:7" hidden="1" x14ac:dyDescent="0.2">
      <c r="A486" s="21">
        <v>12.21</v>
      </c>
      <c r="B486" s="28" t="s">
        <v>483</v>
      </c>
      <c r="C486" s="21" t="s">
        <v>462</v>
      </c>
      <c r="D486" s="33"/>
      <c r="E486" s="61">
        <v>345275</v>
      </c>
      <c r="F486" s="25"/>
      <c r="G486" s="21"/>
    </row>
    <row r="487" spans="1:7" hidden="1" x14ac:dyDescent="0.2">
      <c r="A487" s="20">
        <v>12.22</v>
      </c>
      <c r="B487" s="28" t="s">
        <v>484</v>
      </c>
      <c r="C487" s="21" t="s">
        <v>462</v>
      </c>
      <c r="D487" s="33"/>
      <c r="E487" s="61">
        <v>117192</v>
      </c>
      <c r="F487" s="25"/>
      <c r="G487" s="21"/>
    </row>
    <row r="488" spans="1:7" ht="25.5" hidden="1" x14ac:dyDescent="0.2">
      <c r="A488" s="21">
        <v>12.23</v>
      </c>
      <c r="B488" s="28" t="s">
        <v>485</v>
      </c>
      <c r="C488" s="21" t="s">
        <v>486</v>
      </c>
      <c r="D488" s="33"/>
      <c r="E488" s="61">
        <v>8894</v>
      </c>
      <c r="F488" s="25"/>
      <c r="G488" s="21"/>
    </row>
    <row r="489" spans="1:7" ht="23.25" customHeight="1" x14ac:dyDescent="0.2">
      <c r="A489" s="20"/>
      <c r="B489" s="3" t="s">
        <v>487</v>
      </c>
      <c r="C489" s="21"/>
      <c r="D489" s="75" t="s">
        <v>593</v>
      </c>
      <c r="E489" s="74">
        <v>0</v>
      </c>
      <c r="F489" s="63" t="s">
        <v>593</v>
      </c>
      <c r="G489" s="21"/>
    </row>
    <row r="490" spans="1:7" ht="38.25" hidden="1" x14ac:dyDescent="0.2">
      <c r="A490" s="21">
        <v>12.24</v>
      </c>
      <c r="B490" s="28" t="s">
        <v>488</v>
      </c>
      <c r="C490" s="23" t="s">
        <v>476</v>
      </c>
      <c r="D490" s="33"/>
      <c r="E490" s="61">
        <v>8768</v>
      </c>
      <c r="F490" s="25"/>
      <c r="G490" s="21"/>
    </row>
    <row r="491" spans="1:7" ht="38.25" hidden="1" x14ac:dyDescent="0.2">
      <c r="A491" s="20">
        <v>12.25</v>
      </c>
      <c r="B491" s="28" t="s">
        <v>489</v>
      </c>
      <c r="C491" s="23" t="s">
        <v>490</v>
      </c>
      <c r="D491" s="33"/>
      <c r="E491" s="61">
        <v>618670</v>
      </c>
      <c r="F491" s="25"/>
      <c r="G491" s="21"/>
    </row>
    <row r="492" spans="1:7" ht="25.5" hidden="1" x14ac:dyDescent="0.2">
      <c r="A492" s="21">
        <v>12.26</v>
      </c>
      <c r="B492" s="28" t="s">
        <v>491</v>
      </c>
      <c r="C492" s="23" t="s">
        <v>490</v>
      </c>
      <c r="D492" s="33"/>
      <c r="E492" s="61">
        <v>34083</v>
      </c>
      <c r="F492" s="25"/>
      <c r="G492" s="21"/>
    </row>
    <row r="493" spans="1:7" ht="38.25" hidden="1" x14ac:dyDescent="0.2">
      <c r="A493" s="20">
        <v>12.27</v>
      </c>
      <c r="B493" s="28" t="s">
        <v>492</v>
      </c>
      <c r="C493" s="23" t="s">
        <v>490</v>
      </c>
      <c r="D493" s="33"/>
      <c r="E493" s="61">
        <v>624650</v>
      </c>
      <c r="F493" s="25"/>
      <c r="G493" s="21"/>
    </row>
    <row r="494" spans="1:7" ht="63.75" hidden="1" x14ac:dyDescent="0.2">
      <c r="A494" s="21">
        <v>12.28</v>
      </c>
      <c r="B494" s="28" t="s">
        <v>493</v>
      </c>
      <c r="C494" s="23" t="s">
        <v>494</v>
      </c>
      <c r="D494" s="33"/>
      <c r="E494" s="61">
        <v>1203926</v>
      </c>
      <c r="F494" s="25"/>
      <c r="G494" s="21"/>
    </row>
    <row r="495" spans="1:7" ht="51" hidden="1" x14ac:dyDescent="0.2">
      <c r="A495" s="20">
        <v>12.29</v>
      </c>
      <c r="B495" s="28" t="s">
        <v>600</v>
      </c>
      <c r="C495" s="23" t="s">
        <v>494</v>
      </c>
      <c r="D495" s="33"/>
      <c r="E495" s="61">
        <v>950016</v>
      </c>
      <c r="F495" s="25"/>
      <c r="G495" s="21"/>
    </row>
    <row r="496" spans="1:7" ht="51" hidden="1" x14ac:dyDescent="0.2">
      <c r="A496" s="35">
        <v>12.3</v>
      </c>
      <c r="B496" s="28" t="s">
        <v>495</v>
      </c>
      <c r="C496" s="23" t="s">
        <v>398</v>
      </c>
      <c r="D496" s="33"/>
      <c r="E496" s="61">
        <v>392232</v>
      </c>
      <c r="F496" s="25"/>
      <c r="G496" s="21"/>
    </row>
    <row r="497" spans="1:7" ht="51" hidden="1" x14ac:dyDescent="0.2">
      <c r="A497" s="20">
        <v>12.31</v>
      </c>
      <c r="B497" s="28" t="s">
        <v>591</v>
      </c>
      <c r="C497" s="23" t="s">
        <v>476</v>
      </c>
      <c r="D497" s="33"/>
      <c r="E497" s="61">
        <v>9389</v>
      </c>
      <c r="F497" s="25"/>
      <c r="G497" s="21"/>
    </row>
    <row r="498" spans="1:7" ht="51" hidden="1" x14ac:dyDescent="0.2">
      <c r="A498" s="21">
        <v>12.32</v>
      </c>
      <c r="B498" s="28" t="s">
        <v>496</v>
      </c>
      <c r="C498" s="23" t="s">
        <v>476</v>
      </c>
      <c r="D498" s="33"/>
      <c r="E498" s="61">
        <v>9444</v>
      </c>
      <c r="F498" s="25"/>
      <c r="G498" s="21"/>
    </row>
    <row r="499" spans="1:7" ht="25.5" hidden="1" x14ac:dyDescent="0.2">
      <c r="A499" s="20">
        <v>12.33</v>
      </c>
      <c r="B499" s="28" t="s">
        <v>497</v>
      </c>
      <c r="C499" s="23" t="s">
        <v>476</v>
      </c>
      <c r="D499" s="33"/>
      <c r="E499" s="61">
        <v>343665</v>
      </c>
      <c r="F499" s="25"/>
      <c r="G499" s="21"/>
    </row>
    <row r="500" spans="1:7" ht="25.5" hidden="1" x14ac:dyDescent="0.2">
      <c r="A500" s="21">
        <v>12.34</v>
      </c>
      <c r="B500" s="28" t="s">
        <v>498</v>
      </c>
      <c r="C500" s="23" t="s">
        <v>494</v>
      </c>
      <c r="D500" s="33"/>
      <c r="E500" s="61">
        <v>642869</v>
      </c>
      <c r="F500" s="25"/>
      <c r="G500" s="21"/>
    </row>
    <row r="501" spans="1:7" x14ac:dyDescent="0.2">
      <c r="A501" s="20">
        <v>12.35</v>
      </c>
      <c r="B501" s="28" t="s">
        <v>499</v>
      </c>
      <c r="C501" s="23" t="s">
        <v>476</v>
      </c>
      <c r="D501" s="33">
        <v>200</v>
      </c>
      <c r="E501" s="61">
        <v>938</v>
      </c>
      <c r="F501" s="25">
        <f>+E501*D501</f>
        <v>187600</v>
      </c>
      <c r="G501" s="21"/>
    </row>
    <row r="502" spans="1:7" hidden="1" x14ac:dyDescent="0.2">
      <c r="A502" s="21">
        <v>12.36</v>
      </c>
      <c r="B502" s="28" t="s">
        <v>500</v>
      </c>
      <c r="C502" s="23" t="s">
        <v>476</v>
      </c>
      <c r="D502" s="33"/>
      <c r="E502" s="61">
        <v>20637</v>
      </c>
      <c r="F502" s="25"/>
      <c r="G502" s="21"/>
    </row>
    <row r="503" spans="1:7" hidden="1" x14ac:dyDescent="0.2">
      <c r="A503" s="20">
        <v>12.37</v>
      </c>
      <c r="B503" s="28" t="s">
        <v>501</v>
      </c>
      <c r="C503" s="23"/>
      <c r="D503" s="33"/>
      <c r="E503" s="61">
        <v>27094</v>
      </c>
      <c r="F503" s="25"/>
      <c r="G503" s="21"/>
    </row>
    <row r="504" spans="1:7" hidden="1" x14ac:dyDescent="0.2">
      <c r="A504" s="21">
        <v>12.38</v>
      </c>
      <c r="B504" s="28" t="s">
        <v>502</v>
      </c>
      <c r="C504" s="23" t="s">
        <v>503</v>
      </c>
      <c r="D504" s="33"/>
      <c r="E504" s="61">
        <v>33268</v>
      </c>
      <c r="F504" s="25"/>
      <c r="G504" s="21"/>
    </row>
    <row r="505" spans="1:7" ht="25.5" x14ac:dyDescent="0.2">
      <c r="A505" s="20">
        <v>12.39</v>
      </c>
      <c r="B505" s="28" t="s">
        <v>504</v>
      </c>
      <c r="C505" s="23" t="s">
        <v>476</v>
      </c>
      <c r="D505" s="33">
        <v>80</v>
      </c>
      <c r="E505" s="61">
        <v>3044</v>
      </c>
      <c r="F505" s="25">
        <f>+E505*D505</f>
        <v>243520</v>
      </c>
      <c r="G505" s="21"/>
    </row>
    <row r="506" spans="1:7" x14ac:dyDescent="0.2">
      <c r="A506" s="20"/>
      <c r="B506" s="3" t="s">
        <v>505</v>
      </c>
      <c r="C506" s="54"/>
      <c r="D506" s="33" t="s">
        <v>593</v>
      </c>
      <c r="E506" s="61"/>
      <c r="F506" s="25"/>
      <c r="G506" s="21"/>
    </row>
    <row r="507" spans="1:7" ht="25.5" hidden="1" x14ac:dyDescent="0.2">
      <c r="A507" s="21">
        <v>12.4</v>
      </c>
      <c r="B507" s="28" t="s">
        <v>506</v>
      </c>
      <c r="C507" s="23" t="s">
        <v>476</v>
      </c>
      <c r="D507" s="33"/>
      <c r="E507" s="61">
        <v>9676</v>
      </c>
      <c r="F507" s="25"/>
      <c r="G507" s="21"/>
    </row>
    <row r="508" spans="1:7" hidden="1" x14ac:dyDescent="0.2">
      <c r="A508" s="21">
        <v>12.41</v>
      </c>
      <c r="B508" s="28" t="s">
        <v>507</v>
      </c>
      <c r="C508" s="23" t="s">
        <v>476</v>
      </c>
      <c r="D508" s="33"/>
      <c r="E508" s="61">
        <v>12816</v>
      </c>
      <c r="F508" s="25"/>
      <c r="G508" s="21"/>
    </row>
    <row r="509" spans="1:7" ht="25.5" hidden="1" x14ac:dyDescent="0.2">
      <c r="A509" s="21">
        <v>12.42</v>
      </c>
      <c r="B509" s="28" t="s">
        <v>508</v>
      </c>
      <c r="C509" s="23" t="s">
        <v>476</v>
      </c>
      <c r="D509" s="33"/>
      <c r="E509" s="61">
        <v>20297</v>
      </c>
      <c r="F509" s="25"/>
      <c r="G509" s="21"/>
    </row>
    <row r="510" spans="1:7" ht="25.5" hidden="1" x14ac:dyDescent="0.2">
      <c r="A510" s="21">
        <v>12.43</v>
      </c>
      <c r="B510" s="28" t="s">
        <v>509</v>
      </c>
      <c r="C510" s="23" t="s">
        <v>480</v>
      </c>
      <c r="D510" s="33"/>
      <c r="E510" s="61">
        <v>36892</v>
      </c>
      <c r="F510" s="25"/>
      <c r="G510" s="21"/>
    </row>
    <row r="511" spans="1:7" hidden="1" x14ac:dyDescent="0.2">
      <c r="A511" s="21">
        <v>12.44</v>
      </c>
      <c r="B511" s="28" t="s">
        <v>510</v>
      </c>
      <c r="C511" s="23" t="s">
        <v>476</v>
      </c>
      <c r="D511" s="33"/>
      <c r="E511" s="61">
        <v>14786</v>
      </c>
      <c r="F511" s="25"/>
      <c r="G511" s="21"/>
    </row>
    <row r="512" spans="1:7" hidden="1" x14ac:dyDescent="0.2">
      <c r="A512" s="21">
        <v>12.45</v>
      </c>
      <c r="B512" s="28" t="s">
        <v>511</v>
      </c>
      <c r="C512" s="23" t="s">
        <v>476</v>
      </c>
      <c r="D512" s="33"/>
      <c r="E512" s="61">
        <v>9498</v>
      </c>
      <c r="F512" s="25"/>
      <c r="G512" s="21"/>
    </row>
    <row r="513" spans="1:7" ht="25.5" hidden="1" x14ac:dyDescent="0.2">
      <c r="A513" s="21">
        <v>12.46</v>
      </c>
      <c r="B513" s="28" t="s">
        <v>512</v>
      </c>
      <c r="C513" s="23" t="s">
        <v>476</v>
      </c>
      <c r="D513" s="33"/>
      <c r="E513" s="61">
        <v>14486</v>
      </c>
      <c r="F513" s="25"/>
      <c r="G513" s="21"/>
    </row>
    <row r="514" spans="1:7" hidden="1" x14ac:dyDescent="0.2">
      <c r="A514" s="21">
        <v>12.47</v>
      </c>
      <c r="B514" s="28" t="s">
        <v>513</v>
      </c>
      <c r="C514" s="23" t="s">
        <v>480</v>
      </c>
      <c r="D514" s="33"/>
      <c r="E514" s="61">
        <v>4164</v>
      </c>
      <c r="F514" s="25"/>
      <c r="G514" s="21"/>
    </row>
    <row r="515" spans="1:7" hidden="1" x14ac:dyDescent="0.2">
      <c r="A515" s="21">
        <v>12.48</v>
      </c>
      <c r="B515" s="28" t="s">
        <v>514</v>
      </c>
      <c r="C515" s="23" t="s">
        <v>476</v>
      </c>
      <c r="D515" s="33"/>
      <c r="E515" s="61">
        <v>4818</v>
      </c>
      <c r="F515" s="25"/>
      <c r="G515" s="21"/>
    </row>
    <row r="516" spans="1:7" hidden="1" x14ac:dyDescent="0.2">
      <c r="A516" s="21">
        <v>12.49</v>
      </c>
      <c r="B516" s="28" t="s">
        <v>515</v>
      </c>
      <c r="C516" s="23" t="s">
        <v>476</v>
      </c>
      <c r="D516" s="33"/>
      <c r="E516" s="61">
        <v>3947</v>
      </c>
      <c r="F516" s="25"/>
      <c r="G516" s="21"/>
    </row>
    <row r="517" spans="1:7" ht="25.5" hidden="1" x14ac:dyDescent="0.2">
      <c r="A517" s="21">
        <v>12.5</v>
      </c>
      <c r="B517" s="28" t="s">
        <v>516</v>
      </c>
      <c r="C517" s="23" t="s">
        <v>476</v>
      </c>
      <c r="D517" s="33"/>
      <c r="E517" s="61">
        <v>23485</v>
      </c>
      <c r="F517" s="25"/>
      <c r="G517" s="21"/>
    </row>
    <row r="518" spans="1:7" hidden="1" x14ac:dyDescent="0.2">
      <c r="A518" s="21">
        <v>12.51</v>
      </c>
      <c r="B518" s="28" t="s">
        <v>517</v>
      </c>
      <c r="C518" s="23" t="s">
        <v>476</v>
      </c>
      <c r="D518" s="33"/>
      <c r="E518" s="61">
        <v>9143</v>
      </c>
      <c r="F518" s="25"/>
      <c r="G518" s="21"/>
    </row>
    <row r="519" spans="1:7" ht="25.5" hidden="1" x14ac:dyDescent="0.2">
      <c r="A519" s="21">
        <v>12.52</v>
      </c>
      <c r="B519" s="28" t="s">
        <v>518</v>
      </c>
      <c r="C519" s="23" t="s">
        <v>494</v>
      </c>
      <c r="D519" s="33"/>
      <c r="E519" s="61">
        <v>21216</v>
      </c>
      <c r="F519" s="25"/>
      <c r="G519" s="21"/>
    </row>
    <row r="520" spans="1:7" ht="25.5" hidden="1" x14ac:dyDescent="0.2">
      <c r="A520" s="21">
        <v>12.53</v>
      </c>
      <c r="B520" s="28" t="s">
        <v>519</v>
      </c>
      <c r="C520" s="23" t="s">
        <v>494</v>
      </c>
      <c r="D520" s="33"/>
      <c r="E520" s="61">
        <v>26330</v>
      </c>
      <c r="F520" s="25"/>
      <c r="G520" s="21"/>
    </row>
    <row r="521" spans="1:7" hidden="1" x14ac:dyDescent="0.2">
      <c r="A521" s="21">
        <v>12.54</v>
      </c>
      <c r="B521" s="28" t="s">
        <v>520</v>
      </c>
      <c r="C521" s="23" t="s">
        <v>476</v>
      </c>
      <c r="D521" s="33"/>
      <c r="E521" s="61">
        <v>7536</v>
      </c>
      <c r="F521" s="25"/>
      <c r="G521" s="21"/>
    </row>
    <row r="522" spans="1:7" hidden="1" x14ac:dyDescent="0.2">
      <c r="A522" s="21">
        <v>12.55</v>
      </c>
      <c r="B522" s="28" t="s">
        <v>521</v>
      </c>
      <c r="C522" s="23" t="s">
        <v>480</v>
      </c>
      <c r="D522" s="33"/>
      <c r="E522" s="61">
        <v>1472</v>
      </c>
      <c r="F522" s="25"/>
      <c r="G522" s="21"/>
    </row>
    <row r="523" spans="1:7" hidden="1" x14ac:dyDescent="0.2">
      <c r="A523" s="21">
        <v>12.56</v>
      </c>
      <c r="B523" s="28" t="s">
        <v>522</v>
      </c>
      <c r="C523" s="23" t="s">
        <v>494</v>
      </c>
      <c r="D523" s="33"/>
      <c r="E523" s="61">
        <v>11682</v>
      </c>
      <c r="F523" s="25"/>
      <c r="G523" s="21"/>
    </row>
    <row r="524" spans="1:7" hidden="1" x14ac:dyDescent="0.2">
      <c r="A524" s="21">
        <v>12.57</v>
      </c>
      <c r="B524" s="28" t="s">
        <v>523</v>
      </c>
      <c r="C524" s="23" t="s">
        <v>494</v>
      </c>
      <c r="D524" s="33"/>
      <c r="E524" s="61">
        <v>9987</v>
      </c>
      <c r="F524" s="25"/>
      <c r="G524" s="21"/>
    </row>
    <row r="525" spans="1:7" ht="51" hidden="1" x14ac:dyDescent="0.2">
      <c r="A525" s="21">
        <v>12.58</v>
      </c>
      <c r="B525" s="28" t="s">
        <v>524</v>
      </c>
      <c r="C525" s="23" t="s">
        <v>494</v>
      </c>
      <c r="D525" s="33"/>
      <c r="E525" s="61">
        <v>16211</v>
      </c>
      <c r="F525" s="25"/>
      <c r="G525" s="21"/>
    </row>
    <row r="526" spans="1:7" hidden="1" x14ac:dyDescent="0.2">
      <c r="A526" s="21">
        <v>12.59</v>
      </c>
      <c r="B526" s="28" t="s">
        <v>525</v>
      </c>
      <c r="C526" s="23" t="s">
        <v>480</v>
      </c>
      <c r="D526" s="33"/>
      <c r="E526" s="61">
        <v>1801</v>
      </c>
      <c r="F526" s="25"/>
      <c r="G526" s="21"/>
    </row>
    <row r="527" spans="1:7" hidden="1" x14ac:dyDescent="0.2">
      <c r="A527" s="21">
        <v>12.6</v>
      </c>
      <c r="B527" s="28" t="s">
        <v>526</v>
      </c>
      <c r="C527" s="23" t="s">
        <v>480</v>
      </c>
      <c r="D527" s="33"/>
      <c r="E527" s="61">
        <v>1291</v>
      </c>
      <c r="F527" s="25"/>
      <c r="G527" s="21"/>
    </row>
    <row r="528" spans="1:7" hidden="1" x14ac:dyDescent="0.2">
      <c r="A528" s="21">
        <v>12.61</v>
      </c>
      <c r="B528" s="28" t="s">
        <v>527</v>
      </c>
      <c r="C528" s="23" t="s">
        <v>480</v>
      </c>
      <c r="D528" s="33"/>
      <c r="E528" s="61">
        <v>2869</v>
      </c>
      <c r="F528" s="25"/>
      <c r="G528" s="21"/>
    </row>
    <row r="529" spans="1:7" hidden="1" x14ac:dyDescent="0.2">
      <c r="A529" s="21">
        <v>12.62</v>
      </c>
      <c r="B529" s="28" t="s">
        <v>528</v>
      </c>
      <c r="C529" s="23" t="s">
        <v>480</v>
      </c>
      <c r="D529" s="33"/>
      <c r="E529" s="61">
        <v>1554</v>
      </c>
      <c r="F529" s="25"/>
      <c r="G529" s="21"/>
    </row>
    <row r="530" spans="1:7" hidden="1" x14ac:dyDescent="0.2">
      <c r="A530" s="21">
        <v>12.63</v>
      </c>
      <c r="B530" s="28" t="s">
        <v>529</v>
      </c>
      <c r="C530" s="23" t="s">
        <v>480</v>
      </c>
      <c r="D530" s="33"/>
      <c r="E530" s="61">
        <v>11740</v>
      </c>
      <c r="F530" s="25"/>
      <c r="G530" s="21"/>
    </row>
    <row r="531" spans="1:7" ht="25.5" hidden="1" x14ac:dyDescent="0.2">
      <c r="A531" s="21">
        <v>12.64</v>
      </c>
      <c r="B531" s="28" t="s">
        <v>530</v>
      </c>
      <c r="C531" s="23" t="s">
        <v>494</v>
      </c>
      <c r="D531" s="33"/>
      <c r="E531" s="61">
        <v>84455</v>
      </c>
      <c r="F531" s="25"/>
      <c r="G531" s="21"/>
    </row>
    <row r="532" spans="1:7" ht="25.5" hidden="1" x14ac:dyDescent="0.2">
      <c r="A532" s="21">
        <v>12.65</v>
      </c>
      <c r="B532" s="28" t="s">
        <v>531</v>
      </c>
      <c r="C532" s="23" t="s">
        <v>9</v>
      </c>
      <c r="D532" s="33"/>
      <c r="E532" s="61">
        <v>15636</v>
      </c>
      <c r="F532" s="25"/>
      <c r="G532" s="21"/>
    </row>
    <row r="533" spans="1:7" hidden="1" x14ac:dyDescent="0.2">
      <c r="A533" s="21">
        <v>12.66</v>
      </c>
      <c r="B533" s="28" t="s">
        <v>532</v>
      </c>
      <c r="C533" s="23" t="s">
        <v>490</v>
      </c>
      <c r="D533" s="33"/>
      <c r="E533" s="61">
        <v>60433</v>
      </c>
      <c r="F533" s="25"/>
      <c r="G533" s="21"/>
    </row>
    <row r="534" spans="1:7" ht="25.5" hidden="1" x14ac:dyDescent="0.2">
      <c r="A534" s="21">
        <v>12.67</v>
      </c>
      <c r="B534" s="28" t="s">
        <v>533</v>
      </c>
      <c r="C534" s="23" t="s">
        <v>490</v>
      </c>
      <c r="D534" s="33"/>
      <c r="E534" s="61">
        <v>71593</v>
      </c>
      <c r="F534" s="25"/>
      <c r="G534" s="21"/>
    </row>
    <row r="535" spans="1:7" ht="38.25" hidden="1" x14ac:dyDescent="0.2">
      <c r="A535" s="21">
        <v>12.68</v>
      </c>
      <c r="B535" s="28" t="s">
        <v>534</v>
      </c>
      <c r="C535" s="23" t="s">
        <v>490</v>
      </c>
      <c r="D535" s="33"/>
      <c r="E535" s="61">
        <v>463466</v>
      </c>
      <c r="F535" s="25"/>
      <c r="G535" s="21"/>
    </row>
    <row r="536" spans="1:7" hidden="1" x14ac:dyDescent="0.2">
      <c r="A536" s="21">
        <v>12.69</v>
      </c>
      <c r="B536" s="28" t="s">
        <v>535</v>
      </c>
      <c r="C536" s="23" t="s">
        <v>494</v>
      </c>
      <c r="D536" s="33"/>
      <c r="E536" s="61">
        <v>91827</v>
      </c>
      <c r="F536" s="25"/>
      <c r="G536" s="21"/>
    </row>
    <row r="537" spans="1:7" hidden="1" x14ac:dyDescent="0.2">
      <c r="A537" s="20">
        <v>12.8</v>
      </c>
      <c r="B537" s="28" t="s">
        <v>536</v>
      </c>
      <c r="C537" s="23" t="s">
        <v>503</v>
      </c>
      <c r="D537" s="33"/>
      <c r="E537" s="61">
        <v>0</v>
      </c>
      <c r="F537" s="25"/>
      <c r="G537" s="21"/>
    </row>
    <row r="538" spans="1:7" hidden="1" x14ac:dyDescent="0.2">
      <c r="A538" s="21">
        <v>12.81</v>
      </c>
      <c r="B538" s="28" t="s">
        <v>537</v>
      </c>
      <c r="C538" s="23" t="s">
        <v>503</v>
      </c>
      <c r="D538" s="33"/>
      <c r="E538" s="61">
        <v>51837</v>
      </c>
      <c r="F538" s="25"/>
      <c r="G538" s="21"/>
    </row>
    <row r="539" spans="1:7" hidden="1" x14ac:dyDescent="0.2">
      <c r="A539" s="21" t="s">
        <v>538</v>
      </c>
      <c r="B539" s="28" t="s">
        <v>539</v>
      </c>
      <c r="C539" s="23" t="s">
        <v>503</v>
      </c>
      <c r="D539" s="33"/>
      <c r="E539" s="61">
        <v>14366</v>
      </c>
      <c r="F539" s="25"/>
      <c r="G539" s="21"/>
    </row>
    <row r="540" spans="1:7" hidden="1" x14ac:dyDescent="0.2">
      <c r="A540" s="55"/>
      <c r="B540" s="28" t="s">
        <v>540</v>
      </c>
      <c r="C540" s="54"/>
      <c r="D540" s="33"/>
      <c r="E540" s="61">
        <v>0</v>
      </c>
      <c r="F540" s="25"/>
      <c r="G540" s="21"/>
    </row>
    <row r="541" spans="1:7" ht="25.5" hidden="1" x14ac:dyDescent="0.2">
      <c r="A541" s="21">
        <v>12.83</v>
      </c>
      <c r="B541" s="28" t="s">
        <v>541</v>
      </c>
      <c r="C541" s="56" t="s">
        <v>480</v>
      </c>
      <c r="D541" s="33"/>
      <c r="E541" s="61">
        <v>25500</v>
      </c>
      <c r="F541" s="25"/>
      <c r="G541" s="21"/>
    </row>
    <row r="542" spans="1:7" hidden="1" x14ac:dyDescent="0.2">
      <c r="A542" s="21">
        <v>12.84</v>
      </c>
      <c r="B542" s="28" t="s">
        <v>542</v>
      </c>
      <c r="C542" s="57" t="s">
        <v>480</v>
      </c>
      <c r="D542" s="33"/>
      <c r="E542" s="61">
        <v>26133</v>
      </c>
      <c r="F542" s="25"/>
      <c r="G542" s="21"/>
    </row>
    <row r="543" spans="1:7" hidden="1" x14ac:dyDescent="0.2">
      <c r="A543" s="21">
        <v>12.85</v>
      </c>
      <c r="B543" s="28" t="s">
        <v>543</v>
      </c>
      <c r="C543" s="57" t="s">
        <v>480</v>
      </c>
      <c r="D543" s="33"/>
      <c r="E543" s="61">
        <v>37125</v>
      </c>
      <c r="F543" s="25"/>
      <c r="G543" s="21"/>
    </row>
    <row r="544" spans="1:7" ht="25.5" hidden="1" x14ac:dyDescent="0.2">
      <c r="A544" s="21">
        <v>12.86</v>
      </c>
      <c r="B544" s="28" t="s">
        <v>544</v>
      </c>
      <c r="C544" s="57" t="s">
        <v>476</v>
      </c>
      <c r="D544" s="33"/>
      <c r="E544" s="61">
        <v>61332</v>
      </c>
      <c r="F544" s="25"/>
      <c r="G544" s="21"/>
    </row>
    <row r="545" spans="1:7" ht="76.5" hidden="1" x14ac:dyDescent="0.2">
      <c r="A545" s="21">
        <v>12.87</v>
      </c>
      <c r="B545" s="28" t="s">
        <v>545</v>
      </c>
      <c r="C545" s="57" t="s">
        <v>476</v>
      </c>
      <c r="D545" s="33"/>
      <c r="E545" s="61">
        <v>61983</v>
      </c>
      <c r="F545" s="25"/>
      <c r="G545" s="21"/>
    </row>
    <row r="546" spans="1:7" ht="38.25" hidden="1" x14ac:dyDescent="0.2">
      <c r="A546" s="21">
        <v>12.88</v>
      </c>
      <c r="B546" s="28" t="s">
        <v>546</v>
      </c>
      <c r="C546" s="57" t="s">
        <v>480</v>
      </c>
      <c r="D546" s="33"/>
      <c r="E546" s="61">
        <v>78015</v>
      </c>
      <c r="F546" s="25"/>
      <c r="G546" s="21"/>
    </row>
    <row r="547" spans="1:7" ht="38.25" hidden="1" x14ac:dyDescent="0.2">
      <c r="A547" s="21">
        <v>12.89</v>
      </c>
      <c r="B547" s="28" t="s">
        <v>547</v>
      </c>
      <c r="C547" s="57" t="s">
        <v>548</v>
      </c>
      <c r="D547" s="33"/>
      <c r="E547" s="61">
        <v>8577</v>
      </c>
      <c r="F547" s="25"/>
      <c r="G547" s="21"/>
    </row>
    <row r="548" spans="1:7" ht="25.5" hidden="1" x14ac:dyDescent="0.2">
      <c r="A548" s="21">
        <v>12.9</v>
      </c>
      <c r="B548" s="28" t="s">
        <v>549</v>
      </c>
      <c r="C548" s="57" t="s">
        <v>550</v>
      </c>
      <c r="D548" s="33"/>
      <c r="E548" s="61">
        <v>131921</v>
      </c>
      <c r="F548" s="25"/>
      <c r="G548" s="21"/>
    </row>
    <row r="549" spans="1:7" hidden="1" x14ac:dyDescent="0.2">
      <c r="A549" s="21">
        <v>12.1</v>
      </c>
      <c r="B549" s="28" t="s">
        <v>551</v>
      </c>
      <c r="C549" s="58" t="s">
        <v>494</v>
      </c>
      <c r="D549" s="33"/>
      <c r="E549" s="61">
        <v>52615</v>
      </c>
      <c r="F549" s="25"/>
      <c r="G549" s="21"/>
    </row>
    <row r="550" spans="1:7" hidden="1" x14ac:dyDescent="0.2">
      <c r="A550" s="21">
        <v>13</v>
      </c>
      <c r="B550" s="73" t="s">
        <v>552</v>
      </c>
      <c r="C550" s="59"/>
      <c r="D550" s="37"/>
      <c r="E550" s="62"/>
      <c r="F550" s="25"/>
      <c r="G550" s="36"/>
    </row>
    <row r="551" spans="1:7" ht="38.25" hidden="1" x14ac:dyDescent="0.2">
      <c r="A551" s="23">
        <v>13.1</v>
      </c>
      <c r="B551" s="38" t="s">
        <v>553</v>
      </c>
      <c r="C551" s="39" t="s">
        <v>480</v>
      </c>
      <c r="D551" s="40"/>
      <c r="E551" s="61">
        <v>17996</v>
      </c>
      <c r="F551" s="25"/>
      <c r="G551" s="23"/>
    </row>
    <row r="552" spans="1:7" hidden="1" x14ac:dyDescent="0.2">
      <c r="A552" s="23">
        <v>13.2</v>
      </c>
      <c r="B552" s="38" t="s">
        <v>554</v>
      </c>
      <c r="C552" s="41" t="s">
        <v>476</v>
      </c>
      <c r="D552" s="40"/>
      <c r="E552" s="61">
        <v>96160</v>
      </c>
      <c r="F552" s="25"/>
      <c r="G552" s="23"/>
    </row>
    <row r="553" spans="1:7" ht="25.5" hidden="1" x14ac:dyDescent="0.2">
      <c r="A553" s="23">
        <v>13.3</v>
      </c>
      <c r="B553" s="42" t="s">
        <v>555</v>
      </c>
      <c r="C553" s="41" t="s">
        <v>480</v>
      </c>
      <c r="D553" s="40"/>
      <c r="E553" s="61">
        <v>18000</v>
      </c>
      <c r="F553" s="25"/>
      <c r="G553" s="23"/>
    </row>
    <row r="554" spans="1:7" hidden="1" x14ac:dyDescent="0.2">
      <c r="A554" s="23">
        <v>13.4</v>
      </c>
      <c r="B554" s="42" t="s">
        <v>556</v>
      </c>
      <c r="C554" s="41" t="s">
        <v>557</v>
      </c>
      <c r="D554" s="40"/>
      <c r="E554" s="61">
        <v>96160</v>
      </c>
      <c r="F554" s="25"/>
      <c r="G554" s="23"/>
    </row>
    <row r="555" spans="1:7" x14ac:dyDescent="0.2">
      <c r="A555" s="23">
        <v>13.5</v>
      </c>
      <c r="B555" s="42" t="s">
        <v>558</v>
      </c>
      <c r="C555" s="41" t="s">
        <v>480</v>
      </c>
      <c r="D555" s="40">
        <v>1000</v>
      </c>
      <c r="E555" s="61">
        <v>13468</v>
      </c>
      <c r="F555" s="25">
        <f>+E555*D555</f>
        <v>13468000</v>
      </c>
      <c r="G555" s="23"/>
    </row>
    <row r="556" spans="1:7" x14ac:dyDescent="0.2">
      <c r="A556" s="23">
        <v>13.6</v>
      </c>
      <c r="B556" s="42" t="s">
        <v>559</v>
      </c>
      <c r="C556" s="41" t="s">
        <v>480</v>
      </c>
      <c r="D556" s="40">
        <v>160</v>
      </c>
      <c r="E556" s="61">
        <v>4484</v>
      </c>
      <c r="F556" s="25">
        <f>+E556*D556</f>
        <v>717440</v>
      </c>
      <c r="G556" s="23"/>
    </row>
    <row r="557" spans="1:7" hidden="1" x14ac:dyDescent="0.2">
      <c r="A557" s="23">
        <v>13.7</v>
      </c>
      <c r="B557" s="42" t="s">
        <v>560</v>
      </c>
      <c r="C557" s="41" t="s">
        <v>480</v>
      </c>
      <c r="D557" s="40"/>
      <c r="E557" s="61">
        <v>6012</v>
      </c>
      <c r="F557" s="25"/>
      <c r="G557" s="23"/>
    </row>
    <row r="558" spans="1:7" hidden="1" x14ac:dyDescent="0.2">
      <c r="A558" s="23">
        <v>13.8</v>
      </c>
      <c r="B558" s="42" t="s">
        <v>561</v>
      </c>
      <c r="C558" s="41" t="s">
        <v>480</v>
      </c>
      <c r="D558" s="40"/>
      <c r="E558" s="61">
        <v>8887.2000000000007</v>
      </c>
      <c r="F558" s="25"/>
      <c r="G558" s="23"/>
    </row>
    <row r="559" spans="1:7" hidden="1" x14ac:dyDescent="0.2">
      <c r="A559" s="23">
        <v>13.9</v>
      </c>
      <c r="B559" s="42" t="s">
        <v>562</v>
      </c>
      <c r="C559" s="41" t="s">
        <v>480</v>
      </c>
      <c r="D559" s="40"/>
      <c r="E559" s="61">
        <v>13171.2</v>
      </c>
      <c r="F559" s="25"/>
      <c r="G559" s="23"/>
    </row>
    <row r="560" spans="1:7" hidden="1" x14ac:dyDescent="0.2">
      <c r="A560" s="20">
        <v>13.1</v>
      </c>
      <c r="B560" s="42" t="s">
        <v>563</v>
      </c>
      <c r="C560" s="41" t="s">
        <v>480</v>
      </c>
      <c r="D560" s="40"/>
      <c r="E560" s="61">
        <v>12988</v>
      </c>
      <c r="F560" s="25"/>
      <c r="G560" s="23"/>
    </row>
    <row r="561" spans="1:7" hidden="1" x14ac:dyDescent="0.2">
      <c r="A561" s="23">
        <v>13.11</v>
      </c>
      <c r="B561" s="42" t="s">
        <v>564</v>
      </c>
      <c r="C561" s="41" t="s">
        <v>480</v>
      </c>
      <c r="D561" s="40"/>
      <c r="E561" s="61">
        <v>22097.600000000002</v>
      </c>
      <c r="F561" s="25"/>
      <c r="G561" s="23"/>
    </row>
    <row r="562" spans="1:7" hidden="1" x14ac:dyDescent="0.2">
      <c r="A562" s="23">
        <v>13.12</v>
      </c>
      <c r="B562" s="42" t="s">
        <v>565</v>
      </c>
      <c r="C562" s="41" t="s">
        <v>480</v>
      </c>
      <c r="D562" s="40"/>
      <c r="E562" s="61">
        <v>27611.200000000001</v>
      </c>
      <c r="F562" s="25"/>
      <c r="G562" s="23"/>
    </row>
    <row r="563" spans="1:7" hidden="1" x14ac:dyDescent="0.2">
      <c r="A563" s="20">
        <v>13.13</v>
      </c>
      <c r="B563" s="42" t="s">
        <v>566</v>
      </c>
      <c r="C563" s="41" t="s">
        <v>557</v>
      </c>
      <c r="D563" s="40"/>
      <c r="E563" s="61">
        <v>6912</v>
      </c>
      <c r="F563" s="25"/>
      <c r="G563" s="23"/>
    </row>
    <row r="564" spans="1:7" x14ac:dyDescent="0.2">
      <c r="A564" s="23">
        <v>13.14</v>
      </c>
      <c r="B564" s="42" t="s">
        <v>567</v>
      </c>
      <c r="C564" s="41" t="s">
        <v>557</v>
      </c>
      <c r="D564" s="40">
        <v>24</v>
      </c>
      <c r="E564" s="61">
        <v>10862.400000000001</v>
      </c>
      <c r="F564" s="25">
        <f>+E564*D564</f>
        <v>260697.60000000003</v>
      </c>
      <c r="G564" s="23"/>
    </row>
    <row r="565" spans="1:7" hidden="1" x14ac:dyDescent="0.2">
      <c r="A565" s="23">
        <v>13.15</v>
      </c>
      <c r="B565" s="42" t="s">
        <v>568</v>
      </c>
      <c r="C565" s="41" t="s">
        <v>480</v>
      </c>
      <c r="D565" s="40"/>
      <c r="E565" s="61">
        <v>1452.8000000000002</v>
      </c>
      <c r="F565" s="25"/>
      <c r="G565" s="23"/>
    </row>
    <row r="566" spans="1:7" x14ac:dyDescent="0.2">
      <c r="A566" s="20">
        <v>13.16</v>
      </c>
      <c r="B566" s="42" t="s">
        <v>569</v>
      </c>
      <c r="C566" s="41" t="s">
        <v>480</v>
      </c>
      <c r="D566" s="40">
        <v>200</v>
      </c>
      <c r="E566" s="61">
        <v>1989.6000000000001</v>
      </c>
      <c r="F566" s="25">
        <f>+E566*D566</f>
        <v>397920</v>
      </c>
      <c r="G566" s="23"/>
    </row>
    <row r="567" spans="1:7" hidden="1" x14ac:dyDescent="0.2">
      <c r="A567" s="23">
        <v>13.17</v>
      </c>
      <c r="B567" s="42" t="s">
        <v>570</v>
      </c>
      <c r="C567" s="41" t="s">
        <v>494</v>
      </c>
      <c r="D567" s="40"/>
      <c r="E567" s="61">
        <v>127580.8</v>
      </c>
      <c r="F567" s="25"/>
      <c r="G567" s="23"/>
    </row>
    <row r="568" spans="1:7" ht="25.5" hidden="1" x14ac:dyDescent="0.2">
      <c r="A568" s="23">
        <v>13.18</v>
      </c>
      <c r="B568" s="42" t="s">
        <v>571</v>
      </c>
      <c r="C568" s="41" t="s">
        <v>494</v>
      </c>
      <c r="D568" s="40"/>
      <c r="E568" s="61">
        <v>78929.600000000006</v>
      </c>
      <c r="F568" s="25"/>
      <c r="G568" s="23"/>
    </row>
    <row r="569" spans="1:7" ht="25.5" hidden="1" x14ac:dyDescent="0.2">
      <c r="A569" s="20">
        <v>13.19</v>
      </c>
      <c r="B569" s="42" t="s">
        <v>572</v>
      </c>
      <c r="C569" s="41" t="s">
        <v>494</v>
      </c>
      <c r="D569" s="40"/>
      <c r="E569" s="61">
        <v>61668</v>
      </c>
      <c r="F569" s="25"/>
      <c r="G569" s="23"/>
    </row>
    <row r="570" spans="1:7" ht="63.75" x14ac:dyDescent="0.2">
      <c r="A570" s="23">
        <v>13.2</v>
      </c>
      <c r="B570" s="42" t="s">
        <v>573</v>
      </c>
      <c r="C570" s="23" t="s">
        <v>494</v>
      </c>
      <c r="D570" s="40">
        <v>1</v>
      </c>
      <c r="E570" s="61">
        <v>1107206.4000000001</v>
      </c>
      <c r="F570" s="25">
        <f>+E570*D570</f>
        <v>1107206.4000000001</v>
      </c>
      <c r="G570" s="23"/>
    </row>
    <row r="571" spans="1:7" ht="51" hidden="1" x14ac:dyDescent="0.2">
      <c r="A571" s="23">
        <v>13.21</v>
      </c>
      <c r="B571" s="42" t="s">
        <v>574</v>
      </c>
      <c r="C571" s="41" t="s">
        <v>494</v>
      </c>
      <c r="D571" s="40"/>
      <c r="E571" s="61">
        <v>2342168</v>
      </c>
      <c r="F571" s="25"/>
      <c r="G571" s="23"/>
    </row>
    <row r="572" spans="1:7" ht="63.75" hidden="1" x14ac:dyDescent="0.2">
      <c r="A572" s="20">
        <v>13.22</v>
      </c>
      <c r="B572" s="42" t="s">
        <v>575</v>
      </c>
      <c r="C572" s="41" t="s">
        <v>494</v>
      </c>
      <c r="D572" s="40"/>
      <c r="E572" s="61">
        <v>2634939.2000000002</v>
      </c>
      <c r="F572" s="25"/>
      <c r="G572" s="23"/>
    </row>
    <row r="573" spans="1:7" ht="63.75" hidden="1" x14ac:dyDescent="0.2">
      <c r="A573" s="23">
        <v>13.23</v>
      </c>
      <c r="B573" s="42" t="s">
        <v>576</v>
      </c>
      <c r="C573" s="41" t="s">
        <v>494</v>
      </c>
      <c r="D573" s="40"/>
      <c r="E573" s="61">
        <v>2342168</v>
      </c>
      <c r="F573" s="25"/>
      <c r="G573" s="23"/>
    </row>
    <row r="574" spans="1:7" ht="63.75" hidden="1" customHeight="1" x14ac:dyDescent="0.2">
      <c r="A574" s="23">
        <v>13.24</v>
      </c>
      <c r="B574" s="42" t="s">
        <v>577</v>
      </c>
      <c r="C574" s="41" t="s">
        <v>494</v>
      </c>
      <c r="D574" s="40"/>
      <c r="E574" s="61">
        <v>1490470.4000000001</v>
      </c>
      <c r="F574" s="25"/>
      <c r="G574" s="23"/>
    </row>
    <row r="575" spans="1:7" ht="59.25" hidden="1" customHeight="1" x14ac:dyDescent="0.2">
      <c r="A575" s="20">
        <v>13.25</v>
      </c>
      <c r="B575" s="42" t="s">
        <v>578</v>
      </c>
      <c r="C575" s="41" t="s">
        <v>494</v>
      </c>
      <c r="D575" s="40"/>
      <c r="E575" s="61">
        <v>2980940.8000000003</v>
      </c>
      <c r="F575" s="25"/>
      <c r="G575" s="23"/>
    </row>
    <row r="576" spans="1:7" ht="63.75" hidden="1" x14ac:dyDescent="0.2">
      <c r="A576" s="23">
        <v>13.26</v>
      </c>
      <c r="B576" s="42" t="s">
        <v>579</v>
      </c>
      <c r="C576" s="41" t="s">
        <v>494</v>
      </c>
      <c r="D576" s="40"/>
      <c r="E576" s="61">
        <v>7282150.4000000004</v>
      </c>
      <c r="F576" s="25"/>
      <c r="G576" s="23"/>
    </row>
    <row r="577" spans="1:9" ht="63.75" hidden="1" x14ac:dyDescent="0.2">
      <c r="A577" s="23">
        <v>13.27</v>
      </c>
      <c r="B577" s="42" t="s">
        <v>580</v>
      </c>
      <c r="C577" s="41" t="s">
        <v>494</v>
      </c>
      <c r="D577" s="40"/>
      <c r="E577" s="61">
        <v>6055652</v>
      </c>
      <c r="F577" s="25"/>
      <c r="G577" s="23"/>
    </row>
    <row r="578" spans="1:9" ht="38.25" hidden="1" x14ac:dyDescent="0.2">
      <c r="A578" s="20">
        <v>13.28</v>
      </c>
      <c r="B578" s="42" t="s">
        <v>581</v>
      </c>
      <c r="C578" s="41" t="s">
        <v>480</v>
      </c>
      <c r="D578" s="40"/>
      <c r="E578" s="61">
        <v>116000</v>
      </c>
      <c r="F578" s="25"/>
      <c r="G578" s="23"/>
    </row>
    <row r="579" spans="1:9" ht="51" hidden="1" x14ac:dyDescent="0.2">
      <c r="A579" s="23">
        <v>13.29</v>
      </c>
      <c r="B579" s="42" t="s">
        <v>582</v>
      </c>
      <c r="C579" s="41" t="s">
        <v>480</v>
      </c>
      <c r="D579" s="40"/>
      <c r="E579" s="61">
        <v>382536</v>
      </c>
      <c r="F579" s="25"/>
      <c r="G579" s="23"/>
    </row>
    <row r="580" spans="1:9" hidden="1" x14ac:dyDescent="0.2">
      <c r="A580" s="23">
        <v>13.3</v>
      </c>
      <c r="B580" s="42" t="s">
        <v>583</v>
      </c>
      <c r="C580" s="41" t="s">
        <v>494</v>
      </c>
      <c r="D580" s="40"/>
      <c r="E580" s="61">
        <v>116000</v>
      </c>
      <c r="F580" s="25"/>
      <c r="G580" s="23"/>
    </row>
    <row r="581" spans="1:9" x14ac:dyDescent="0.2">
      <c r="A581" s="20">
        <v>13.31</v>
      </c>
      <c r="B581" s="42" t="s">
        <v>584</v>
      </c>
      <c r="C581" s="41" t="s">
        <v>557</v>
      </c>
      <c r="D581" s="40">
        <v>1</v>
      </c>
      <c r="E581" s="61">
        <v>382536</v>
      </c>
      <c r="F581" s="25">
        <f>+E581*D581</f>
        <v>382536</v>
      </c>
      <c r="G581" s="23"/>
    </row>
    <row r="582" spans="1:9" hidden="1" x14ac:dyDescent="0.2">
      <c r="A582" s="23">
        <v>13.32</v>
      </c>
      <c r="B582" s="42" t="s">
        <v>585</v>
      </c>
      <c r="C582" s="41" t="s">
        <v>557</v>
      </c>
      <c r="D582" s="40"/>
      <c r="E582" s="61">
        <v>32268</v>
      </c>
      <c r="F582" s="25"/>
      <c r="G582" s="23"/>
    </row>
    <row r="583" spans="1:9" ht="15.75" customHeight="1" x14ac:dyDescent="0.2">
      <c r="A583" s="71"/>
      <c r="B583" s="72" t="s">
        <v>599</v>
      </c>
      <c r="C583" s="41"/>
      <c r="D583" s="40" t="s">
        <v>593</v>
      </c>
      <c r="E583" s="61"/>
      <c r="F583" s="68" t="s">
        <v>593</v>
      </c>
      <c r="G583" s="23"/>
    </row>
    <row r="584" spans="1:9" ht="25.5" x14ac:dyDescent="0.2">
      <c r="A584" s="65" t="s">
        <v>595</v>
      </c>
      <c r="B584" s="66" t="s">
        <v>596</v>
      </c>
      <c r="C584" s="21" t="s">
        <v>476</v>
      </c>
      <c r="D584" s="21">
        <v>75</v>
      </c>
      <c r="E584" s="61">
        <v>25000</v>
      </c>
      <c r="F584" s="25">
        <f>+E584*D584</f>
        <v>1875000</v>
      </c>
      <c r="G584" s="64" t="s">
        <v>597</v>
      </c>
      <c r="H584" s="43"/>
      <c r="I584" s="43"/>
    </row>
    <row r="585" spans="1:9" ht="38.25" x14ac:dyDescent="0.2">
      <c r="A585" s="65" t="s">
        <v>595</v>
      </c>
      <c r="B585" s="66" t="s">
        <v>598</v>
      </c>
      <c r="C585" s="21" t="s">
        <v>476</v>
      </c>
      <c r="D585" s="21">
        <v>2</v>
      </c>
      <c r="E585" s="61">
        <v>285000</v>
      </c>
      <c r="F585" s="25">
        <f>+E585*D585</f>
        <v>570000</v>
      </c>
      <c r="G585" s="64"/>
    </row>
    <row r="586" spans="1:9" ht="25.5" x14ac:dyDescent="0.2">
      <c r="A586" s="81" t="s">
        <v>595</v>
      </c>
      <c r="B586" s="82" t="s">
        <v>604</v>
      </c>
      <c r="C586" s="41" t="s">
        <v>557</v>
      </c>
      <c r="D586" s="80">
        <v>24</v>
      </c>
      <c r="E586" s="61">
        <v>16573</v>
      </c>
      <c r="F586" s="25">
        <f>E586*D586</f>
        <v>397752</v>
      </c>
      <c r="G586" s="79"/>
    </row>
    <row r="587" spans="1:9" ht="25.5" x14ac:dyDescent="0.2">
      <c r="A587" s="81" t="s">
        <v>595</v>
      </c>
      <c r="B587" s="82" t="s">
        <v>601</v>
      </c>
      <c r="C587" s="41" t="s">
        <v>557</v>
      </c>
      <c r="D587" s="80">
        <v>12</v>
      </c>
      <c r="E587" s="61">
        <v>22543</v>
      </c>
      <c r="F587" s="25">
        <f t="shared" ref="F587:F589" si="0">+E587*D587</f>
        <v>270516</v>
      </c>
      <c r="G587" s="79"/>
    </row>
    <row r="588" spans="1:9" ht="25.5" x14ac:dyDescent="0.2">
      <c r="A588" s="81" t="s">
        <v>595</v>
      </c>
      <c r="B588" s="82" t="s">
        <v>602</v>
      </c>
      <c r="C588" s="41" t="s">
        <v>557</v>
      </c>
      <c r="D588" s="80">
        <v>1</v>
      </c>
      <c r="E588" s="61">
        <v>620674</v>
      </c>
      <c r="F588" s="25">
        <f t="shared" si="0"/>
        <v>620674</v>
      </c>
      <c r="G588" s="79"/>
    </row>
    <row r="589" spans="1:9" ht="30" customHeight="1" x14ac:dyDescent="0.2">
      <c r="A589" s="81" t="s">
        <v>595</v>
      </c>
      <c r="B589" s="82" t="s">
        <v>603</v>
      </c>
      <c r="C589" s="41" t="s">
        <v>557</v>
      </c>
      <c r="D589" s="80">
        <v>1</v>
      </c>
      <c r="E589" s="61">
        <v>75000</v>
      </c>
      <c r="F589" s="25">
        <f t="shared" si="0"/>
        <v>75000</v>
      </c>
      <c r="G589" s="79"/>
    </row>
    <row r="590" spans="1:9" ht="17.25" customHeight="1" x14ac:dyDescent="0.2">
      <c r="F590" s="60"/>
    </row>
    <row r="591" spans="1:9" x14ac:dyDescent="0.2">
      <c r="E591" s="69" t="s">
        <v>605</v>
      </c>
      <c r="F591" s="70">
        <f>SUBTOTAL(9,F9:F589)</f>
        <v>31700421</v>
      </c>
    </row>
    <row r="592" spans="1:9" x14ac:dyDescent="0.2">
      <c r="E592" s="76" t="s">
        <v>606</v>
      </c>
      <c r="F592" s="85">
        <f>+F591*20%</f>
        <v>6340084.2000000002</v>
      </c>
    </row>
    <row r="593" spans="2:6" x14ac:dyDescent="0.2">
      <c r="E593" s="69" t="s">
        <v>592</v>
      </c>
      <c r="F593" s="86">
        <f>+F591+F592</f>
        <v>38040505.200000003</v>
      </c>
    </row>
    <row r="594" spans="2:6" x14ac:dyDescent="0.2">
      <c r="B594" s="84" t="s">
        <v>607</v>
      </c>
    </row>
  </sheetData>
  <autoFilter ref="A8:G589">
    <filterColumn colId="3">
      <customFilters>
        <customFilter operator="notEqual" val=" "/>
      </customFilters>
    </filterColumn>
  </autoFilter>
  <mergeCells count="3">
    <mergeCell ref="A5:C6"/>
    <mergeCell ref="A2:G2"/>
    <mergeCell ref="A3:C4"/>
  </mergeCells>
  <pageMargins left="0.70866141732283472" right="0.70866141732283472" top="0.74803149606299213" bottom="0.74803149606299213" header="0.31496062992125984" footer="0.31496062992125984"/>
  <pageSetup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A612"/>
  <sheetViews>
    <sheetView topLeftCell="A581" zoomScale="96" zoomScaleNormal="96" workbookViewId="0">
      <selection activeCell="B609" sqref="B609"/>
    </sheetView>
  </sheetViews>
  <sheetFormatPr baseColWidth="10" defaultColWidth="38" defaultRowHeight="12.75" x14ac:dyDescent="0.2"/>
  <cols>
    <col min="1" max="1" width="7" style="48" bestFit="1" customWidth="1"/>
    <col min="2" max="2" width="54.28515625" style="48" customWidth="1"/>
    <col min="3" max="3" width="12.7109375" style="48" bestFit="1" customWidth="1"/>
    <col min="4" max="4" width="8" style="48" bestFit="1" customWidth="1"/>
    <col min="5" max="5" width="8" style="48" customWidth="1"/>
    <col min="6" max="9" width="19.85546875" style="48" customWidth="1"/>
    <col min="10" max="10" width="28.85546875" style="48" customWidth="1"/>
    <col min="11" max="11" width="17.42578125" style="48" customWidth="1"/>
    <col min="12" max="12" width="13" style="48" customWidth="1"/>
    <col min="13" max="13" width="12.28515625" style="48" customWidth="1"/>
    <col min="14" max="16384" width="38" style="48"/>
  </cols>
  <sheetData>
    <row r="1" spans="1:27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3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12.75" customHeight="1" x14ac:dyDescent="0.2">
      <c r="A2" s="130" t="s">
        <v>586</v>
      </c>
      <c r="B2" s="130"/>
      <c r="C2" s="130"/>
      <c r="D2" s="130"/>
      <c r="E2" s="130"/>
      <c r="F2" s="130"/>
      <c r="G2" s="130"/>
      <c r="H2" s="130"/>
      <c r="I2" s="130"/>
      <c r="J2" s="130"/>
      <c r="K2" s="8"/>
      <c r="L2" s="8"/>
      <c r="M2" s="83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12.75" customHeight="1" x14ac:dyDescent="0.2">
      <c r="A3" s="131" t="s">
        <v>608</v>
      </c>
      <c r="B3" s="131"/>
      <c r="C3" s="131"/>
      <c r="D3" s="83"/>
      <c r="E3" s="83"/>
      <c r="F3" s="83"/>
      <c r="G3" s="83"/>
      <c r="H3" s="83"/>
      <c r="I3" s="83"/>
      <c r="J3" s="83"/>
      <c r="K3" s="8"/>
      <c r="L3" s="8"/>
      <c r="M3" s="83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3.5" thickBot="1" x14ac:dyDescent="0.25">
      <c r="A4" s="132"/>
      <c r="B4" s="132"/>
      <c r="C4" s="132"/>
      <c r="D4" s="83"/>
      <c r="E4" s="83"/>
      <c r="F4" s="8"/>
      <c r="G4" s="8"/>
      <c r="H4" s="8"/>
      <c r="I4" s="8"/>
      <c r="J4" s="9"/>
      <c r="K4" s="83"/>
      <c r="L4" s="83"/>
      <c r="M4" s="83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7" ht="12.75" customHeight="1" x14ac:dyDescent="0.2">
      <c r="A5" s="124" t="s">
        <v>587</v>
      </c>
      <c r="B5" s="125"/>
      <c r="C5" s="126"/>
      <c r="D5" s="44" t="s">
        <v>588</v>
      </c>
      <c r="E5" s="88"/>
      <c r="F5" s="10" t="s">
        <v>589</v>
      </c>
      <c r="G5" s="104"/>
      <c r="H5" s="11" t="s">
        <v>590</v>
      </c>
      <c r="I5" s="99"/>
      <c r="M5" s="12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</row>
    <row r="6" spans="1:27" ht="15.75" customHeight="1" thickBot="1" x14ac:dyDescent="0.25">
      <c r="A6" s="127"/>
      <c r="B6" s="128"/>
      <c r="C6" s="129"/>
      <c r="D6" s="45">
        <v>0.12</v>
      </c>
      <c r="E6" s="89"/>
      <c r="F6" s="13">
        <v>0.03</v>
      </c>
      <c r="G6" s="105"/>
      <c r="H6" s="14">
        <v>0.05</v>
      </c>
      <c r="I6" s="100"/>
      <c r="M6" s="12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</row>
    <row r="7" spans="1:27" x14ac:dyDescent="0.2">
      <c r="A7" s="46"/>
      <c r="B7" s="46"/>
      <c r="C7" s="46"/>
      <c r="D7" s="47"/>
      <c r="E7" s="90"/>
      <c r="F7" s="6"/>
      <c r="G7" s="110">
        <v>0.25807999999999998</v>
      </c>
      <c r="H7" s="6"/>
      <c r="I7" s="101"/>
      <c r="J7" s="5"/>
      <c r="K7" s="46"/>
      <c r="L7" s="46"/>
    </row>
    <row r="8" spans="1:27" ht="27" customHeight="1" x14ac:dyDescent="0.2">
      <c r="A8" s="20" t="s">
        <v>0</v>
      </c>
      <c r="B8" s="15" t="s">
        <v>1</v>
      </c>
      <c r="C8" s="15" t="s">
        <v>2</v>
      </c>
      <c r="D8" s="15" t="s">
        <v>3</v>
      </c>
      <c r="E8" s="91" t="s">
        <v>610</v>
      </c>
      <c r="F8" s="16" t="s">
        <v>4</v>
      </c>
      <c r="G8" s="102" t="s">
        <v>611</v>
      </c>
      <c r="H8" s="16" t="s">
        <v>592</v>
      </c>
      <c r="I8" s="102" t="s">
        <v>609</v>
      </c>
      <c r="J8" s="16" t="s">
        <v>5</v>
      </c>
    </row>
    <row r="9" spans="1:27" hidden="1" x14ac:dyDescent="0.2">
      <c r="A9" s="2">
        <v>1</v>
      </c>
      <c r="B9" s="17" t="s">
        <v>6</v>
      </c>
      <c r="C9" s="4"/>
      <c r="D9" s="49"/>
      <c r="E9" s="49"/>
      <c r="F9" s="21"/>
      <c r="G9" s="21"/>
      <c r="H9" s="67" t="s">
        <v>593</v>
      </c>
      <c r="I9" s="67"/>
      <c r="J9" s="21"/>
    </row>
    <row r="10" spans="1:27" hidden="1" x14ac:dyDescent="0.2">
      <c r="A10" s="20"/>
      <c r="B10" s="17" t="s">
        <v>7</v>
      </c>
      <c r="C10" s="17"/>
      <c r="D10" s="17"/>
      <c r="E10" s="17"/>
      <c r="F10" s="21"/>
      <c r="G10" s="21"/>
      <c r="H10" s="67" t="s">
        <v>593</v>
      </c>
      <c r="I10" s="67"/>
      <c r="J10" s="21"/>
    </row>
    <row r="11" spans="1:27" ht="25.5" hidden="1" x14ac:dyDescent="0.2">
      <c r="A11" s="20">
        <v>1.01</v>
      </c>
      <c r="B11" s="22" t="s">
        <v>8</v>
      </c>
      <c r="C11" s="23" t="s">
        <v>9</v>
      </c>
      <c r="D11" s="24"/>
      <c r="E11" s="24"/>
      <c r="F11" s="61">
        <v>22000</v>
      </c>
      <c r="G11" s="61"/>
      <c r="H11" s="25"/>
      <c r="I11" s="25"/>
      <c r="J11" s="21"/>
    </row>
    <row r="12" spans="1:27" hidden="1" x14ac:dyDescent="0.2">
      <c r="A12" s="20">
        <v>1.02</v>
      </c>
      <c r="B12" s="22" t="s">
        <v>10</v>
      </c>
      <c r="C12" s="23" t="s">
        <v>2</v>
      </c>
      <c r="D12" s="24"/>
      <c r="E12" s="24"/>
      <c r="F12" s="61">
        <v>12000</v>
      </c>
      <c r="G12" s="61"/>
      <c r="H12" s="25"/>
      <c r="I12" s="25"/>
      <c r="J12" s="21"/>
    </row>
    <row r="13" spans="1:27" hidden="1" x14ac:dyDescent="0.2">
      <c r="A13" s="20">
        <v>1.03</v>
      </c>
      <c r="B13" s="22" t="s">
        <v>11</v>
      </c>
      <c r="C13" s="23" t="s">
        <v>2</v>
      </c>
      <c r="D13" s="24"/>
      <c r="E13" s="24"/>
      <c r="F13" s="61">
        <v>23747</v>
      </c>
      <c r="G13" s="61"/>
      <c r="H13" s="25"/>
      <c r="I13" s="25"/>
      <c r="J13" s="21"/>
    </row>
    <row r="14" spans="1:27" hidden="1" x14ac:dyDescent="0.2">
      <c r="A14" s="20">
        <v>1.04</v>
      </c>
      <c r="B14" s="26" t="s">
        <v>12</v>
      </c>
      <c r="C14" s="23" t="s">
        <v>2</v>
      </c>
      <c r="D14" s="24"/>
      <c r="E14" s="24"/>
      <c r="F14" s="61">
        <v>28641</v>
      </c>
      <c r="G14" s="61"/>
      <c r="H14" s="25"/>
      <c r="I14" s="25"/>
      <c r="J14" s="21"/>
    </row>
    <row r="15" spans="1:27" hidden="1" x14ac:dyDescent="0.2">
      <c r="A15" s="20">
        <v>1.05</v>
      </c>
      <c r="B15" s="26" t="s">
        <v>13</v>
      </c>
      <c r="C15" s="23" t="s">
        <v>2</v>
      </c>
      <c r="D15" s="24"/>
      <c r="E15" s="24"/>
      <c r="F15" s="61">
        <v>65600</v>
      </c>
      <c r="G15" s="61"/>
      <c r="H15" s="25"/>
      <c r="I15" s="25"/>
      <c r="J15" s="21"/>
    </row>
    <row r="16" spans="1:27" hidden="1" x14ac:dyDescent="0.2">
      <c r="A16" s="20">
        <v>1.06</v>
      </c>
      <c r="B16" s="22" t="s">
        <v>14</v>
      </c>
      <c r="C16" s="23" t="s">
        <v>9</v>
      </c>
      <c r="D16" s="24"/>
      <c r="E16" s="24"/>
      <c r="F16" s="61">
        <v>3900</v>
      </c>
      <c r="G16" s="61"/>
      <c r="H16" s="25"/>
      <c r="I16" s="25"/>
      <c r="J16" s="21"/>
    </row>
    <row r="17" spans="1:10" ht="25.5" hidden="1" x14ac:dyDescent="0.2">
      <c r="A17" s="20">
        <v>1.07</v>
      </c>
      <c r="B17" s="22" t="s">
        <v>15</v>
      </c>
      <c r="C17" s="23" t="s">
        <v>16</v>
      </c>
      <c r="D17" s="24"/>
      <c r="E17" s="24"/>
      <c r="F17" s="61">
        <v>12238</v>
      </c>
      <c r="G17" s="61"/>
      <c r="H17" s="25"/>
      <c r="I17" s="25"/>
      <c r="J17" s="21"/>
    </row>
    <row r="18" spans="1:10" hidden="1" x14ac:dyDescent="0.2">
      <c r="A18" s="20">
        <v>1.08</v>
      </c>
      <c r="B18" s="22" t="s">
        <v>17</v>
      </c>
      <c r="C18" s="23" t="s">
        <v>9</v>
      </c>
      <c r="D18" s="24"/>
      <c r="E18" s="24"/>
      <c r="F18" s="61">
        <v>1646400</v>
      </c>
      <c r="G18" s="61"/>
      <c r="H18" s="25"/>
      <c r="I18" s="25"/>
      <c r="J18" s="21"/>
    </row>
    <row r="19" spans="1:10" hidden="1" x14ac:dyDescent="0.2">
      <c r="A19" s="20"/>
      <c r="B19" s="17" t="s">
        <v>18</v>
      </c>
      <c r="C19" s="17"/>
      <c r="D19" s="17"/>
      <c r="E19" s="17"/>
      <c r="F19" s="61"/>
      <c r="G19" s="61"/>
      <c r="H19" s="25"/>
      <c r="I19" s="25"/>
      <c r="J19" s="21"/>
    </row>
    <row r="20" spans="1:10" ht="25.5" hidden="1" x14ac:dyDescent="0.2">
      <c r="A20" s="20">
        <v>1.0900000000000001</v>
      </c>
      <c r="B20" s="22" t="s">
        <v>19</v>
      </c>
      <c r="C20" s="23" t="s">
        <v>9</v>
      </c>
      <c r="D20" s="24"/>
      <c r="E20" s="24"/>
      <c r="F20" s="61">
        <v>86449</v>
      </c>
      <c r="G20" s="61"/>
      <c r="H20" s="25"/>
      <c r="I20" s="25"/>
      <c r="J20" s="21"/>
    </row>
    <row r="21" spans="1:10" ht="25.5" hidden="1" x14ac:dyDescent="0.2">
      <c r="A21" s="20">
        <v>1.1000000000000001</v>
      </c>
      <c r="B21" s="22" t="s">
        <v>20</v>
      </c>
      <c r="C21" s="23" t="s">
        <v>21</v>
      </c>
      <c r="D21" s="24"/>
      <c r="E21" s="24"/>
      <c r="F21" s="61">
        <v>30000</v>
      </c>
      <c r="G21" s="61"/>
      <c r="H21" s="25"/>
      <c r="I21" s="25"/>
      <c r="J21" s="21"/>
    </row>
    <row r="22" spans="1:10" hidden="1" x14ac:dyDescent="0.2">
      <c r="A22" s="20">
        <v>1.1100000000000001</v>
      </c>
      <c r="B22" s="22" t="s">
        <v>22</v>
      </c>
      <c r="C22" s="23" t="s">
        <v>9</v>
      </c>
      <c r="D22" s="24"/>
      <c r="E22" s="24"/>
      <c r="F22" s="61">
        <v>15415</v>
      </c>
      <c r="G22" s="61"/>
      <c r="H22" s="25"/>
      <c r="I22" s="25"/>
      <c r="J22" s="21"/>
    </row>
    <row r="23" spans="1:10" hidden="1" x14ac:dyDescent="0.2">
      <c r="A23" s="20">
        <v>1.1200000000000001</v>
      </c>
      <c r="B23" s="22" t="s">
        <v>23</v>
      </c>
      <c r="C23" s="23" t="s">
        <v>9</v>
      </c>
      <c r="D23" s="24"/>
      <c r="E23" s="24"/>
      <c r="F23" s="61">
        <v>8455</v>
      </c>
      <c r="G23" s="61"/>
      <c r="H23" s="25"/>
      <c r="I23" s="25"/>
      <c r="J23" s="21"/>
    </row>
    <row r="24" spans="1:10" ht="25.5" hidden="1" x14ac:dyDescent="0.2">
      <c r="A24" s="20">
        <v>1.1299999999999999</v>
      </c>
      <c r="B24" s="22" t="s">
        <v>24</v>
      </c>
      <c r="C24" s="23" t="s">
        <v>21</v>
      </c>
      <c r="D24" s="24"/>
      <c r="E24" s="24"/>
      <c r="F24" s="61">
        <v>55000</v>
      </c>
      <c r="G24" s="61"/>
      <c r="H24" s="25"/>
      <c r="I24" s="25"/>
      <c r="J24" s="21"/>
    </row>
    <row r="25" spans="1:10" hidden="1" x14ac:dyDescent="0.2">
      <c r="A25" s="20">
        <v>1.1399999999999999</v>
      </c>
      <c r="B25" s="22" t="s">
        <v>25</v>
      </c>
      <c r="C25" s="23" t="s">
        <v>26</v>
      </c>
      <c r="D25" s="24"/>
      <c r="E25" s="24"/>
      <c r="F25" s="61">
        <v>346000</v>
      </c>
      <c r="G25" s="61"/>
      <c r="H25" s="25"/>
      <c r="I25" s="25"/>
      <c r="J25" s="21"/>
    </row>
    <row r="26" spans="1:10" hidden="1" x14ac:dyDescent="0.2">
      <c r="A26" s="20">
        <v>1.1499999999999999</v>
      </c>
      <c r="B26" s="22" t="s">
        <v>27</v>
      </c>
      <c r="C26" s="23" t="s">
        <v>26</v>
      </c>
      <c r="D26" s="24"/>
      <c r="E26" s="24"/>
      <c r="F26" s="61">
        <v>322000</v>
      </c>
      <c r="G26" s="61"/>
      <c r="H26" s="25"/>
      <c r="I26" s="25"/>
      <c r="J26" s="21"/>
    </row>
    <row r="27" spans="1:10" hidden="1" x14ac:dyDescent="0.2">
      <c r="A27" s="20">
        <v>1.1599999999999999</v>
      </c>
      <c r="B27" s="22" t="s">
        <v>28</v>
      </c>
      <c r="C27" s="23" t="s">
        <v>29</v>
      </c>
      <c r="D27" s="24"/>
      <c r="E27" s="24"/>
      <c r="F27" s="61">
        <v>3334</v>
      </c>
      <c r="G27" s="61"/>
      <c r="H27" s="25"/>
      <c r="I27" s="25"/>
      <c r="J27" s="21"/>
    </row>
    <row r="28" spans="1:10" hidden="1" x14ac:dyDescent="0.2">
      <c r="A28" s="20">
        <v>1.17</v>
      </c>
      <c r="B28" s="22" t="s">
        <v>30</v>
      </c>
      <c r="C28" s="23" t="s">
        <v>9</v>
      </c>
      <c r="D28" s="24"/>
      <c r="E28" s="24"/>
      <c r="F28" s="61">
        <v>15000</v>
      </c>
      <c r="G28" s="61"/>
      <c r="H28" s="25"/>
      <c r="I28" s="25"/>
      <c r="J28" s="21"/>
    </row>
    <row r="29" spans="1:10" hidden="1" x14ac:dyDescent="0.2">
      <c r="A29" s="20">
        <v>1.18</v>
      </c>
      <c r="B29" s="22" t="s">
        <v>31</v>
      </c>
      <c r="C29" s="23" t="s">
        <v>9</v>
      </c>
      <c r="D29" s="24"/>
      <c r="E29" s="24"/>
      <c r="F29" s="61">
        <v>7500</v>
      </c>
      <c r="G29" s="61"/>
      <c r="H29" s="25"/>
      <c r="I29" s="25"/>
      <c r="J29" s="21"/>
    </row>
    <row r="30" spans="1:10" hidden="1" x14ac:dyDescent="0.2">
      <c r="A30" s="20">
        <v>1.19</v>
      </c>
      <c r="B30" s="22" t="s">
        <v>32</v>
      </c>
      <c r="C30" s="23" t="s">
        <v>9</v>
      </c>
      <c r="D30" s="24"/>
      <c r="E30" s="24"/>
      <c r="F30" s="61">
        <v>7589</v>
      </c>
      <c r="G30" s="61"/>
      <c r="H30" s="25"/>
      <c r="I30" s="25"/>
      <c r="J30" s="21"/>
    </row>
    <row r="31" spans="1:10" hidden="1" x14ac:dyDescent="0.2">
      <c r="A31" s="20">
        <v>1.2</v>
      </c>
      <c r="B31" s="22" t="s">
        <v>33</v>
      </c>
      <c r="C31" s="23" t="s">
        <v>21</v>
      </c>
      <c r="D31" s="24"/>
      <c r="E31" s="24"/>
      <c r="F31" s="61">
        <v>3270</v>
      </c>
      <c r="G31" s="61"/>
      <c r="H31" s="25"/>
      <c r="I31" s="25"/>
      <c r="J31" s="21"/>
    </row>
    <row r="32" spans="1:10" hidden="1" x14ac:dyDescent="0.2">
      <c r="A32" s="20">
        <v>1.21</v>
      </c>
      <c r="B32" s="22" t="s">
        <v>34</v>
      </c>
      <c r="C32" s="23" t="s">
        <v>9</v>
      </c>
      <c r="D32" s="24"/>
      <c r="E32" s="24"/>
      <c r="F32" s="61">
        <v>11936</v>
      </c>
      <c r="G32" s="61"/>
      <c r="H32" s="25"/>
      <c r="I32" s="25"/>
      <c r="J32" s="21"/>
    </row>
    <row r="33" spans="1:13" hidden="1" x14ac:dyDescent="0.2">
      <c r="A33" s="20">
        <v>1.22</v>
      </c>
      <c r="B33" s="22" t="s">
        <v>35</v>
      </c>
      <c r="C33" s="23" t="s">
        <v>21</v>
      </c>
      <c r="D33" s="24"/>
      <c r="E33" s="24"/>
      <c r="F33" s="61">
        <v>6000</v>
      </c>
      <c r="G33" s="61"/>
      <c r="H33" s="25"/>
      <c r="I33" s="25"/>
      <c r="J33" s="21"/>
    </row>
    <row r="34" spans="1:13" hidden="1" x14ac:dyDescent="0.2">
      <c r="A34" s="20">
        <v>1.23</v>
      </c>
      <c r="B34" s="22" t="s">
        <v>36</v>
      </c>
      <c r="C34" s="23" t="s">
        <v>21</v>
      </c>
      <c r="D34" s="24"/>
      <c r="E34" s="24"/>
      <c r="F34" s="61">
        <v>11936</v>
      </c>
      <c r="G34" s="61"/>
      <c r="H34" s="25"/>
      <c r="I34" s="25"/>
      <c r="J34" s="21"/>
    </row>
    <row r="35" spans="1:13" x14ac:dyDescent="0.2">
      <c r="A35" s="2"/>
      <c r="B35" s="17" t="s">
        <v>37</v>
      </c>
      <c r="C35" s="17"/>
      <c r="D35" s="17" t="s">
        <v>593</v>
      </c>
      <c r="E35" s="92"/>
      <c r="F35" s="61"/>
      <c r="G35" s="106"/>
      <c r="H35" s="25"/>
      <c r="I35" s="103"/>
      <c r="J35" s="21"/>
    </row>
    <row r="36" spans="1:13" hidden="1" x14ac:dyDescent="0.2">
      <c r="A36" s="20">
        <v>1.24</v>
      </c>
      <c r="B36" s="22" t="s">
        <v>38</v>
      </c>
      <c r="C36" s="23" t="s">
        <v>9</v>
      </c>
      <c r="D36" s="24"/>
      <c r="E36" s="24"/>
      <c r="F36" s="61">
        <v>35598</v>
      </c>
      <c r="G36" s="61"/>
      <c r="H36" s="25"/>
      <c r="I36" s="25"/>
      <c r="J36" s="21"/>
    </row>
    <row r="37" spans="1:13" ht="25.5" hidden="1" x14ac:dyDescent="0.2">
      <c r="A37" s="20">
        <v>1.25</v>
      </c>
      <c r="B37" s="22" t="s">
        <v>39</v>
      </c>
      <c r="C37" s="23" t="s">
        <v>21</v>
      </c>
      <c r="D37" s="24"/>
      <c r="E37" s="24"/>
      <c r="F37" s="61">
        <v>26322</v>
      </c>
      <c r="G37" s="61"/>
      <c r="H37" s="25"/>
      <c r="I37" s="25"/>
      <c r="J37" s="21"/>
    </row>
    <row r="38" spans="1:13" ht="25.5" x14ac:dyDescent="0.2">
      <c r="A38" s="20">
        <v>1.26</v>
      </c>
      <c r="B38" s="22" t="s">
        <v>40</v>
      </c>
      <c r="C38" s="23" t="s">
        <v>9</v>
      </c>
      <c r="D38" s="24">
        <v>75</v>
      </c>
      <c r="E38" s="93">
        <v>95.39</v>
      </c>
      <c r="F38" s="61">
        <v>40947</v>
      </c>
      <c r="G38" s="106">
        <v>51515</v>
      </c>
      <c r="H38" s="25">
        <f>+F38*D38</f>
        <v>3071025</v>
      </c>
      <c r="I38" s="103">
        <f>+E38*G38</f>
        <v>4914015.8499999996</v>
      </c>
      <c r="J38" s="21"/>
      <c r="L38" s="109"/>
    </row>
    <row r="39" spans="1:13" hidden="1" x14ac:dyDescent="0.2">
      <c r="A39" s="20">
        <v>1.27</v>
      </c>
      <c r="B39" s="22" t="s">
        <v>41</v>
      </c>
      <c r="C39" s="23" t="s">
        <v>21</v>
      </c>
      <c r="D39" s="24"/>
      <c r="E39" s="24"/>
      <c r="F39" s="61">
        <v>35598</v>
      </c>
      <c r="G39" s="61"/>
      <c r="H39" s="25"/>
      <c r="I39" s="25"/>
      <c r="J39" s="21"/>
    </row>
    <row r="40" spans="1:13" x14ac:dyDescent="0.2">
      <c r="A40" s="20">
        <v>1.28</v>
      </c>
      <c r="B40" s="22" t="s">
        <v>42</v>
      </c>
      <c r="C40" s="23" t="s">
        <v>21</v>
      </c>
      <c r="D40" s="24">
        <v>29.2</v>
      </c>
      <c r="E40" s="93">
        <v>58.8</v>
      </c>
      <c r="F40" s="61">
        <v>11000</v>
      </c>
      <c r="G40" s="106">
        <v>21979</v>
      </c>
      <c r="H40" s="25">
        <f>+F40*D40</f>
        <v>321200</v>
      </c>
      <c r="I40" s="103">
        <f t="shared" ref="I40:I41" si="0">+E40*G40</f>
        <v>1292365.2</v>
      </c>
      <c r="J40" s="21"/>
      <c r="L40" s="108"/>
      <c r="M40" s="108"/>
    </row>
    <row r="41" spans="1:13" x14ac:dyDescent="0.2">
      <c r="A41" s="20">
        <v>1.29</v>
      </c>
      <c r="B41" s="22" t="s">
        <v>43</v>
      </c>
      <c r="C41" s="23" t="s">
        <v>21</v>
      </c>
      <c r="D41" s="24">
        <v>68</v>
      </c>
      <c r="E41" s="93">
        <v>153.33000000000001</v>
      </c>
      <c r="F41" s="61">
        <v>9786</v>
      </c>
      <c r="G41" s="106">
        <v>12312</v>
      </c>
      <c r="H41" s="25">
        <f>+F41*D41</f>
        <v>665448</v>
      </c>
      <c r="I41" s="103">
        <f t="shared" si="0"/>
        <v>1887798.9600000002</v>
      </c>
      <c r="J41" s="21"/>
    </row>
    <row r="42" spans="1:13" hidden="1" x14ac:dyDescent="0.2">
      <c r="A42" s="20">
        <v>1.3</v>
      </c>
      <c r="B42" s="22" t="s">
        <v>44</v>
      </c>
      <c r="C42" s="23" t="s">
        <v>9</v>
      </c>
      <c r="D42" s="24"/>
      <c r="E42" s="24"/>
      <c r="F42" s="61">
        <v>4574</v>
      </c>
      <c r="G42" s="61"/>
      <c r="H42" s="25"/>
      <c r="I42" s="25"/>
      <c r="J42" s="21"/>
    </row>
    <row r="43" spans="1:13" hidden="1" x14ac:dyDescent="0.2">
      <c r="A43" s="20">
        <v>1.31</v>
      </c>
      <c r="B43" s="22" t="s">
        <v>44</v>
      </c>
      <c r="C43" s="23" t="s">
        <v>21</v>
      </c>
      <c r="D43" s="24"/>
      <c r="E43" s="24"/>
      <c r="F43" s="61">
        <v>35000</v>
      </c>
      <c r="G43" s="61"/>
      <c r="H43" s="25"/>
      <c r="I43" s="25"/>
      <c r="J43" s="21"/>
    </row>
    <row r="44" spans="1:13" ht="38.25" hidden="1" x14ac:dyDescent="0.2">
      <c r="A44" s="20">
        <v>1.32</v>
      </c>
      <c r="B44" s="26" t="s">
        <v>45</v>
      </c>
      <c r="C44" s="23" t="s">
        <v>9</v>
      </c>
      <c r="D44" s="24"/>
      <c r="E44" s="24"/>
      <c r="F44" s="61">
        <v>71216</v>
      </c>
      <c r="G44" s="61"/>
      <c r="H44" s="25"/>
      <c r="I44" s="25"/>
      <c r="J44" s="21"/>
    </row>
    <row r="45" spans="1:13" ht="25.5" hidden="1" x14ac:dyDescent="0.2">
      <c r="A45" s="20">
        <v>1.33</v>
      </c>
      <c r="B45" s="26" t="s">
        <v>46</v>
      </c>
      <c r="C45" s="23" t="s">
        <v>2</v>
      </c>
      <c r="D45" s="24"/>
      <c r="E45" s="24"/>
      <c r="F45" s="61">
        <v>15447</v>
      </c>
      <c r="G45" s="61"/>
      <c r="H45" s="25"/>
      <c r="I45" s="25"/>
      <c r="J45" s="21"/>
    </row>
    <row r="46" spans="1:13" hidden="1" x14ac:dyDescent="0.2">
      <c r="A46" s="20">
        <v>1.34</v>
      </c>
      <c r="B46" s="22" t="s">
        <v>47</v>
      </c>
      <c r="C46" s="23" t="s">
        <v>2</v>
      </c>
      <c r="D46" s="24"/>
      <c r="E46" s="24"/>
      <c r="F46" s="61">
        <v>9000</v>
      </c>
      <c r="G46" s="61"/>
      <c r="H46" s="25"/>
      <c r="I46" s="25"/>
      <c r="J46" s="21"/>
    </row>
    <row r="47" spans="1:13" ht="25.5" hidden="1" x14ac:dyDescent="0.2">
      <c r="A47" s="20">
        <v>1.35</v>
      </c>
      <c r="B47" s="22" t="s">
        <v>48</v>
      </c>
      <c r="C47" s="23" t="s">
        <v>9</v>
      </c>
      <c r="D47" s="24"/>
      <c r="E47" s="24"/>
      <c r="F47" s="61">
        <v>35598</v>
      </c>
      <c r="G47" s="61"/>
      <c r="H47" s="25"/>
      <c r="I47" s="25"/>
      <c r="J47" s="21"/>
    </row>
    <row r="48" spans="1:13" ht="25.5" hidden="1" x14ac:dyDescent="0.2">
      <c r="A48" s="20">
        <v>1.36</v>
      </c>
      <c r="B48" s="22" t="s">
        <v>48</v>
      </c>
      <c r="C48" s="23" t="s">
        <v>21</v>
      </c>
      <c r="D48" s="24"/>
      <c r="E48" s="24"/>
      <c r="F48" s="61">
        <v>35598</v>
      </c>
      <c r="G48" s="61"/>
      <c r="H48" s="25"/>
      <c r="I48" s="25"/>
      <c r="J48" s="21"/>
    </row>
    <row r="49" spans="1:10" ht="25.5" hidden="1" x14ac:dyDescent="0.2">
      <c r="A49" s="20">
        <v>1.37</v>
      </c>
      <c r="B49" s="22" t="s">
        <v>49</v>
      </c>
      <c r="C49" s="23" t="s">
        <v>9</v>
      </c>
      <c r="D49" s="24"/>
      <c r="E49" s="24"/>
      <c r="F49" s="61">
        <v>21061</v>
      </c>
      <c r="G49" s="61"/>
      <c r="H49" s="25"/>
      <c r="I49" s="25"/>
      <c r="J49" s="21"/>
    </row>
    <row r="50" spans="1:10" ht="25.5" hidden="1" x14ac:dyDescent="0.2">
      <c r="A50" s="20">
        <v>1.38</v>
      </c>
      <c r="B50" s="22" t="s">
        <v>49</v>
      </c>
      <c r="C50" s="23" t="s">
        <v>21</v>
      </c>
      <c r="D50" s="24"/>
      <c r="E50" s="24"/>
      <c r="F50" s="61">
        <v>15796</v>
      </c>
      <c r="G50" s="61"/>
      <c r="H50" s="25"/>
      <c r="I50" s="25"/>
      <c r="J50" s="21"/>
    </row>
    <row r="51" spans="1:10" hidden="1" x14ac:dyDescent="0.2">
      <c r="A51" s="20">
        <v>1.39</v>
      </c>
      <c r="B51" s="22" t="s">
        <v>50</v>
      </c>
      <c r="C51" s="23" t="s">
        <v>9</v>
      </c>
      <c r="D51" s="24"/>
      <c r="E51" s="24"/>
      <c r="F51" s="61">
        <v>54554</v>
      </c>
      <c r="G51" s="61"/>
      <c r="H51" s="25"/>
      <c r="I51" s="25"/>
      <c r="J51" s="21"/>
    </row>
    <row r="52" spans="1:10" hidden="1" x14ac:dyDescent="0.2">
      <c r="A52" s="20">
        <v>1.4</v>
      </c>
      <c r="B52" s="22" t="s">
        <v>50</v>
      </c>
      <c r="C52" s="23" t="s">
        <v>21</v>
      </c>
      <c r="D52" s="24"/>
      <c r="E52" s="24"/>
      <c r="F52" s="61">
        <v>42718</v>
      </c>
      <c r="G52" s="61"/>
      <c r="H52" s="25"/>
      <c r="I52" s="25"/>
      <c r="J52" s="21"/>
    </row>
    <row r="53" spans="1:10" ht="25.5" hidden="1" x14ac:dyDescent="0.2">
      <c r="A53" s="20">
        <v>1.41</v>
      </c>
      <c r="B53" s="22" t="s">
        <v>51</v>
      </c>
      <c r="C53" s="23" t="s">
        <v>9</v>
      </c>
      <c r="D53" s="24"/>
      <c r="E53" s="24"/>
      <c r="F53" s="61">
        <v>97435</v>
      </c>
      <c r="G53" s="61"/>
      <c r="H53" s="25"/>
      <c r="I53" s="25"/>
      <c r="J53" s="21"/>
    </row>
    <row r="54" spans="1:10" hidden="1" x14ac:dyDescent="0.2">
      <c r="A54" s="20">
        <v>1.42</v>
      </c>
      <c r="B54" s="22" t="s">
        <v>52</v>
      </c>
      <c r="C54" s="23" t="s">
        <v>21</v>
      </c>
      <c r="D54" s="24"/>
      <c r="E54" s="24"/>
      <c r="F54" s="61">
        <v>76613</v>
      </c>
      <c r="G54" s="61"/>
      <c r="H54" s="25"/>
      <c r="I54" s="25"/>
      <c r="J54" s="21"/>
    </row>
    <row r="55" spans="1:10" ht="25.5" hidden="1" x14ac:dyDescent="0.2">
      <c r="A55" s="20">
        <v>1.43</v>
      </c>
      <c r="B55" s="22" t="s">
        <v>53</v>
      </c>
      <c r="C55" s="23" t="s">
        <v>9</v>
      </c>
      <c r="D55" s="24"/>
      <c r="E55" s="24"/>
      <c r="F55" s="61">
        <v>83747</v>
      </c>
      <c r="G55" s="61"/>
      <c r="H55" s="25"/>
      <c r="I55" s="25"/>
      <c r="J55" s="21"/>
    </row>
    <row r="56" spans="1:10" ht="25.5" hidden="1" x14ac:dyDescent="0.2">
      <c r="A56" s="20">
        <v>1.44</v>
      </c>
      <c r="B56" s="22" t="s">
        <v>53</v>
      </c>
      <c r="C56" s="23" t="s">
        <v>21</v>
      </c>
      <c r="D56" s="24"/>
      <c r="E56" s="24"/>
      <c r="F56" s="61">
        <v>66625</v>
      </c>
      <c r="G56" s="61"/>
      <c r="H56" s="25"/>
      <c r="I56" s="25"/>
      <c r="J56" s="21"/>
    </row>
    <row r="57" spans="1:10" hidden="1" x14ac:dyDescent="0.2">
      <c r="A57" s="2"/>
      <c r="B57" s="17" t="s">
        <v>54</v>
      </c>
      <c r="C57" s="17"/>
      <c r="D57" s="17"/>
      <c r="E57" s="17"/>
      <c r="F57" s="61"/>
      <c r="G57" s="61"/>
      <c r="H57" s="25"/>
      <c r="I57" s="25"/>
      <c r="J57" s="21"/>
    </row>
    <row r="58" spans="1:10" ht="25.5" hidden="1" x14ac:dyDescent="0.2">
      <c r="A58" s="20">
        <v>1.45</v>
      </c>
      <c r="B58" s="22" t="s">
        <v>55</v>
      </c>
      <c r="C58" s="23" t="s">
        <v>9</v>
      </c>
      <c r="D58" s="24"/>
      <c r="E58" s="24"/>
      <c r="F58" s="61">
        <v>40345</v>
      </c>
      <c r="G58" s="61"/>
      <c r="H58" s="25"/>
      <c r="I58" s="25"/>
      <c r="J58" s="21"/>
    </row>
    <row r="59" spans="1:10" hidden="1" x14ac:dyDescent="0.2">
      <c r="A59" s="20">
        <v>1.46</v>
      </c>
      <c r="B59" s="22" t="s">
        <v>56</v>
      </c>
      <c r="C59" s="23" t="s">
        <v>9</v>
      </c>
      <c r="D59" s="24"/>
      <c r="E59" s="24"/>
      <c r="F59" s="61">
        <v>2499</v>
      </c>
      <c r="G59" s="61"/>
      <c r="H59" s="25"/>
      <c r="I59" s="25"/>
      <c r="J59" s="21"/>
    </row>
    <row r="60" spans="1:10" ht="25.5" hidden="1" x14ac:dyDescent="0.2">
      <c r="A60" s="20">
        <v>1.47</v>
      </c>
      <c r="B60" s="22" t="s">
        <v>57</v>
      </c>
      <c r="C60" s="23" t="s">
        <v>9</v>
      </c>
      <c r="D60" s="24"/>
      <c r="E60" s="24"/>
      <c r="F60" s="61">
        <v>14729</v>
      </c>
      <c r="G60" s="61"/>
      <c r="H60" s="25"/>
      <c r="I60" s="25"/>
      <c r="J60" s="21"/>
    </row>
    <row r="61" spans="1:10" ht="25.5" hidden="1" x14ac:dyDescent="0.2">
      <c r="A61" s="20">
        <v>1.48</v>
      </c>
      <c r="B61" s="22" t="s">
        <v>58</v>
      </c>
      <c r="C61" s="23" t="s">
        <v>9</v>
      </c>
      <c r="D61" s="24"/>
      <c r="E61" s="24"/>
      <c r="F61" s="61">
        <v>18659</v>
      </c>
      <c r="G61" s="61"/>
      <c r="H61" s="25"/>
      <c r="I61" s="25"/>
      <c r="J61" s="21"/>
    </row>
    <row r="62" spans="1:10" ht="51" hidden="1" x14ac:dyDescent="0.2">
      <c r="A62" s="20">
        <v>1.49</v>
      </c>
      <c r="B62" s="22" t="s">
        <v>59</v>
      </c>
      <c r="C62" s="23" t="s">
        <v>9</v>
      </c>
      <c r="D62" s="24"/>
      <c r="E62" s="24"/>
      <c r="F62" s="61">
        <v>59326</v>
      </c>
      <c r="G62" s="61"/>
      <c r="H62" s="25"/>
      <c r="I62" s="25"/>
      <c r="J62" s="21"/>
    </row>
    <row r="63" spans="1:10" ht="25.5" hidden="1" x14ac:dyDescent="0.2">
      <c r="A63" s="20">
        <v>1.5</v>
      </c>
      <c r="B63" s="22" t="s">
        <v>60</v>
      </c>
      <c r="C63" s="23" t="s">
        <v>9</v>
      </c>
      <c r="D63" s="24"/>
      <c r="E63" s="24"/>
      <c r="F63" s="61">
        <v>50000</v>
      </c>
      <c r="G63" s="61"/>
      <c r="H63" s="25"/>
      <c r="I63" s="25"/>
      <c r="J63" s="21"/>
    </row>
    <row r="64" spans="1:10" ht="25.5" hidden="1" x14ac:dyDescent="0.2">
      <c r="A64" s="20">
        <v>1.51</v>
      </c>
      <c r="B64" s="22" t="s">
        <v>61</v>
      </c>
      <c r="C64" s="23" t="s">
        <v>21</v>
      </c>
      <c r="D64" s="24"/>
      <c r="E64" s="24"/>
      <c r="F64" s="61">
        <v>15000</v>
      </c>
      <c r="G64" s="61"/>
      <c r="H64" s="25"/>
      <c r="I64" s="25"/>
      <c r="J64" s="21"/>
    </row>
    <row r="65" spans="1:10" ht="25.5" hidden="1" x14ac:dyDescent="0.2">
      <c r="A65" s="20">
        <v>1.52</v>
      </c>
      <c r="B65" s="22" t="s">
        <v>62</v>
      </c>
      <c r="C65" s="23" t="s">
        <v>9</v>
      </c>
      <c r="D65" s="24"/>
      <c r="E65" s="24"/>
      <c r="F65" s="61">
        <v>76703</v>
      </c>
      <c r="G65" s="61"/>
      <c r="H65" s="25"/>
      <c r="I65" s="25"/>
      <c r="J65" s="21"/>
    </row>
    <row r="66" spans="1:10" ht="25.5" hidden="1" x14ac:dyDescent="0.2">
      <c r="A66" s="20">
        <v>1.53</v>
      </c>
      <c r="B66" s="22" t="s">
        <v>63</v>
      </c>
      <c r="C66" s="23" t="s">
        <v>21</v>
      </c>
      <c r="D66" s="24"/>
      <c r="E66" s="24"/>
      <c r="F66" s="61">
        <v>26112</v>
      </c>
      <c r="G66" s="61"/>
      <c r="H66" s="25"/>
      <c r="I66" s="25"/>
      <c r="J66" s="21"/>
    </row>
    <row r="67" spans="1:10" hidden="1" x14ac:dyDescent="0.2">
      <c r="A67" s="20">
        <v>1.54</v>
      </c>
      <c r="B67" s="22" t="s">
        <v>64</v>
      </c>
      <c r="C67" s="23" t="s">
        <v>9</v>
      </c>
      <c r="D67" s="24"/>
      <c r="E67" s="24"/>
      <c r="F67" s="61">
        <v>65000</v>
      </c>
      <c r="G67" s="61"/>
      <c r="H67" s="25"/>
      <c r="I67" s="25"/>
      <c r="J67" s="21"/>
    </row>
    <row r="68" spans="1:10" ht="25.5" hidden="1" x14ac:dyDescent="0.2">
      <c r="A68" s="20">
        <v>1.55</v>
      </c>
      <c r="B68" s="22" t="s">
        <v>65</v>
      </c>
      <c r="C68" s="23" t="s">
        <v>9</v>
      </c>
      <c r="D68" s="24"/>
      <c r="E68" s="24"/>
      <c r="F68" s="61">
        <v>58653</v>
      </c>
      <c r="G68" s="61"/>
      <c r="H68" s="25"/>
      <c r="I68" s="25"/>
      <c r="J68" s="21"/>
    </row>
    <row r="69" spans="1:10" hidden="1" x14ac:dyDescent="0.2">
      <c r="A69" s="20">
        <v>1.56</v>
      </c>
      <c r="B69" s="22" t="s">
        <v>66</v>
      </c>
      <c r="C69" s="23" t="s">
        <v>9</v>
      </c>
      <c r="D69" s="24"/>
      <c r="E69" s="24"/>
      <c r="F69" s="61">
        <v>22288</v>
      </c>
      <c r="G69" s="61"/>
      <c r="H69" s="25"/>
      <c r="I69" s="25"/>
      <c r="J69" s="21"/>
    </row>
    <row r="70" spans="1:10" ht="25.5" hidden="1" x14ac:dyDescent="0.2">
      <c r="A70" s="20">
        <v>1.57</v>
      </c>
      <c r="B70" s="22" t="s">
        <v>67</v>
      </c>
      <c r="C70" s="23" t="s">
        <v>9</v>
      </c>
      <c r="D70" s="24"/>
      <c r="E70" s="24"/>
      <c r="F70" s="61">
        <v>51360</v>
      </c>
      <c r="G70" s="61"/>
      <c r="H70" s="25"/>
      <c r="I70" s="25"/>
      <c r="J70" s="21"/>
    </row>
    <row r="71" spans="1:10" hidden="1" x14ac:dyDescent="0.2">
      <c r="A71" s="20">
        <v>1.58</v>
      </c>
      <c r="B71" s="22" t="s">
        <v>68</v>
      </c>
      <c r="C71" s="23" t="s">
        <v>21</v>
      </c>
      <c r="D71" s="24"/>
      <c r="E71" s="24"/>
      <c r="F71" s="61">
        <v>14592</v>
      </c>
      <c r="G71" s="61"/>
      <c r="H71" s="25"/>
      <c r="I71" s="25"/>
      <c r="J71" s="21"/>
    </row>
    <row r="72" spans="1:10" hidden="1" x14ac:dyDescent="0.2">
      <c r="A72" s="20">
        <v>1.59</v>
      </c>
      <c r="B72" s="22" t="s">
        <v>69</v>
      </c>
      <c r="C72" s="23" t="s">
        <v>21</v>
      </c>
      <c r="D72" s="24"/>
      <c r="E72" s="24"/>
      <c r="F72" s="61">
        <v>8000</v>
      </c>
      <c r="G72" s="61"/>
      <c r="H72" s="25"/>
      <c r="I72" s="25"/>
      <c r="J72" s="21"/>
    </row>
    <row r="73" spans="1:10" ht="25.5" hidden="1" x14ac:dyDescent="0.2">
      <c r="A73" s="20">
        <v>1.6</v>
      </c>
      <c r="B73" s="26" t="s">
        <v>70</v>
      </c>
      <c r="C73" s="23" t="s">
        <v>2</v>
      </c>
      <c r="D73" s="24"/>
      <c r="E73" s="24"/>
      <c r="F73" s="61">
        <v>38237</v>
      </c>
      <c r="G73" s="61"/>
      <c r="H73" s="25"/>
      <c r="I73" s="25"/>
      <c r="J73" s="21"/>
    </row>
    <row r="74" spans="1:10" ht="25.5" hidden="1" x14ac:dyDescent="0.2">
      <c r="A74" s="20">
        <v>1.61</v>
      </c>
      <c r="B74" s="26" t="s">
        <v>71</v>
      </c>
      <c r="C74" s="23" t="s">
        <v>2</v>
      </c>
      <c r="D74" s="24"/>
      <c r="E74" s="24"/>
      <c r="F74" s="61">
        <v>57672</v>
      </c>
      <c r="G74" s="61"/>
      <c r="H74" s="25"/>
      <c r="I74" s="25"/>
      <c r="J74" s="21"/>
    </row>
    <row r="75" spans="1:10" ht="25.5" hidden="1" x14ac:dyDescent="0.2">
      <c r="A75" s="20">
        <v>1.62</v>
      </c>
      <c r="B75" s="26" t="s">
        <v>72</v>
      </c>
      <c r="C75" s="23" t="s">
        <v>2</v>
      </c>
      <c r="D75" s="24"/>
      <c r="E75" s="24"/>
      <c r="F75" s="61">
        <v>16773</v>
      </c>
      <c r="G75" s="61"/>
      <c r="H75" s="25"/>
      <c r="I75" s="25"/>
      <c r="J75" s="21"/>
    </row>
    <row r="76" spans="1:10" hidden="1" x14ac:dyDescent="0.2">
      <c r="A76" s="20">
        <v>1.63</v>
      </c>
      <c r="B76" s="26" t="s">
        <v>73</v>
      </c>
      <c r="C76" s="23" t="s">
        <v>21</v>
      </c>
      <c r="D76" s="24"/>
      <c r="E76" s="24"/>
      <c r="F76" s="61">
        <v>6969</v>
      </c>
      <c r="G76" s="61"/>
      <c r="H76" s="25"/>
      <c r="I76" s="25"/>
      <c r="J76" s="21"/>
    </row>
    <row r="77" spans="1:10" ht="25.5" hidden="1" x14ac:dyDescent="0.2">
      <c r="A77" s="20">
        <v>1.64</v>
      </c>
      <c r="B77" s="26" t="s">
        <v>74</v>
      </c>
      <c r="C77" s="23" t="s">
        <v>2</v>
      </c>
      <c r="D77" s="24"/>
      <c r="E77" s="24"/>
      <c r="F77" s="61">
        <v>6547</v>
      </c>
      <c r="G77" s="61"/>
      <c r="H77" s="25"/>
      <c r="I77" s="25"/>
      <c r="J77" s="21"/>
    </row>
    <row r="78" spans="1:10" hidden="1" x14ac:dyDescent="0.2">
      <c r="A78" s="20">
        <v>1.65</v>
      </c>
      <c r="B78" s="26" t="s">
        <v>75</v>
      </c>
      <c r="C78" s="23" t="s">
        <v>2</v>
      </c>
      <c r="D78" s="24"/>
      <c r="E78" s="24"/>
      <c r="F78" s="61">
        <v>30578</v>
      </c>
      <c r="G78" s="61"/>
      <c r="H78" s="25"/>
      <c r="I78" s="25"/>
      <c r="J78" s="21"/>
    </row>
    <row r="79" spans="1:10" ht="25.5" hidden="1" x14ac:dyDescent="0.2">
      <c r="A79" s="20">
        <v>1.66</v>
      </c>
      <c r="B79" s="27" t="s">
        <v>76</v>
      </c>
      <c r="C79" s="23" t="s">
        <v>9</v>
      </c>
      <c r="D79" s="24"/>
      <c r="E79" s="24"/>
      <c r="F79" s="61">
        <v>104011</v>
      </c>
      <c r="G79" s="61"/>
      <c r="H79" s="25"/>
      <c r="I79" s="25"/>
      <c r="J79" s="21"/>
    </row>
    <row r="80" spans="1:10" ht="25.5" hidden="1" x14ac:dyDescent="0.2">
      <c r="A80" s="20">
        <v>1.67</v>
      </c>
      <c r="B80" s="27" t="s">
        <v>77</v>
      </c>
      <c r="C80" s="23" t="s">
        <v>21</v>
      </c>
      <c r="D80" s="24"/>
      <c r="E80" s="24"/>
      <c r="F80" s="61">
        <v>166945</v>
      </c>
      <c r="G80" s="61"/>
      <c r="H80" s="25"/>
      <c r="I80" s="25"/>
      <c r="J80" s="21"/>
    </row>
    <row r="81" spans="1:10" hidden="1" x14ac:dyDescent="0.2">
      <c r="A81" s="20"/>
      <c r="B81" s="17" t="s">
        <v>78</v>
      </c>
      <c r="C81" s="17"/>
      <c r="D81" s="17"/>
      <c r="E81" s="17"/>
      <c r="F81" s="61"/>
      <c r="G81" s="61"/>
      <c r="H81" s="25"/>
      <c r="I81" s="25"/>
      <c r="J81" s="21"/>
    </row>
    <row r="82" spans="1:10" ht="57" hidden="1" customHeight="1" x14ac:dyDescent="0.2">
      <c r="A82" s="20">
        <v>1.68</v>
      </c>
      <c r="B82" s="22" t="s">
        <v>79</v>
      </c>
      <c r="C82" s="23" t="s">
        <v>2</v>
      </c>
      <c r="D82" s="24"/>
      <c r="E82" s="24"/>
      <c r="F82" s="61">
        <v>252303</v>
      </c>
      <c r="G82" s="61"/>
      <c r="H82" s="25"/>
      <c r="I82" s="25"/>
      <c r="J82" s="21"/>
    </row>
    <row r="83" spans="1:10" ht="49.5" hidden="1" customHeight="1" x14ac:dyDescent="0.2">
      <c r="A83" s="20">
        <v>1.69</v>
      </c>
      <c r="B83" s="22" t="s">
        <v>80</v>
      </c>
      <c r="C83" s="23" t="s">
        <v>2</v>
      </c>
      <c r="D83" s="24"/>
      <c r="E83" s="24"/>
      <c r="F83" s="61">
        <v>270499</v>
      </c>
      <c r="G83" s="61"/>
      <c r="H83" s="25"/>
      <c r="I83" s="25"/>
      <c r="J83" s="21"/>
    </row>
    <row r="84" spans="1:10" ht="57" hidden="1" customHeight="1" x14ac:dyDescent="0.2">
      <c r="A84" s="20">
        <v>1.7</v>
      </c>
      <c r="B84" s="22" t="s">
        <v>81</v>
      </c>
      <c r="C84" s="23" t="s">
        <v>2</v>
      </c>
      <c r="D84" s="24"/>
      <c r="E84" s="24"/>
      <c r="F84" s="61">
        <v>650000</v>
      </c>
      <c r="G84" s="61"/>
      <c r="H84" s="25"/>
      <c r="I84" s="25"/>
      <c r="J84" s="21"/>
    </row>
    <row r="85" spans="1:10" ht="45" hidden="1" customHeight="1" x14ac:dyDescent="0.2">
      <c r="A85" s="20">
        <v>1.71</v>
      </c>
      <c r="B85" s="22" t="s">
        <v>82</v>
      </c>
      <c r="C85" s="23" t="s">
        <v>2</v>
      </c>
      <c r="D85" s="24"/>
      <c r="E85" s="24"/>
      <c r="F85" s="61">
        <v>300000</v>
      </c>
      <c r="G85" s="61"/>
      <c r="H85" s="25"/>
      <c r="I85" s="25"/>
      <c r="J85" s="21"/>
    </row>
    <row r="86" spans="1:10" ht="25.5" hidden="1" x14ac:dyDescent="0.2">
      <c r="A86" s="20">
        <v>1.72</v>
      </c>
      <c r="B86" s="22" t="s">
        <v>83</v>
      </c>
      <c r="C86" s="23" t="s">
        <v>2</v>
      </c>
      <c r="D86" s="24"/>
      <c r="E86" s="24"/>
      <c r="F86" s="61">
        <v>324868</v>
      </c>
      <c r="G86" s="61"/>
      <c r="H86" s="25"/>
      <c r="I86" s="25"/>
      <c r="J86" s="21"/>
    </row>
    <row r="87" spans="1:10" ht="25.5" hidden="1" x14ac:dyDescent="0.2">
      <c r="A87" s="20">
        <v>1.73</v>
      </c>
      <c r="B87" s="28" t="s">
        <v>84</v>
      </c>
      <c r="C87" s="23" t="s">
        <v>2</v>
      </c>
      <c r="D87" s="24"/>
      <c r="E87" s="24"/>
      <c r="F87" s="61">
        <v>298749</v>
      </c>
      <c r="G87" s="61"/>
      <c r="H87" s="25"/>
      <c r="I87" s="25"/>
      <c r="J87" s="21"/>
    </row>
    <row r="88" spans="1:10" ht="38.25" hidden="1" x14ac:dyDescent="0.2">
      <c r="A88" s="20">
        <v>1.74</v>
      </c>
      <c r="B88" s="22" t="s">
        <v>85</v>
      </c>
      <c r="C88" s="23" t="s">
        <v>2</v>
      </c>
      <c r="D88" s="24"/>
      <c r="E88" s="24"/>
      <c r="F88" s="61">
        <v>530236</v>
      </c>
      <c r="G88" s="61"/>
      <c r="H88" s="25"/>
      <c r="I88" s="25"/>
      <c r="J88" s="21"/>
    </row>
    <row r="89" spans="1:10" ht="25.5" hidden="1" x14ac:dyDescent="0.2">
      <c r="A89" s="20">
        <v>1.75</v>
      </c>
      <c r="B89" s="22" t="s">
        <v>86</v>
      </c>
      <c r="C89" s="23" t="s">
        <v>2</v>
      </c>
      <c r="D89" s="24"/>
      <c r="E89" s="24"/>
      <c r="F89" s="61">
        <v>486332</v>
      </c>
      <c r="G89" s="61"/>
      <c r="H89" s="25"/>
      <c r="I89" s="25"/>
      <c r="J89" s="21"/>
    </row>
    <row r="90" spans="1:10" ht="25.5" hidden="1" x14ac:dyDescent="0.2">
      <c r="A90" s="20">
        <v>1.76</v>
      </c>
      <c r="B90" s="22" t="s">
        <v>87</v>
      </c>
      <c r="C90" s="23" t="s">
        <v>2</v>
      </c>
      <c r="D90" s="24"/>
      <c r="E90" s="24"/>
      <c r="F90" s="61">
        <v>193931</v>
      </c>
      <c r="G90" s="61"/>
      <c r="H90" s="25"/>
      <c r="I90" s="25"/>
      <c r="J90" s="21"/>
    </row>
    <row r="91" spans="1:10" ht="25.5" hidden="1" x14ac:dyDescent="0.2">
      <c r="A91" s="20">
        <v>1.77</v>
      </c>
      <c r="B91" s="22" t="s">
        <v>88</v>
      </c>
      <c r="C91" s="23" t="s">
        <v>2</v>
      </c>
      <c r="D91" s="24"/>
      <c r="E91" s="24"/>
      <c r="F91" s="61">
        <v>193931</v>
      </c>
      <c r="G91" s="61"/>
      <c r="H91" s="25"/>
      <c r="I91" s="25"/>
      <c r="J91" s="21"/>
    </row>
    <row r="92" spans="1:10" ht="25.5" hidden="1" x14ac:dyDescent="0.2">
      <c r="A92" s="20">
        <v>1.78</v>
      </c>
      <c r="B92" s="22" t="s">
        <v>89</v>
      </c>
      <c r="C92" s="23" t="s">
        <v>2</v>
      </c>
      <c r="D92" s="24"/>
      <c r="E92" s="24"/>
      <c r="F92" s="61">
        <v>15563</v>
      </c>
      <c r="G92" s="61"/>
      <c r="H92" s="25"/>
      <c r="I92" s="25"/>
      <c r="J92" s="21"/>
    </row>
    <row r="93" spans="1:10" ht="25.5" hidden="1" x14ac:dyDescent="0.2">
      <c r="A93" s="20">
        <v>1.79</v>
      </c>
      <c r="B93" s="22" t="s">
        <v>90</v>
      </c>
      <c r="C93" s="23" t="s">
        <v>2</v>
      </c>
      <c r="D93" s="24"/>
      <c r="E93" s="24"/>
      <c r="F93" s="61">
        <v>58705</v>
      </c>
      <c r="G93" s="61"/>
      <c r="H93" s="25"/>
      <c r="I93" s="25"/>
      <c r="J93" s="21"/>
    </row>
    <row r="94" spans="1:10" hidden="1" x14ac:dyDescent="0.2">
      <c r="A94" s="20">
        <v>1.8</v>
      </c>
      <c r="B94" s="22" t="s">
        <v>91</v>
      </c>
      <c r="C94" s="23" t="s">
        <v>2</v>
      </c>
      <c r="D94" s="24"/>
      <c r="E94" s="24"/>
      <c r="F94" s="61">
        <v>12737</v>
      </c>
      <c r="G94" s="61"/>
      <c r="H94" s="25"/>
      <c r="I94" s="25"/>
      <c r="J94" s="21"/>
    </row>
    <row r="95" spans="1:10" hidden="1" x14ac:dyDescent="0.2">
      <c r="A95" s="20">
        <v>1.81</v>
      </c>
      <c r="B95" s="22" t="s">
        <v>92</v>
      </c>
      <c r="C95" s="23" t="s">
        <v>2</v>
      </c>
      <c r="D95" s="24"/>
      <c r="E95" s="24"/>
      <c r="F95" s="61">
        <v>12737</v>
      </c>
      <c r="G95" s="61"/>
      <c r="H95" s="25"/>
      <c r="I95" s="25"/>
      <c r="J95" s="21"/>
    </row>
    <row r="96" spans="1:10" hidden="1" x14ac:dyDescent="0.2">
      <c r="A96" s="20">
        <v>1.82</v>
      </c>
      <c r="B96" s="22" t="s">
        <v>93</v>
      </c>
      <c r="C96" s="23" t="s">
        <v>2</v>
      </c>
      <c r="D96" s="24"/>
      <c r="E96" s="24"/>
      <c r="F96" s="61">
        <v>12737</v>
      </c>
      <c r="G96" s="61"/>
      <c r="H96" s="25"/>
      <c r="I96" s="25"/>
      <c r="J96" s="21"/>
    </row>
    <row r="97" spans="1:10" hidden="1" x14ac:dyDescent="0.2">
      <c r="A97" s="20">
        <v>1.83</v>
      </c>
      <c r="B97" s="22" t="s">
        <v>94</v>
      </c>
      <c r="C97" s="23" t="s">
        <v>2</v>
      </c>
      <c r="D97" s="24"/>
      <c r="E97" s="24"/>
      <c r="F97" s="61">
        <v>7435</v>
      </c>
      <c r="G97" s="61"/>
      <c r="H97" s="25"/>
      <c r="I97" s="25"/>
      <c r="J97" s="21"/>
    </row>
    <row r="98" spans="1:10" hidden="1" x14ac:dyDescent="0.2">
      <c r="A98" s="20">
        <v>1.84</v>
      </c>
      <c r="B98" s="22" t="s">
        <v>95</v>
      </c>
      <c r="C98" s="23" t="s">
        <v>2</v>
      </c>
      <c r="D98" s="24"/>
      <c r="E98" s="24"/>
      <c r="F98" s="61">
        <v>26173</v>
      </c>
      <c r="G98" s="61"/>
      <c r="H98" s="25"/>
      <c r="I98" s="25"/>
      <c r="J98" s="21"/>
    </row>
    <row r="99" spans="1:10" hidden="1" x14ac:dyDescent="0.2">
      <c r="A99" s="20">
        <v>1.85</v>
      </c>
      <c r="B99" s="22" t="s">
        <v>96</v>
      </c>
      <c r="C99" s="23" t="s">
        <v>2</v>
      </c>
      <c r="D99" s="24"/>
      <c r="E99" s="24"/>
      <c r="F99" s="61">
        <v>26173</v>
      </c>
      <c r="G99" s="61"/>
      <c r="H99" s="25"/>
      <c r="I99" s="25"/>
      <c r="J99" s="21"/>
    </row>
    <row r="100" spans="1:10" hidden="1" x14ac:dyDescent="0.2">
      <c r="A100" s="20">
        <v>1.86</v>
      </c>
      <c r="B100" s="22" t="s">
        <v>97</v>
      </c>
      <c r="C100" s="23" t="s">
        <v>2</v>
      </c>
      <c r="D100" s="24"/>
      <c r="E100" s="24"/>
      <c r="F100" s="61">
        <v>4471</v>
      </c>
      <c r="G100" s="61"/>
      <c r="H100" s="25"/>
      <c r="I100" s="25"/>
      <c r="J100" s="21"/>
    </row>
    <row r="101" spans="1:10" hidden="1" x14ac:dyDescent="0.2">
      <c r="A101" s="20">
        <v>1.87</v>
      </c>
      <c r="B101" s="22" t="s">
        <v>98</v>
      </c>
      <c r="C101" s="23" t="s">
        <v>2</v>
      </c>
      <c r="D101" s="24"/>
      <c r="E101" s="24"/>
      <c r="F101" s="61">
        <v>35000</v>
      </c>
      <c r="G101" s="61"/>
      <c r="H101" s="25"/>
      <c r="I101" s="25"/>
      <c r="J101" s="21"/>
    </row>
    <row r="102" spans="1:10" hidden="1" x14ac:dyDescent="0.2">
      <c r="A102" s="20">
        <v>1.88</v>
      </c>
      <c r="B102" s="22" t="s">
        <v>99</v>
      </c>
      <c r="C102" s="23" t="s">
        <v>2</v>
      </c>
      <c r="D102" s="24"/>
      <c r="E102" s="24"/>
      <c r="F102" s="61">
        <v>35000</v>
      </c>
      <c r="G102" s="61"/>
      <c r="H102" s="25"/>
      <c r="I102" s="25"/>
      <c r="J102" s="21"/>
    </row>
    <row r="103" spans="1:10" ht="25.5" hidden="1" x14ac:dyDescent="0.2">
      <c r="A103" s="20">
        <v>1.89</v>
      </c>
      <c r="B103" s="22" t="s">
        <v>100</v>
      </c>
      <c r="C103" s="23" t="s">
        <v>2</v>
      </c>
      <c r="D103" s="24"/>
      <c r="E103" s="24"/>
      <c r="F103" s="61">
        <v>190000</v>
      </c>
      <c r="G103" s="61"/>
      <c r="H103" s="25"/>
      <c r="I103" s="25"/>
      <c r="J103" s="21"/>
    </row>
    <row r="104" spans="1:10" hidden="1" x14ac:dyDescent="0.2">
      <c r="A104" s="20">
        <v>1.9</v>
      </c>
      <c r="B104" s="17" t="s">
        <v>101</v>
      </c>
      <c r="C104" s="17"/>
      <c r="D104" s="17"/>
      <c r="E104" s="17"/>
      <c r="F104" s="61"/>
      <c r="G104" s="61"/>
      <c r="H104" s="25"/>
      <c r="I104" s="25"/>
      <c r="J104" s="21"/>
    </row>
    <row r="105" spans="1:10" ht="38.25" hidden="1" x14ac:dyDescent="0.2">
      <c r="A105" s="20">
        <v>1.91</v>
      </c>
      <c r="B105" s="22" t="s">
        <v>102</v>
      </c>
      <c r="C105" s="23" t="s">
        <v>21</v>
      </c>
      <c r="D105" s="24"/>
      <c r="E105" s="24"/>
      <c r="F105" s="61">
        <v>32000</v>
      </c>
      <c r="G105" s="61"/>
      <c r="H105" s="25"/>
      <c r="I105" s="25"/>
      <c r="J105" s="21"/>
    </row>
    <row r="106" spans="1:10" ht="25.5" hidden="1" x14ac:dyDescent="0.2">
      <c r="A106" s="20">
        <v>1.92</v>
      </c>
      <c r="B106" s="28" t="s">
        <v>103</v>
      </c>
      <c r="C106" s="23" t="s">
        <v>21</v>
      </c>
      <c r="D106" s="24"/>
      <c r="E106" s="24"/>
      <c r="F106" s="61">
        <v>17500</v>
      </c>
      <c r="G106" s="61"/>
      <c r="H106" s="25"/>
      <c r="I106" s="25"/>
      <c r="J106" s="21"/>
    </row>
    <row r="107" spans="1:10" ht="25.5" hidden="1" x14ac:dyDescent="0.2">
      <c r="A107" s="20">
        <v>1.93</v>
      </c>
      <c r="B107" s="22" t="s">
        <v>104</v>
      </c>
      <c r="C107" s="23" t="s">
        <v>21</v>
      </c>
      <c r="D107" s="24"/>
      <c r="E107" s="24"/>
      <c r="F107" s="61">
        <v>17500</v>
      </c>
      <c r="G107" s="61"/>
      <c r="H107" s="25"/>
      <c r="I107" s="25"/>
      <c r="J107" s="21"/>
    </row>
    <row r="108" spans="1:10" ht="25.5" hidden="1" x14ac:dyDescent="0.2">
      <c r="A108" s="20">
        <v>1.94</v>
      </c>
      <c r="B108" s="28" t="s">
        <v>105</v>
      </c>
      <c r="C108" s="23" t="s">
        <v>21</v>
      </c>
      <c r="D108" s="24"/>
      <c r="E108" s="24"/>
      <c r="F108" s="61">
        <v>16447</v>
      </c>
      <c r="G108" s="61"/>
      <c r="H108" s="25"/>
      <c r="I108" s="25"/>
      <c r="J108" s="21"/>
    </row>
    <row r="109" spans="1:10" ht="25.5" hidden="1" x14ac:dyDescent="0.2">
      <c r="A109" s="20">
        <v>1.95</v>
      </c>
      <c r="B109" s="28" t="s">
        <v>106</v>
      </c>
      <c r="C109" s="23" t="s">
        <v>21</v>
      </c>
      <c r="D109" s="24"/>
      <c r="E109" s="24"/>
      <c r="F109" s="61">
        <v>14553</v>
      </c>
      <c r="G109" s="61"/>
      <c r="H109" s="25"/>
      <c r="I109" s="25"/>
      <c r="J109" s="21"/>
    </row>
    <row r="110" spans="1:10" ht="25.5" hidden="1" x14ac:dyDescent="0.2">
      <c r="A110" s="20">
        <v>1.96</v>
      </c>
      <c r="B110" s="28" t="s">
        <v>107</v>
      </c>
      <c r="C110" s="23" t="s">
        <v>21</v>
      </c>
      <c r="D110" s="24"/>
      <c r="E110" s="24"/>
      <c r="F110" s="61">
        <v>12160</v>
      </c>
      <c r="G110" s="61"/>
      <c r="H110" s="25"/>
      <c r="I110" s="25"/>
      <c r="J110" s="21"/>
    </row>
    <row r="111" spans="1:10" ht="25.5" hidden="1" x14ac:dyDescent="0.2">
      <c r="A111" s="20">
        <v>1.97</v>
      </c>
      <c r="B111" s="28" t="s">
        <v>108</v>
      </c>
      <c r="C111" s="23" t="s">
        <v>21</v>
      </c>
      <c r="D111" s="24"/>
      <c r="E111" s="24"/>
      <c r="F111" s="61">
        <v>10458</v>
      </c>
      <c r="G111" s="61"/>
      <c r="H111" s="25"/>
      <c r="I111" s="25"/>
      <c r="J111" s="21"/>
    </row>
    <row r="112" spans="1:10" ht="38.25" hidden="1" x14ac:dyDescent="0.2">
      <c r="A112" s="20">
        <v>1.98</v>
      </c>
      <c r="B112" s="26" t="s">
        <v>109</v>
      </c>
      <c r="C112" s="23" t="s">
        <v>21</v>
      </c>
      <c r="D112" s="24"/>
      <c r="E112" s="24"/>
      <c r="F112" s="61">
        <v>4085</v>
      </c>
      <c r="G112" s="61"/>
      <c r="H112" s="25"/>
      <c r="I112" s="25"/>
      <c r="J112" s="21"/>
    </row>
    <row r="113" spans="1:10" ht="38.25" hidden="1" x14ac:dyDescent="0.2">
      <c r="A113" s="20">
        <v>1.99</v>
      </c>
      <c r="B113" s="26" t="s">
        <v>110</v>
      </c>
      <c r="C113" s="23" t="s">
        <v>21</v>
      </c>
      <c r="D113" s="24"/>
      <c r="E113" s="24"/>
      <c r="F113" s="61">
        <v>4085</v>
      </c>
      <c r="G113" s="61"/>
      <c r="H113" s="25"/>
      <c r="I113" s="25"/>
      <c r="J113" s="21"/>
    </row>
    <row r="114" spans="1:10" hidden="1" x14ac:dyDescent="0.2">
      <c r="A114" s="20" t="s">
        <v>111</v>
      </c>
      <c r="B114" s="18" t="s">
        <v>112</v>
      </c>
      <c r="C114" s="23"/>
      <c r="D114" s="24"/>
      <c r="E114" s="24"/>
      <c r="F114" s="61"/>
      <c r="G114" s="61"/>
      <c r="H114" s="25"/>
      <c r="I114" s="25"/>
      <c r="J114" s="21"/>
    </row>
    <row r="115" spans="1:10" hidden="1" x14ac:dyDescent="0.2">
      <c r="A115" s="20">
        <v>2.0099999999999998</v>
      </c>
      <c r="B115" s="17" t="s">
        <v>113</v>
      </c>
      <c r="C115" s="17"/>
      <c r="D115" s="17"/>
      <c r="E115" s="17"/>
      <c r="F115" s="61"/>
      <c r="G115" s="61"/>
      <c r="H115" s="25"/>
      <c r="I115" s="25"/>
      <c r="J115" s="21"/>
    </row>
    <row r="116" spans="1:10" ht="38.25" hidden="1" x14ac:dyDescent="0.2">
      <c r="A116" s="20">
        <v>2.02</v>
      </c>
      <c r="B116" s="22" t="s">
        <v>114</v>
      </c>
      <c r="C116" s="23" t="s">
        <v>115</v>
      </c>
      <c r="D116" s="24"/>
      <c r="E116" s="24"/>
      <c r="F116" s="61">
        <v>34318</v>
      </c>
      <c r="G116" s="61"/>
      <c r="H116" s="25"/>
      <c r="I116" s="25"/>
      <c r="J116" s="21"/>
    </row>
    <row r="117" spans="1:10" ht="51" hidden="1" x14ac:dyDescent="0.2">
      <c r="A117" s="20">
        <v>2.0299999999999998</v>
      </c>
      <c r="B117" s="26" t="s">
        <v>116</v>
      </c>
      <c r="C117" s="23" t="s">
        <v>115</v>
      </c>
      <c r="D117" s="24"/>
      <c r="E117" s="24"/>
      <c r="F117" s="61">
        <v>47754</v>
      </c>
      <c r="G117" s="61"/>
      <c r="H117" s="25"/>
      <c r="I117" s="25"/>
      <c r="J117" s="21"/>
    </row>
    <row r="118" spans="1:10" ht="51" hidden="1" x14ac:dyDescent="0.2">
      <c r="A118" s="20">
        <v>2.04</v>
      </c>
      <c r="B118" s="22" t="s">
        <v>117</v>
      </c>
      <c r="C118" s="23" t="s">
        <v>115</v>
      </c>
      <c r="D118" s="24"/>
      <c r="E118" s="24"/>
      <c r="F118" s="61">
        <v>37527</v>
      </c>
      <c r="G118" s="61"/>
      <c r="H118" s="25"/>
      <c r="I118" s="25"/>
      <c r="J118" s="21"/>
    </row>
    <row r="119" spans="1:10" hidden="1" x14ac:dyDescent="0.2">
      <c r="A119" s="20">
        <v>2.0499999999999998</v>
      </c>
      <c r="B119" s="22" t="s">
        <v>118</v>
      </c>
      <c r="C119" s="23" t="s">
        <v>115</v>
      </c>
      <c r="D119" s="24"/>
      <c r="E119" s="24"/>
      <c r="F119" s="61">
        <v>33686</v>
      </c>
      <c r="G119" s="61"/>
      <c r="H119" s="25"/>
      <c r="I119" s="25"/>
      <c r="J119" s="21"/>
    </row>
    <row r="120" spans="1:10" ht="25.5" hidden="1" x14ac:dyDescent="0.2">
      <c r="A120" s="20">
        <v>2.06</v>
      </c>
      <c r="B120" s="26" t="s">
        <v>119</v>
      </c>
      <c r="C120" s="23" t="s">
        <v>115</v>
      </c>
      <c r="D120" s="24"/>
      <c r="E120" s="24"/>
      <c r="F120" s="61">
        <v>53503</v>
      </c>
      <c r="G120" s="61"/>
      <c r="H120" s="25"/>
      <c r="I120" s="25"/>
      <c r="J120" s="21"/>
    </row>
    <row r="121" spans="1:10" ht="25.5" hidden="1" x14ac:dyDescent="0.2">
      <c r="A121" s="20">
        <v>2.0699999999999998</v>
      </c>
      <c r="B121" s="22" t="s">
        <v>120</v>
      </c>
      <c r="C121" s="23" t="s">
        <v>21</v>
      </c>
      <c r="D121" s="24"/>
      <c r="E121" s="24"/>
      <c r="F121" s="61">
        <v>32694</v>
      </c>
      <c r="G121" s="61"/>
      <c r="H121" s="25"/>
      <c r="I121" s="25"/>
      <c r="J121" s="21"/>
    </row>
    <row r="122" spans="1:10" ht="38.25" hidden="1" x14ac:dyDescent="0.2">
      <c r="A122" s="20">
        <v>2.08</v>
      </c>
      <c r="B122" s="22" t="s">
        <v>121</v>
      </c>
      <c r="C122" s="23" t="s">
        <v>2</v>
      </c>
      <c r="D122" s="24"/>
      <c r="E122" s="24"/>
      <c r="F122" s="61">
        <v>140437</v>
      </c>
      <c r="G122" s="61"/>
      <c r="H122" s="25"/>
      <c r="I122" s="25"/>
      <c r="J122" s="21"/>
    </row>
    <row r="123" spans="1:10" hidden="1" x14ac:dyDescent="0.2">
      <c r="A123" s="20"/>
      <c r="B123" s="18" t="s">
        <v>122</v>
      </c>
      <c r="C123" s="18"/>
      <c r="D123" s="18"/>
      <c r="E123" s="18"/>
      <c r="F123" s="61"/>
      <c r="G123" s="61"/>
      <c r="H123" s="25"/>
      <c r="I123" s="25"/>
      <c r="J123" s="21"/>
    </row>
    <row r="124" spans="1:10" ht="25.5" hidden="1" x14ac:dyDescent="0.2">
      <c r="A124" s="20">
        <v>2.09</v>
      </c>
      <c r="B124" s="26" t="s">
        <v>123</v>
      </c>
      <c r="C124" s="23" t="s">
        <v>21</v>
      </c>
      <c r="D124" s="24"/>
      <c r="E124" s="24"/>
      <c r="F124" s="61">
        <v>5732</v>
      </c>
      <c r="G124" s="61"/>
      <c r="H124" s="25"/>
      <c r="I124" s="25"/>
      <c r="J124" s="21"/>
    </row>
    <row r="125" spans="1:10" ht="25.5" hidden="1" x14ac:dyDescent="0.2">
      <c r="A125" s="20">
        <v>2.1</v>
      </c>
      <c r="B125" s="26" t="s">
        <v>124</v>
      </c>
      <c r="C125" s="23" t="s">
        <v>21</v>
      </c>
      <c r="D125" s="24"/>
      <c r="E125" s="24"/>
      <c r="F125" s="61">
        <v>6149</v>
      </c>
      <c r="G125" s="61"/>
      <c r="H125" s="25"/>
      <c r="I125" s="25"/>
      <c r="J125" s="21"/>
    </row>
    <row r="126" spans="1:10" ht="25.5" hidden="1" x14ac:dyDescent="0.2">
      <c r="A126" s="20">
        <v>2.11</v>
      </c>
      <c r="B126" s="26" t="s">
        <v>125</v>
      </c>
      <c r="C126" s="23" t="s">
        <v>21</v>
      </c>
      <c r="D126" s="24"/>
      <c r="E126" s="24"/>
      <c r="F126" s="61">
        <v>7962</v>
      </c>
      <c r="G126" s="61"/>
      <c r="H126" s="25"/>
      <c r="I126" s="25"/>
      <c r="J126" s="21"/>
    </row>
    <row r="127" spans="1:10" ht="25.5" hidden="1" x14ac:dyDescent="0.2">
      <c r="A127" s="20">
        <v>2.12</v>
      </c>
      <c r="B127" s="26" t="s">
        <v>126</v>
      </c>
      <c r="C127" s="23" t="s">
        <v>21</v>
      </c>
      <c r="D127" s="24"/>
      <c r="E127" s="24"/>
      <c r="F127" s="61">
        <v>9475</v>
      </c>
      <c r="G127" s="61"/>
      <c r="H127" s="25"/>
      <c r="I127" s="25"/>
      <c r="J127" s="21"/>
    </row>
    <row r="128" spans="1:10" ht="25.5" hidden="1" x14ac:dyDescent="0.2">
      <c r="A128" s="20">
        <v>2.13</v>
      </c>
      <c r="B128" s="26" t="s">
        <v>127</v>
      </c>
      <c r="C128" s="23" t="s">
        <v>21</v>
      </c>
      <c r="D128" s="24"/>
      <c r="E128" s="24"/>
      <c r="F128" s="61">
        <v>12094</v>
      </c>
      <c r="G128" s="61"/>
      <c r="H128" s="25"/>
      <c r="I128" s="25"/>
      <c r="J128" s="21"/>
    </row>
    <row r="129" spans="1:10" ht="25.5" hidden="1" x14ac:dyDescent="0.2">
      <c r="A129" s="20">
        <v>2.14</v>
      </c>
      <c r="B129" s="26" t="s">
        <v>128</v>
      </c>
      <c r="C129" s="23" t="s">
        <v>21</v>
      </c>
      <c r="D129" s="24"/>
      <c r="E129" s="24"/>
      <c r="F129" s="61">
        <v>6791</v>
      </c>
      <c r="G129" s="61"/>
      <c r="H129" s="25"/>
      <c r="I129" s="25"/>
      <c r="J129" s="21"/>
    </row>
    <row r="130" spans="1:10" ht="25.5" hidden="1" x14ac:dyDescent="0.2">
      <c r="A130" s="20">
        <v>2.15</v>
      </c>
      <c r="B130" s="26" t="s">
        <v>129</v>
      </c>
      <c r="C130" s="23" t="s">
        <v>21</v>
      </c>
      <c r="D130" s="24"/>
      <c r="E130" s="24"/>
      <c r="F130" s="61">
        <v>9215</v>
      </c>
      <c r="G130" s="61"/>
      <c r="H130" s="25"/>
      <c r="I130" s="25"/>
      <c r="J130" s="21"/>
    </row>
    <row r="131" spans="1:10" ht="25.5" hidden="1" x14ac:dyDescent="0.2">
      <c r="A131" s="20">
        <v>2.16</v>
      </c>
      <c r="B131" s="26" t="s">
        <v>130</v>
      </c>
      <c r="C131" s="23" t="s">
        <v>21</v>
      </c>
      <c r="D131" s="24"/>
      <c r="E131" s="24"/>
      <c r="F131" s="61">
        <v>13027</v>
      </c>
      <c r="G131" s="61"/>
      <c r="H131" s="25"/>
      <c r="I131" s="25"/>
      <c r="J131" s="21"/>
    </row>
    <row r="132" spans="1:10" ht="25.5" hidden="1" x14ac:dyDescent="0.2">
      <c r="A132" s="20">
        <v>2.17</v>
      </c>
      <c r="B132" s="26" t="s">
        <v>131</v>
      </c>
      <c r="C132" s="23" t="s">
        <v>21</v>
      </c>
      <c r="D132" s="24"/>
      <c r="E132" s="24"/>
      <c r="F132" s="61">
        <v>22030</v>
      </c>
      <c r="G132" s="61"/>
      <c r="H132" s="25"/>
      <c r="I132" s="25"/>
      <c r="J132" s="21"/>
    </row>
    <row r="133" spans="1:10" ht="25.5" hidden="1" x14ac:dyDescent="0.2">
      <c r="A133" s="20">
        <v>2.1800000000000002</v>
      </c>
      <c r="B133" s="26" t="s">
        <v>132</v>
      </c>
      <c r="C133" s="23" t="s">
        <v>21</v>
      </c>
      <c r="D133" s="24"/>
      <c r="E133" s="24"/>
      <c r="F133" s="61">
        <v>29249</v>
      </c>
      <c r="G133" s="61"/>
      <c r="H133" s="25"/>
      <c r="I133" s="25"/>
      <c r="J133" s="21"/>
    </row>
    <row r="134" spans="1:10" hidden="1" x14ac:dyDescent="0.2">
      <c r="A134" s="20"/>
      <c r="B134" s="18" t="s">
        <v>133</v>
      </c>
      <c r="C134" s="18"/>
      <c r="D134" s="18"/>
      <c r="E134" s="18"/>
      <c r="F134" s="61"/>
      <c r="G134" s="61"/>
      <c r="H134" s="25"/>
      <c r="I134" s="25"/>
      <c r="J134" s="21"/>
    </row>
    <row r="135" spans="1:10" ht="25.5" hidden="1" x14ac:dyDescent="0.2">
      <c r="A135" s="20">
        <v>2.19</v>
      </c>
      <c r="B135" s="26" t="s">
        <v>134</v>
      </c>
      <c r="C135" s="23" t="s">
        <v>21</v>
      </c>
      <c r="D135" s="24"/>
      <c r="E135" s="24"/>
      <c r="F135" s="61">
        <v>11842</v>
      </c>
      <c r="G135" s="61"/>
      <c r="H135" s="25"/>
      <c r="I135" s="25"/>
      <c r="J135" s="21"/>
    </row>
    <row r="136" spans="1:10" ht="25.5" hidden="1" x14ac:dyDescent="0.2">
      <c r="A136" s="20">
        <v>2.2000000000000002</v>
      </c>
      <c r="B136" s="26" t="s">
        <v>135</v>
      </c>
      <c r="C136" s="23" t="s">
        <v>21</v>
      </c>
      <c r="D136" s="24"/>
      <c r="E136" s="24"/>
      <c r="F136" s="61">
        <v>17080</v>
      </c>
      <c r="G136" s="61"/>
      <c r="H136" s="25"/>
      <c r="I136" s="25"/>
      <c r="J136" s="21"/>
    </row>
    <row r="137" spans="1:10" hidden="1" x14ac:dyDescent="0.2">
      <c r="A137" s="20">
        <v>2.2000000000000002</v>
      </c>
      <c r="B137" s="20"/>
      <c r="C137" s="23" t="s">
        <v>21</v>
      </c>
      <c r="D137" s="24"/>
      <c r="E137" s="24"/>
      <c r="F137" s="61"/>
      <c r="G137" s="61"/>
      <c r="H137" s="25"/>
      <c r="I137" s="25"/>
      <c r="J137" s="21"/>
    </row>
    <row r="138" spans="1:10" hidden="1" x14ac:dyDescent="0.2">
      <c r="A138" s="20"/>
      <c r="B138" s="18" t="s">
        <v>136</v>
      </c>
      <c r="C138" s="18"/>
      <c r="D138" s="18"/>
      <c r="E138" s="18"/>
      <c r="F138" s="61"/>
      <c r="G138" s="61"/>
      <c r="H138" s="25"/>
      <c r="I138" s="25"/>
      <c r="J138" s="21"/>
    </row>
    <row r="139" spans="1:10" ht="25.5" hidden="1" x14ac:dyDescent="0.2">
      <c r="A139" s="20">
        <v>2.2200000000000002</v>
      </c>
      <c r="B139" s="26" t="s">
        <v>137</v>
      </c>
      <c r="C139" s="23" t="s">
        <v>21</v>
      </c>
      <c r="D139" s="24"/>
      <c r="E139" s="24"/>
      <c r="F139" s="61">
        <v>23812</v>
      </c>
      <c r="G139" s="61"/>
      <c r="H139" s="25"/>
      <c r="I139" s="25"/>
      <c r="J139" s="21"/>
    </row>
    <row r="140" spans="1:10" ht="25.5" hidden="1" x14ac:dyDescent="0.2">
      <c r="A140" s="20">
        <v>2.23</v>
      </c>
      <c r="B140" s="26" t="s">
        <v>138</v>
      </c>
      <c r="C140" s="23" t="s">
        <v>21</v>
      </c>
      <c r="D140" s="24"/>
      <c r="E140" s="24"/>
      <c r="F140" s="61">
        <v>42628</v>
      </c>
      <c r="G140" s="61"/>
      <c r="H140" s="25"/>
      <c r="I140" s="25"/>
      <c r="J140" s="21"/>
    </row>
    <row r="141" spans="1:10" ht="25.5" hidden="1" x14ac:dyDescent="0.2">
      <c r="A141" s="20">
        <v>2.2400000000000002</v>
      </c>
      <c r="B141" s="26" t="s">
        <v>139</v>
      </c>
      <c r="C141" s="23" t="s">
        <v>21</v>
      </c>
      <c r="D141" s="24"/>
      <c r="E141" s="24"/>
      <c r="F141" s="61">
        <v>29619</v>
      </c>
      <c r="G141" s="61"/>
      <c r="H141" s="25"/>
      <c r="I141" s="25"/>
      <c r="J141" s="21"/>
    </row>
    <row r="142" spans="1:10" ht="25.5" hidden="1" x14ac:dyDescent="0.2">
      <c r="A142" s="20">
        <v>2.25</v>
      </c>
      <c r="B142" s="26" t="s">
        <v>140</v>
      </c>
      <c r="C142" s="23" t="s">
        <v>21</v>
      </c>
      <c r="D142" s="24"/>
      <c r="E142" s="24"/>
      <c r="F142" s="61">
        <v>21223</v>
      </c>
      <c r="G142" s="61"/>
      <c r="H142" s="25"/>
      <c r="I142" s="25"/>
      <c r="J142" s="21"/>
    </row>
    <row r="143" spans="1:10" ht="25.5" hidden="1" x14ac:dyDescent="0.2">
      <c r="A143" s="20">
        <v>2.2599999999999998</v>
      </c>
      <c r="B143" s="26" t="s">
        <v>141</v>
      </c>
      <c r="C143" s="23" t="s">
        <v>21</v>
      </c>
      <c r="D143" s="24"/>
      <c r="E143" s="24"/>
      <c r="F143" s="61">
        <v>14796</v>
      </c>
      <c r="G143" s="61"/>
      <c r="H143" s="25"/>
      <c r="I143" s="25"/>
      <c r="J143" s="21"/>
    </row>
    <row r="144" spans="1:10" hidden="1" x14ac:dyDescent="0.2">
      <c r="A144" s="20"/>
      <c r="B144" s="17" t="s">
        <v>142</v>
      </c>
      <c r="C144" s="17"/>
      <c r="D144" s="17"/>
      <c r="E144" s="17"/>
      <c r="F144" s="61"/>
      <c r="G144" s="61"/>
      <c r="H144" s="25"/>
      <c r="I144" s="25"/>
      <c r="J144" s="21"/>
    </row>
    <row r="145" spans="1:10" ht="25.5" hidden="1" x14ac:dyDescent="0.2">
      <c r="A145" s="20">
        <v>2.27</v>
      </c>
      <c r="B145" s="22" t="s">
        <v>143</v>
      </c>
      <c r="C145" s="23" t="s">
        <v>21</v>
      </c>
      <c r="D145" s="24"/>
      <c r="E145" s="24"/>
      <c r="F145" s="61">
        <v>10683</v>
      </c>
      <c r="G145" s="61"/>
      <c r="H145" s="25"/>
      <c r="I145" s="25"/>
      <c r="J145" s="21"/>
    </row>
    <row r="146" spans="1:10" ht="25.5" hidden="1" x14ac:dyDescent="0.2">
      <c r="A146" s="20">
        <v>2.2799999999999998</v>
      </c>
      <c r="B146" s="22" t="s">
        <v>144</v>
      </c>
      <c r="C146" s="23" t="s">
        <v>21</v>
      </c>
      <c r="D146" s="24"/>
      <c r="E146" s="24"/>
      <c r="F146" s="61">
        <v>6392</v>
      </c>
      <c r="G146" s="61"/>
      <c r="H146" s="25"/>
      <c r="I146" s="25"/>
      <c r="J146" s="21"/>
    </row>
    <row r="147" spans="1:10" ht="25.5" x14ac:dyDescent="0.2">
      <c r="A147" s="20"/>
      <c r="B147" s="17" t="s">
        <v>145</v>
      </c>
      <c r="C147" s="17"/>
      <c r="D147" s="17" t="s">
        <v>593</v>
      </c>
      <c r="E147" s="92"/>
      <c r="F147" s="61"/>
      <c r="G147" s="106"/>
      <c r="H147" s="25"/>
      <c r="I147" s="103">
        <f>+E147*G147</f>
        <v>0</v>
      </c>
      <c r="J147" s="21"/>
    </row>
    <row r="148" spans="1:10" ht="25.5" hidden="1" x14ac:dyDescent="0.2">
      <c r="A148" s="20">
        <v>2.29</v>
      </c>
      <c r="B148" s="22" t="s">
        <v>146</v>
      </c>
      <c r="C148" s="23" t="s">
        <v>2</v>
      </c>
      <c r="D148" s="24"/>
      <c r="E148" s="24"/>
      <c r="F148" s="61">
        <v>70056</v>
      </c>
      <c r="G148" s="61"/>
      <c r="H148" s="25"/>
      <c r="I148" s="25"/>
      <c r="J148" s="21"/>
    </row>
    <row r="149" spans="1:10" ht="25.5" hidden="1" x14ac:dyDescent="0.2">
      <c r="A149" s="20">
        <v>2.2999999999999998</v>
      </c>
      <c r="B149" s="22" t="s">
        <v>147</v>
      </c>
      <c r="C149" s="23" t="s">
        <v>2</v>
      </c>
      <c r="D149" s="24"/>
      <c r="E149" s="24"/>
      <c r="F149" s="61">
        <v>50160</v>
      </c>
      <c r="G149" s="61"/>
      <c r="H149" s="25"/>
      <c r="I149" s="25"/>
      <c r="J149" s="21"/>
    </row>
    <row r="150" spans="1:10" ht="25.5" x14ac:dyDescent="0.2">
      <c r="A150" s="20">
        <v>2.31</v>
      </c>
      <c r="B150" s="22" t="s">
        <v>148</v>
      </c>
      <c r="C150" s="23" t="s">
        <v>2</v>
      </c>
      <c r="D150" s="24">
        <v>2</v>
      </c>
      <c r="E150" s="93">
        <v>4.07</v>
      </c>
      <c r="F150" s="61">
        <v>200381</v>
      </c>
      <c r="G150" s="106">
        <v>507382</v>
      </c>
      <c r="H150" s="25">
        <f>+F150*D150</f>
        <v>400762</v>
      </c>
      <c r="I150" s="103">
        <f>+E150*G150</f>
        <v>2065044.7400000002</v>
      </c>
      <c r="J150" s="78"/>
    </row>
    <row r="151" spans="1:10" ht="25.5" hidden="1" x14ac:dyDescent="0.2">
      <c r="A151" s="20">
        <v>2.3199999999999998</v>
      </c>
      <c r="B151" s="22" t="s">
        <v>149</v>
      </c>
      <c r="C151" s="23" t="s">
        <v>2</v>
      </c>
      <c r="D151" s="24"/>
      <c r="E151" s="24"/>
      <c r="F151" s="61">
        <v>60840</v>
      </c>
      <c r="G151" s="61"/>
      <c r="H151" s="25"/>
      <c r="I151" s="25"/>
      <c r="J151" s="21"/>
    </row>
    <row r="152" spans="1:10" ht="25.5" hidden="1" x14ac:dyDescent="0.2">
      <c r="A152" s="20"/>
      <c r="B152" s="17" t="s">
        <v>150</v>
      </c>
      <c r="C152" s="17"/>
      <c r="D152" s="17"/>
      <c r="E152" s="17"/>
      <c r="F152" s="61"/>
      <c r="G152" s="61"/>
      <c r="H152" s="25"/>
      <c r="I152" s="25"/>
      <c r="J152" s="21"/>
    </row>
    <row r="153" spans="1:10" ht="25.5" hidden="1" x14ac:dyDescent="0.2">
      <c r="A153" s="20">
        <v>2.33</v>
      </c>
      <c r="B153" s="22" t="s">
        <v>151</v>
      </c>
      <c r="C153" s="23" t="s">
        <v>2</v>
      </c>
      <c r="D153" s="24"/>
      <c r="E153" s="24"/>
      <c r="F153" s="61">
        <v>402876</v>
      </c>
      <c r="G153" s="61"/>
      <c r="H153" s="25"/>
      <c r="I153" s="25"/>
      <c r="J153" s="21"/>
    </row>
    <row r="154" spans="1:10" ht="25.5" hidden="1" x14ac:dyDescent="0.2">
      <c r="A154" s="20">
        <v>2.34</v>
      </c>
      <c r="B154" s="22" t="s">
        <v>152</v>
      </c>
      <c r="C154" s="23" t="s">
        <v>2</v>
      </c>
      <c r="D154" s="24"/>
      <c r="E154" s="24"/>
      <c r="F154" s="61">
        <v>118213</v>
      </c>
      <c r="G154" s="61"/>
      <c r="H154" s="25"/>
      <c r="I154" s="25"/>
      <c r="J154" s="21"/>
    </row>
    <row r="155" spans="1:10" ht="25.5" hidden="1" x14ac:dyDescent="0.2">
      <c r="A155" s="20">
        <v>2.35</v>
      </c>
      <c r="B155" s="22" t="s">
        <v>153</v>
      </c>
      <c r="C155" s="23" t="s">
        <v>2</v>
      </c>
      <c r="D155" s="24"/>
      <c r="E155" s="24"/>
      <c r="F155" s="61">
        <v>500515</v>
      </c>
      <c r="G155" s="61"/>
      <c r="H155" s="25"/>
      <c r="I155" s="25"/>
      <c r="J155" s="21"/>
    </row>
    <row r="156" spans="1:10" ht="25.5" hidden="1" x14ac:dyDescent="0.2">
      <c r="A156" s="20">
        <v>2.36</v>
      </c>
      <c r="B156" s="22" t="s">
        <v>154</v>
      </c>
      <c r="C156" s="23" t="s">
        <v>2</v>
      </c>
      <c r="D156" s="24"/>
      <c r="E156" s="24"/>
      <c r="F156" s="61">
        <v>141597</v>
      </c>
      <c r="G156" s="61"/>
      <c r="H156" s="25"/>
      <c r="I156" s="25"/>
      <c r="J156" s="21"/>
    </row>
    <row r="157" spans="1:10" ht="25.5" hidden="1" x14ac:dyDescent="0.2">
      <c r="A157" s="20">
        <v>2.37</v>
      </c>
      <c r="B157" s="22" t="s">
        <v>155</v>
      </c>
      <c r="C157" s="23" t="s">
        <v>2</v>
      </c>
      <c r="D157" s="24"/>
      <c r="E157" s="24"/>
      <c r="F157" s="61">
        <v>531603</v>
      </c>
      <c r="G157" s="61"/>
      <c r="H157" s="25"/>
      <c r="I157" s="25"/>
      <c r="J157" s="21"/>
    </row>
    <row r="158" spans="1:10" ht="25.5" hidden="1" x14ac:dyDescent="0.2">
      <c r="A158" s="20">
        <v>2.38</v>
      </c>
      <c r="B158" s="22" t="s">
        <v>156</v>
      </c>
      <c r="C158" s="23" t="s">
        <v>2</v>
      </c>
      <c r="D158" s="24"/>
      <c r="E158" s="24"/>
      <c r="F158" s="61">
        <v>141597</v>
      </c>
      <c r="G158" s="61"/>
      <c r="H158" s="25"/>
      <c r="I158" s="25"/>
      <c r="J158" s="21"/>
    </row>
    <row r="159" spans="1:10" ht="25.5" hidden="1" x14ac:dyDescent="0.2">
      <c r="A159" s="20">
        <v>2.39</v>
      </c>
      <c r="B159" s="22" t="s">
        <v>157</v>
      </c>
      <c r="C159" s="23" t="s">
        <v>2</v>
      </c>
      <c r="D159" s="24"/>
      <c r="E159" s="24"/>
      <c r="F159" s="61">
        <v>672588</v>
      </c>
      <c r="G159" s="61"/>
      <c r="H159" s="25"/>
      <c r="I159" s="25"/>
      <c r="J159" s="21"/>
    </row>
    <row r="160" spans="1:10" ht="25.5" hidden="1" x14ac:dyDescent="0.2">
      <c r="A160" s="20">
        <v>2.4</v>
      </c>
      <c r="B160" s="22" t="s">
        <v>158</v>
      </c>
      <c r="C160" s="23" t="s">
        <v>2</v>
      </c>
      <c r="D160" s="24"/>
      <c r="E160" s="24"/>
      <c r="F160" s="61">
        <v>189379</v>
      </c>
      <c r="G160" s="61"/>
      <c r="H160" s="25"/>
      <c r="I160" s="25"/>
      <c r="J160" s="21"/>
    </row>
    <row r="161" spans="1:10" ht="25.5" hidden="1" x14ac:dyDescent="0.2">
      <c r="A161" s="20">
        <v>2.41</v>
      </c>
      <c r="B161" s="22" t="s">
        <v>159</v>
      </c>
      <c r="C161" s="23" t="s">
        <v>2</v>
      </c>
      <c r="D161" s="24"/>
      <c r="E161" s="24"/>
      <c r="F161" s="61">
        <v>742258</v>
      </c>
      <c r="G161" s="61"/>
      <c r="H161" s="25"/>
      <c r="I161" s="25"/>
      <c r="J161" s="21"/>
    </row>
    <row r="162" spans="1:10" ht="25.5" hidden="1" x14ac:dyDescent="0.2">
      <c r="A162" s="20">
        <v>2.42</v>
      </c>
      <c r="B162" s="22" t="s">
        <v>160</v>
      </c>
      <c r="C162" s="23" t="s">
        <v>2</v>
      </c>
      <c r="D162" s="24"/>
      <c r="E162" s="24"/>
      <c r="F162" s="61">
        <v>190834</v>
      </c>
      <c r="G162" s="61"/>
      <c r="H162" s="25"/>
      <c r="I162" s="25"/>
      <c r="J162" s="21"/>
    </row>
    <row r="163" spans="1:10" hidden="1" x14ac:dyDescent="0.2">
      <c r="A163" s="20"/>
      <c r="B163" s="17" t="s">
        <v>161</v>
      </c>
      <c r="C163" s="17"/>
      <c r="D163" s="17"/>
      <c r="E163" s="17"/>
      <c r="F163" s="61"/>
      <c r="G163" s="61"/>
      <c r="H163" s="25"/>
      <c r="I163" s="25"/>
      <c r="J163" s="21"/>
    </row>
    <row r="164" spans="1:10" hidden="1" x14ac:dyDescent="0.2">
      <c r="A164" s="20">
        <v>2.4300000000000002</v>
      </c>
      <c r="B164" s="22" t="s">
        <v>162</v>
      </c>
      <c r="C164" s="23" t="s">
        <v>2</v>
      </c>
      <c r="D164" s="24"/>
      <c r="E164" s="24"/>
      <c r="F164" s="61">
        <v>26439</v>
      </c>
      <c r="G164" s="61"/>
      <c r="H164" s="25"/>
      <c r="I164" s="25"/>
      <c r="J164" s="21"/>
    </row>
    <row r="165" spans="1:10" hidden="1" x14ac:dyDescent="0.2">
      <c r="A165" s="20">
        <v>2.44</v>
      </c>
      <c r="B165" s="22" t="s">
        <v>163</v>
      </c>
      <c r="C165" s="23" t="s">
        <v>2</v>
      </c>
      <c r="D165" s="24"/>
      <c r="E165" s="24"/>
      <c r="F165" s="61">
        <v>26439</v>
      </c>
      <c r="G165" s="61"/>
      <c r="H165" s="25"/>
      <c r="I165" s="25"/>
      <c r="J165" s="21"/>
    </row>
    <row r="166" spans="1:10" hidden="1" x14ac:dyDescent="0.2">
      <c r="A166" s="20">
        <v>2.4500000000000002</v>
      </c>
      <c r="B166" s="22" t="s">
        <v>164</v>
      </c>
      <c r="C166" s="23" t="s">
        <v>2</v>
      </c>
      <c r="D166" s="24"/>
      <c r="E166" s="24"/>
      <c r="F166" s="61">
        <v>30406</v>
      </c>
      <c r="G166" s="61"/>
      <c r="H166" s="25"/>
      <c r="I166" s="25"/>
      <c r="J166" s="21"/>
    </row>
    <row r="167" spans="1:10" hidden="1" x14ac:dyDescent="0.2">
      <c r="A167" s="20">
        <v>2.46</v>
      </c>
      <c r="B167" s="22" t="s">
        <v>165</v>
      </c>
      <c r="C167" s="23" t="s">
        <v>2</v>
      </c>
      <c r="D167" s="24"/>
      <c r="E167" s="24"/>
      <c r="F167" s="61">
        <v>30406</v>
      </c>
      <c r="G167" s="61"/>
      <c r="H167" s="25"/>
      <c r="I167" s="25"/>
      <c r="J167" s="21"/>
    </row>
    <row r="168" spans="1:10" hidden="1" x14ac:dyDescent="0.2">
      <c r="A168" s="20">
        <v>2.4700000000000002</v>
      </c>
      <c r="B168" s="22" t="s">
        <v>166</v>
      </c>
      <c r="C168" s="23" t="s">
        <v>2</v>
      </c>
      <c r="D168" s="24"/>
      <c r="E168" s="24"/>
      <c r="F168" s="61">
        <v>32292</v>
      </c>
      <c r="G168" s="61"/>
      <c r="H168" s="25"/>
      <c r="I168" s="25"/>
      <c r="J168" s="21"/>
    </row>
    <row r="169" spans="1:10" hidden="1" x14ac:dyDescent="0.2">
      <c r="A169" s="20"/>
      <c r="B169" s="17" t="s">
        <v>167</v>
      </c>
      <c r="C169" s="17"/>
      <c r="D169" s="17"/>
      <c r="E169" s="17"/>
      <c r="F169" s="61"/>
      <c r="G169" s="61"/>
      <c r="H169" s="25"/>
      <c r="I169" s="25"/>
      <c r="J169" s="21"/>
    </row>
    <row r="170" spans="1:10" hidden="1" x14ac:dyDescent="0.2">
      <c r="A170" s="20">
        <v>2.48</v>
      </c>
      <c r="B170" s="22" t="s">
        <v>168</v>
      </c>
      <c r="C170" s="23" t="s">
        <v>2</v>
      </c>
      <c r="D170" s="24"/>
      <c r="E170" s="24"/>
      <c r="F170" s="61">
        <v>150085</v>
      </c>
      <c r="G170" s="61"/>
      <c r="H170" s="25"/>
      <c r="I170" s="25"/>
      <c r="J170" s="21"/>
    </row>
    <row r="171" spans="1:10" hidden="1" x14ac:dyDescent="0.2">
      <c r="A171" s="20">
        <v>2.4900000000000002</v>
      </c>
      <c r="B171" s="22" t="s">
        <v>169</v>
      </c>
      <c r="C171" s="23" t="s">
        <v>2</v>
      </c>
      <c r="D171" s="24"/>
      <c r="E171" s="24"/>
      <c r="F171" s="61">
        <v>150085</v>
      </c>
      <c r="G171" s="61"/>
      <c r="H171" s="25"/>
      <c r="I171" s="25"/>
      <c r="J171" s="21"/>
    </row>
    <row r="172" spans="1:10" hidden="1" x14ac:dyDescent="0.2">
      <c r="A172" s="20">
        <v>2.5</v>
      </c>
      <c r="B172" s="22" t="s">
        <v>170</v>
      </c>
      <c r="C172" s="23" t="s">
        <v>2</v>
      </c>
      <c r="D172" s="24"/>
      <c r="E172" s="24"/>
      <c r="F172" s="61">
        <v>150085</v>
      </c>
      <c r="G172" s="61"/>
      <c r="H172" s="25"/>
      <c r="I172" s="25"/>
      <c r="J172" s="21"/>
    </row>
    <row r="173" spans="1:10" hidden="1" x14ac:dyDescent="0.2">
      <c r="A173" s="20">
        <v>2.5099999999999998</v>
      </c>
      <c r="B173" s="22" t="s">
        <v>171</v>
      </c>
      <c r="C173" s="23" t="s">
        <v>2</v>
      </c>
      <c r="D173" s="24"/>
      <c r="E173" s="24"/>
      <c r="F173" s="61">
        <v>150085</v>
      </c>
      <c r="G173" s="61"/>
      <c r="H173" s="25"/>
      <c r="I173" s="25"/>
      <c r="J173" s="21"/>
    </row>
    <row r="174" spans="1:10" hidden="1" x14ac:dyDescent="0.2">
      <c r="A174" s="20">
        <v>2.52</v>
      </c>
      <c r="B174" s="22" t="s">
        <v>172</v>
      </c>
      <c r="C174" s="23" t="s">
        <v>2</v>
      </c>
      <c r="D174" s="24"/>
      <c r="E174" s="24"/>
      <c r="F174" s="61">
        <v>150234</v>
      </c>
      <c r="G174" s="61"/>
      <c r="H174" s="25"/>
      <c r="I174" s="25"/>
      <c r="J174" s="21"/>
    </row>
    <row r="175" spans="1:10" hidden="1" x14ac:dyDescent="0.2">
      <c r="A175" s="20">
        <v>2.5299999999999998</v>
      </c>
      <c r="B175" s="22" t="s">
        <v>173</v>
      </c>
      <c r="C175" s="23" t="s">
        <v>2</v>
      </c>
      <c r="D175" s="24"/>
      <c r="E175" s="24"/>
      <c r="F175" s="61">
        <v>159166</v>
      </c>
      <c r="G175" s="61"/>
      <c r="H175" s="25"/>
      <c r="I175" s="25"/>
      <c r="J175" s="21"/>
    </row>
    <row r="176" spans="1:10" hidden="1" x14ac:dyDescent="0.2">
      <c r="A176" s="20">
        <v>2.54</v>
      </c>
      <c r="B176" s="22" t="s">
        <v>174</v>
      </c>
      <c r="C176" s="23" t="s">
        <v>2</v>
      </c>
      <c r="D176" s="24"/>
      <c r="E176" s="24"/>
      <c r="F176" s="61">
        <v>159166</v>
      </c>
      <c r="G176" s="61"/>
      <c r="H176" s="25"/>
      <c r="I176" s="25"/>
      <c r="J176" s="21"/>
    </row>
    <row r="177" spans="1:10" hidden="1" x14ac:dyDescent="0.2">
      <c r="A177" s="20">
        <v>2.5499999999999998</v>
      </c>
      <c r="B177" s="22" t="s">
        <v>175</v>
      </c>
      <c r="C177" s="23" t="s">
        <v>2</v>
      </c>
      <c r="D177" s="24"/>
      <c r="E177" s="24"/>
      <c r="F177" s="61">
        <v>159240</v>
      </c>
      <c r="G177" s="61"/>
      <c r="H177" s="25"/>
      <c r="I177" s="25"/>
      <c r="J177" s="21"/>
    </row>
    <row r="178" spans="1:10" hidden="1" x14ac:dyDescent="0.2">
      <c r="A178" s="20">
        <v>2.56</v>
      </c>
      <c r="B178" s="22" t="s">
        <v>176</v>
      </c>
      <c r="C178" s="23" t="s">
        <v>2</v>
      </c>
      <c r="D178" s="24"/>
      <c r="E178" s="24"/>
      <c r="F178" s="61">
        <v>159240</v>
      </c>
      <c r="G178" s="61"/>
      <c r="H178" s="25"/>
      <c r="I178" s="25"/>
      <c r="J178" s="21"/>
    </row>
    <row r="179" spans="1:10" ht="25.5" x14ac:dyDescent="0.2">
      <c r="A179" s="20"/>
      <c r="B179" s="17" t="s">
        <v>177</v>
      </c>
      <c r="C179" s="17"/>
      <c r="D179" s="17" t="s">
        <v>593</v>
      </c>
      <c r="E179" s="92"/>
      <c r="F179" s="61"/>
      <c r="G179" s="106"/>
      <c r="H179" s="25"/>
      <c r="I179" s="103">
        <f>+E179*G179</f>
        <v>0</v>
      </c>
      <c r="J179" s="21"/>
    </row>
    <row r="180" spans="1:10" ht="25.5" hidden="1" x14ac:dyDescent="0.2">
      <c r="A180" s="20">
        <v>2.57</v>
      </c>
      <c r="B180" s="22" t="s">
        <v>178</v>
      </c>
      <c r="C180" s="23" t="s">
        <v>2</v>
      </c>
      <c r="D180" s="24"/>
      <c r="E180" s="24"/>
      <c r="F180" s="61">
        <v>9615</v>
      </c>
      <c r="G180" s="61"/>
      <c r="H180" s="25"/>
      <c r="I180" s="25"/>
      <c r="J180" s="21"/>
    </row>
    <row r="181" spans="1:10" ht="25.5" x14ac:dyDescent="0.2">
      <c r="A181" s="20">
        <v>2.58</v>
      </c>
      <c r="B181" s="22" t="s">
        <v>179</v>
      </c>
      <c r="C181" s="23" t="s">
        <v>2</v>
      </c>
      <c r="D181" s="24">
        <v>4</v>
      </c>
      <c r="E181" s="93">
        <v>90.75</v>
      </c>
      <c r="F181" s="61">
        <v>9615</v>
      </c>
      <c r="G181" s="106">
        <v>12110</v>
      </c>
      <c r="H181" s="25">
        <f>+F181*D181</f>
        <v>38460</v>
      </c>
      <c r="I181" s="103">
        <f>+E181*G181</f>
        <v>1098982.5</v>
      </c>
      <c r="J181" s="21"/>
    </row>
    <row r="182" spans="1:10" ht="25.5" hidden="1" x14ac:dyDescent="0.2">
      <c r="A182" s="20">
        <v>2.59</v>
      </c>
      <c r="B182" s="22" t="s">
        <v>180</v>
      </c>
      <c r="C182" s="23" t="s">
        <v>2</v>
      </c>
      <c r="D182" s="24"/>
      <c r="E182" s="24"/>
      <c r="F182" s="61">
        <v>9615</v>
      </c>
      <c r="G182" s="61"/>
      <c r="H182" s="25"/>
      <c r="I182" s="25"/>
      <c r="J182" s="21"/>
    </row>
    <row r="183" spans="1:10" ht="25.5" x14ac:dyDescent="0.2">
      <c r="A183" s="20">
        <v>2.6</v>
      </c>
      <c r="B183" s="22" t="s">
        <v>181</v>
      </c>
      <c r="C183" s="23" t="s">
        <v>2</v>
      </c>
      <c r="D183" s="24">
        <v>2</v>
      </c>
      <c r="E183" s="93">
        <v>87.62</v>
      </c>
      <c r="F183" s="61">
        <v>9615</v>
      </c>
      <c r="G183" s="106">
        <v>12270</v>
      </c>
      <c r="H183" s="25">
        <f>+F183*D183</f>
        <v>19230</v>
      </c>
      <c r="I183" s="103">
        <f>+E183*G183</f>
        <v>1075097.4000000001</v>
      </c>
      <c r="J183" s="21"/>
    </row>
    <row r="184" spans="1:10" ht="25.5" hidden="1" x14ac:dyDescent="0.2">
      <c r="A184" s="20">
        <v>2.61</v>
      </c>
      <c r="B184" s="22" t="s">
        <v>182</v>
      </c>
      <c r="C184" s="23" t="s">
        <v>2</v>
      </c>
      <c r="D184" s="24"/>
      <c r="E184" s="24"/>
      <c r="F184" s="61">
        <v>9743</v>
      </c>
      <c r="G184" s="61"/>
      <c r="H184" s="25"/>
      <c r="I184" s="25"/>
      <c r="J184" s="21"/>
    </row>
    <row r="185" spans="1:10" ht="25.5" hidden="1" x14ac:dyDescent="0.2">
      <c r="A185" s="20">
        <v>2.62</v>
      </c>
      <c r="B185" s="22" t="s">
        <v>183</v>
      </c>
      <c r="C185" s="23" t="s">
        <v>2</v>
      </c>
      <c r="D185" s="24"/>
      <c r="E185" s="24"/>
      <c r="F185" s="61">
        <v>9743</v>
      </c>
      <c r="G185" s="61"/>
      <c r="H185" s="25"/>
      <c r="I185" s="25"/>
      <c r="J185" s="21"/>
    </row>
    <row r="186" spans="1:10" hidden="1" x14ac:dyDescent="0.2">
      <c r="A186" s="20"/>
      <c r="B186" s="17" t="s">
        <v>184</v>
      </c>
      <c r="C186" s="17"/>
      <c r="D186" s="17"/>
      <c r="E186" s="17"/>
      <c r="F186" s="61"/>
      <c r="G186" s="61"/>
      <c r="H186" s="25"/>
      <c r="I186" s="25"/>
      <c r="J186" s="21"/>
    </row>
    <row r="187" spans="1:10" ht="25.5" hidden="1" x14ac:dyDescent="0.2">
      <c r="A187" s="20">
        <v>2.63</v>
      </c>
      <c r="B187" s="22" t="s">
        <v>185</v>
      </c>
      <c r="C187" s="23" t="s">
        <v>2</v>
      </c>
      <c r="D187" s="24"/>
      <c r="E187" s="24"/>
      <c r="F187" s="61">
        <v>26952</v>
      </c>
      <c r="G187" s="61"/>
      <c r="H187" s="25"/>
      <c r="I187" s="25"/>
      <c r="J187" s="21"/>
    </row>
    <row r="188" spans="1:10" ht="25.5" hidden="1" x14ac:dyDescent="0.2">
      <c r="A188" s="20">
        <v>2.64</v>
      </c>
      <c r="B188" s="22" t="s">
        <v>186</v>
      </c>
      <c r="C188" s="23" t="s">
        <v>2</v>
      </c>
      <c r="D188" s="24"/>
      <c r="E188" s="24"/>
      <c r="F188" s="61">
        <v>26952</v>
      </c>
      <c r="G188" s="61"/>
      <c r="H188" s="25"/>
      <c r="I188" s="25"/>
      <c r="J188" s="21"/>
    </row>
    <row r="189" spans="1:10" ht="25.5" hidden="1" x14ac:dyDescent="0.2">
      <c r="A189" s="20">
        <v>2.65</v>
      </c>
      <c r="B189" s="22" t="s">
        <v>187</v>
      </c>
      <c r="C189" s="23" t="s">
        <v>2</v>
      </c>
      <c r="D189" s="24"/>
      <c r="E189" s="24"/>
      <c r="F189" s="61">
        <v>26958</v>
      </c>
      <c r="G189" s="61"/>
      <c r="H189" s="25"/>
      <c r="I189" s="25"/>
      <c r="J189" s="21"/>
    </row>
    <row r="190" spans="1:10" hidden="1" x14ac:dyDescent="0.2">
      <c r="A190" s="20"/>
      <c r="B190" s="17" t="s">
        <v>188</v>
      </c>
      <c r="C190" s="17"/>
      <c r="D190" s="17"/>
      <c r="E190" s="17"/>
      <c r="F190" s="61"/>
      <c r="G190" s="61"/>
      <c r="H190" s="25"/>
      <c r="I190" s="25"/>
      <c r="J190" s="21"/>
    </row>
    <row r="191" spans="1:10" ht="25.5" hidden="1" x14ac:dyDescent="0.2">
      <c r="A191" s="20">
        <v>2.66</v>
      </c>
      <c r="B191" s="22" t="s">
        <v>189</v>
      </c>
      <c r="C191" s="23" t="s">
        <v>2</v>
      </c>
      <c r="D191" s="24"/>
      <c r="E191" s="24"/>
      <c r="F191" s="61">
        <v>58007</v>
      </c>
      <c r="G191" s="61"/>
      <c r="H191" s="25"/>
      <c r="I191" s="25"/>
      <c r="J191" s="21"/>
    </row>
    <row r="192" spans="1:10" ht="25.5" hidden="1" x14ac:dyDescent="0.2">
      <c r="A192" s="20">
        <v>2.67</v>
      </c>
      <c r="B192" s="22" t="s">
        <v>190</v>
      </c>
      <c r="C192" s="23" t="s">
        <v>2</v>
      </c>
      <c r="D192" s="24"/>
      <c r="E192" s="24"/>
      <c r="F192" s="61">
        <v>60777</v>
      </c>
      <c r="G192" s="61"/>
      <c r="H192" s="25"/>
      <c r="I192" s="25"/>
      <c r="J192" s="21"/>
    </row>
    <row r="193" spans="1:10" ht="25.5" hidden="1" x14ac:dyDescent="0.2">
      <c r="A193" s="20">
        <v>2.68</v>
      </c>
      <c r="B193" s="22" t="s">
        <v>191</v>
      </c>
      <c r="C193" s="23" t="s">
        <v>2</v>
      </c>
      <c r="D193" s="24"/>
      <c r="E193" s="24"/>
      <c r="F193" s="61">
        <v>60777</v>
      </c>
      <c r="G193" s="61"/>
      <c r="H193" s="25"/>
      <c r="I193" s="25"/>
      <c r="J193" s="21"/>
    </row>
    <row r="194" spans="1:10" ht="25.5" hidden="1" x14ac:dyDescent="0.2">
      <c r="A194" s="20">
        <v>2.69</v>
      </c>
      <c r="B194" s="22" t="s">
        <v>192</v>
      </c>
      <c r="C194" s="23" t="s">
        <v>2</v>
      </c>
      <c r="D194" s="24"/>
      <c r="E194" s="24"/>
      <c r="F194" s="61">
        <v>77760</v>
      </c>
      <c r="G194" s="61"/>
      <c r="H194" s="25"/>
      <c r="I194" s="25"/>
      <c r="J194" s="21"/>
    </row>
    <row r="195" spans="1:10" ht="25.5" hidden="1" x14ac:dyDescent="0.2">
      <c r="A195" s="20">
        <v>2.7</v>
      </c>
      <c r="B195" s="22" t="s">
        <v>193</v>
      </c>
      <c r="C195" s="23" t="s">
        <v>2</v>
      </c>
      <c r="D195" s="24"/>
      <c r="E195" s="24"/>
      <c r="F195" s="61">
        <v>77760</v>
      </c>
      <c r="G195" s="61"/>
      <c r="H195" s="25"/>
      <c r="I195" s="25"/>
      <c r="J195" s="21"/>
    </row>
    <row r="196" spans="1:10" hidden="1" x14ac:dyDescent="0.2">
      <c r="A196" s="20"/>
      <c r="B196" s="17" t="s">
        <v>194</v>
      </c>
      <c r="C196" s="17"/>
      <c r="D196" s="17"/>
      <c r="E196" s="17"/>
      <c r="F196" s="61"/>
      <c r="G196" s="61"/>
      <c r="H196" s="25"/>
      <c r="I196" s="25"/>
      <c r="J196" s="21"/>
    </row>
    <row r="197" spans="1:10" hidden="1" x14ac:dyDescent="0.2">
      <c r="A197" s="20">
        <v>2.71</v>
      </c>
      <c r="B197" s="26" t="s">
        <v>195</v>
      </c>
      <c r="C197" s="23" t="s">
        <v>115</v>
      </c>
      <c r="D197" s="24"/>
      <c r="E197" s="24"/>
      <c r="F197" s="61">
        <v>42125</v>
      </c>
      <c r="G197" s="61"/>
      <c r="H197" s="25"/>
      <c r="I197" s="25"/>
      <c r="J197" s="21"/>
    </row>
    <row r="198" spans="1:10" ht="25.5" hidden="1" x14ac:dyDescent="0.2">
      <c r="A198" s="20">
        <v>2.72</v>
      </c>
      <c r="B198" s="26" t="s">
        <v>196</v>
      </c>
      <c r="C198" s="23" t="s">
        <v>21</v>
      </c>
      <c r="D198" s="24"/>
      <c r="E198" s="24"/>
      <c r="F198" s="61">
        <v>1365</v>
      </c>
      <c r="G198" s="61"/>
      <c r="H198" s="25"/>
      <c r="I198" s="25"/>
      <c r="J198" s="21"/>
    </row>
    <row r="199" spans="1:10" ht="25.5" hidden="1" x14ac:dyDescent="0.2">
      <c r="A199" s="20">
        <v>2.73</v>
      </c>
      <c r="B199" s="26" t="s">
        <v>197</v>
      </c>
      <c r="C199" s="23" t="s">
        <v>21</v>
      </c>
      <c r="D199" s="24"/>
      <c r="E199" s="24"/>
      <c r="F199" s="61">
        <v>1365</v>
      </c>
      <c r="G199" s="61"/>
      <c r="H199" s="25"/>
      <c r="I199" s="25"/>
      <c r="J199" s="21"/>
    </row>
    <row r="200" spans="1:10" ht="25.5" hidden="1" x14ac:dyDescent="0.2">
      <c r="A200" s="20">
        <v>2.74</v>
      </c>
      <c r="B200" s="26" t="s">
        <v>198</v>
      </c>
      <c r="C200" s="23" t="s">
        <v>21</v>
      </c>
      <c r="D200" s="24"/>
      <c r="E200" s="24"/>
      <c r="F200" s="61">
        <v>1443</v>
      </c>
      <c r="G200" s="61"/>
      <c r="H200" s="25"/>
      <c r="I200" s="25"/>
      <c r="J200" s="21"/>
    </row>
    <row r="201" spans="1:10" ht="25.5" hidden="1" x14ac:dyDescent="0.2">
      <c r="A201" s="20">
        <v>2.75</v>
      </c>
      <c r="B201" s="26" t="s">
        <v>199</v>
      </c>
      <c r="C201" s="23" t="s">
        <v>21</v>
      </c>
      <c r="D201" s="24"/>
      <c r="E201" s="24"/>
      <c r="F201" s="61">
        <v>1918</v>
      </c>
      <c r="G201" s="61"/>
      <c r="H201" s="25"/>
      <c r="I201" s="25"/>
      <c r="J201" s="21"/>
    </row>
    <row r="202" spans="1:10" hidden="1" x14ac:dyDescent="0.2">
      <c r="A202" s="20"/>
      <c r="B202" s="17" t="s">
        <v>200</v>
      </c>
      <c r="C202" s="17"/>
      <c r="D202" s="17"/>
      <c r="E202" s="17"/>
      <c r="F202" s="61"/>
      <c r="G202" s="61"/>
      <c r="H202" s="25"/>
      <c r="I202" s="25"/>
      <c r="J202" s="21"/>
    </row>
    <row r="203" spans="1:10" ht="25.5" hidden="1" x14ac:dyDescent="0.2">
      <c r="A203" s="20">
        <v>2.76</v>
      </c>
      <c r="B203" s="22" t="s">
        <v>201</v>
      </c>
      <c r="C203" s="23" t="s">
        <v>115</v>
      </c>
      <c r="D203" s="24"/>
      <c r="E203" s="24"/>
      <c r="F203" s="61">
        <v>78521</v>
      </c>
      <c r="G203" s="61"/>
      <c r="H203" s="25"/>
      <c r="I203" s="25"/>
      <c r="J203" s="21"/>
    </row>
    <row r="204" spans="1:10" ht="25.5" hidden="1" x14ac:dyDescent="0.2">
      <c r="A204" s="20">
        <v>2.77</v>
      </c>
      <c r="B204" s="22" t="s">
        <v>202</v>
      </c>
      <c r="C204" s="23" t="s">
        <v>115</v>
      </c>
      <c r="D204" s="24"/>
      <c r="E204" s="24"/>
      <c r="F204" s="61">
        <v>120416</v>
      </c>
      <c r="G204" s="61"/>
      <c r="H204" s="25"/>
      <c r="I204" s="25"/>
      <c r="J204" s="21"/>
    </row>
    <row r="205" spans="1:10" hidden="1" x14ac:dyDescent="0.2">
      <c r="A205" s="20">
        <v>2.78</v>
      </c>
      <c r="B205" s="22" t="s">
        <v>203</v>
      </c>
      <c r="C205" s="23" t="s">
        <v>115</v>
      </c>
      <c r="D205" s="24"/>
      <c r="E205" s="24"/>
      <c r="F205" s="61">
        <v>62227</v>
      </c>
      <c r="G205" s="61"/>
      <c r="H205" s="25"/>
      <c r="I205" s="25"/>
      <c r="J205" s="21"/>
    </row>
    <row r="206" spans="1:10" ht="25.5" hidden="1" x14ac:dyDescent="0.2">
      <c r="A206" s="20">
        <v>2.79</v>
      </c>
      <c r="B206" s="22" t="s">
        <v>204</v>
      </c>
      <c r="C206" s="23" t="s">
        <v>115</v>
      </c>
      <c r="D206" s="24"/>
      <c r="E206" s="24"/>
      <c r="F206" s="61">
        <v>103284</v>
      </c>
      <c r="G206" s="61"/>
      <c r="H206" s="25"/>
      <c r="I206" s="25"/>
      <c r="J206" s="21"/>
    </row>
    <row r="207" spans="1:10" hidden="1" x14ac:dyDescent="0.2">
      <c r="A207" s="2"/>
      <c r="B207" s="17" t="s">
        <v>205</v>
      </c>
      <c r="C207" s="17"/>
      <c r="D207" s="17"/>
      <c r="E207" s="17"/>
      <c r="F207" s="61"/>
      <c r="G207" s="61"/>
      <c r="H207" s="25"/>
      <c r="I207" s="25"/>
      <c r="J207" s="21"/>
    </row>
    <row r="208" spans="1:10" ht="38.25" hidden="1" x14ac:dyDescent="0.2">
      <c r="A208" s="20">
        <v>2.8</v>
      </c>
      <c r="B208" s="22" t="s">
        <v>206</v>
      </c>
      <c r="C208" s="23" t="s">
        <v>2</v>
      </c>
      <c r="D208" s="24"/>
      <c r="E208" s="24"/>
      <c r="F208" s="61">
        <v>42147</v>
      </c>
      <c r="G208" s="61"/>
      <c r="H208" s="25"/>
      <c r="I208" s="25"/>
      <c r="J208" s="21"/>
    </row>
    <row r="209" spans="1:10" ht="25.5" hidden="1" x14ac:dyDescent="0.2">
      <c r="A209" s="20">
        <v>2.81</v>
      </c>
      <c r="B209" s="22" t="s">
        <v>207</v>
      </c>
      <c r="C209" s="23" t="s">
        <v>2</v>
      </c>
      <c r="D209" s="24"/>
      <c r="E209" s="24"/>
      <c r="F209" s="61">
        <v>18722</v>
      </c>
      <c r="G209" s="61"/>
      <c r="H209" s="25"/>
      <c r="I209" s="25"/>
      <c r="J209" s="21"/>
    </row>
    <row r="210" spans="1:10" ht="25.5" hidden="1" x14ac:dyDescent="0.2">
      <c r="A210" s="20">
        <v>2.82</v>
      </c>
      <c r="B210" s="22" t="s">
        <v>208</v>
      </c>
      <c r="C210" s="23" t="s">
        <v>2</v>
      </c>
      <c r="D210" s="24"/>
      <c r="E210" s="24"/>
      <c r="F210" s="61">
        <v>7192</v>
      </c>
      <c r="G210" s="61"/>
      <c r="H210" s="25"/>
      <c r="I210" s="25"/>
      <c r="J210" s="21"/>
    </row>
    <row r="211" spans="1:10" ht="25.5" hidden="1" x14ac:dyDescent="0.2">
      <c r="A211" s="20">
        <v>2.83</v>
      </c>
      <c r="B211" s="22" t="s">
        <v>209</v>
      </c>
      <c r="C211" s="23" t="s">
        <v>2</v>
      </c>
      <c r="D211" s="24"/>
      <c r="E211" s="24"/>
      <c r="F211" s="61">
        <v>8826</v>
      </c>
      <c r="G211" s="61"/>
      <c r="H211" s="25"/>
      <c r="I211" s="25"/>
      <c r="J211" s="21"/>
    </row>
    <row r="212" spans="1:10" ht="25.5" hidden="1" x14ac:dyDescent="0.2">
      <c r="A212" s="20">
        <v>2.84</v>
      </c>
      <c r="B212" s="22" t="s">
        <v>210</v>
      </c>
      <c r="C212" s="23" t="s">
        <v>2</v>
      </c>
      <c r="D212" s="24"/>
      <c r="E212" s="24"/>
      <c r="F212" s="61">
        <v>10289</v>
      </c>
      <c r="G212" s="61"/>
      <c r="H212" s="25"/>
      <c r="I212" s="25"/>
      <c r="J212" s="21"/>
    </row>
    <row r="213" spans="1:10" ht="25.5" hidden="1" x14ac:dyDescent="0.2">
      <c r="A213" s="20">
        <v>2.85</v>
      </c>
      <c r="B213" s="22" t="s">
        <v>211</v>
      </c>
      <c r="C213" s="23" t="s">
        <v>2</v>
      </c>
      <c r="D213" s="24"/>
      <c r="E213" s="24"/>
      <c r="F213" s="61">
        <v>7192</v>
      </c>
      <c r="G213" s="61"/>
      <c r="H213" s="25"/>
      <c r="I213" s="25"/>
      <c r="J213" s="21"/>
    </row>
    <row r="214" spans="1:10" ht="25.5" hidden="1" x14ac:dyDescent="0.2">
      <c r="A214" s="20">
        <v>2.86</v>
      </c>
      <c r="B214" s="22" t="s">
        <v>212</v>
      </c>
      <c r="C214" s="23" t="s">
        <v>2</v>
      </c>
      <c r="D214" s="24"/>
      <c r="E214" s="24"/>
      <c r="F214" s="61">
        <v>2420</v>
      </c>
      <c r="G214" s="61"/>
      <c r="H214" s="25"/>
      <c r="I214" s="25"/>
      <c r="J214" s="21"/>
    </row>
    <row r="215" spans="1:10" ht="25.5" hidden="1" x14ac:dyDescent="0.2">
      <c r="A215" s="20">
        <v>2.87</v>
      </c>
      <c r="B215" s="22" t="s">
        <v>213</v>
      </c>
      <c r="C215" s="23" t="s">
        <v>2</v>
      </c>
      <c r="D215" s="24"/>
      <c r="E215" s="24"/>
      <c r="F215" s="61">
        <v>42389</v>
      </c>
      <c r="G215" s="61"/>
      <c r="H215" s="25"/>
      <c r="I215" s="25"/>
      <c r="J215" s="21"/>
    </row>
    <row r="216" spans="1:10" ht="25.5" hidden="1" x14ac:dyDescent="0.2">
      <c r="A216" s="20">
        <v>2.88</v>
      </c>
      <c r="B216" s="22" t="s">
        <v>214</v>
      </c>
      <c r="C216" s="23" t="s">
        <v>2</v>
      </c>
      <c r="D216" s="24"/>
      <c r="E216" s="24"/>
      <c r="F216" s="61">
        <v>48810</v>
      </c>
      <c r="G216" s="61"/>
      <c r="H216" s="25"/>
      <c r="I216" s="25"/>
      <c r="J216" s="21"/>
    </row>
    <row r="217" spans="1:10" ht="25.5" hidden="1" x14ac:dyDescent="0.2">
      <c r="A217" s="20">
        <v>2.89</v>
      </c>
      <c r="B217" s="22" t="s">
        <v>215</v>
      </c>
      <c r="C217" s="23" t="s">
        <v>2</v>
      </c>
      <c r="D217" s="24"/>
      <c r="E217" s="24"/>
      <c r="F217" s="61">
        <v>48810</v>
      </c>
      <c r="G217" s="61"/>
      <c r="H217" s="25"/>
      <c r="I217" s="25"/>
      <c r="J217" s="21"/>
    </row>
    <row r="218" spans="1:10" ht="25.5" hidden="1" x14ac:dyDescent="0.2">
      <c r="A218" s="20">
        <v>2.9</v>
      </c>
      <c r="B218" s="26" t="s">
        <v>216</v>
      </c>
      <c r="C218" s="23" t="s">
        <v>2</v>
      </c>
      <c r="D218" s="24"/>
      <c r="E218" s="24"/>
      <c r="F218" s="61">
        <v>7007</v>
      </c>
      <c r="G218" s="61"/>
      <c r="H218" s="25"/>
      <c r="I218" s="25"/>
      <c r="J218" s="21"/>
    </row>
    <row r="219" spans="1:10" ht="25.5" hidden="1" x14ac:dyDescent="0.2">
      <c r="A219" s="20">
        <v>2.91</v>
      </c>
      <c r="B219" s="26" t="s">
        <v>217</v>
      </c>
      <c r="C219" s="23" t="s">
        <v>2</v>
      </c>
      <c r="D219" s="24"/>
      <c r="E219" s="24"/>
      <c r="F219" s="61">
        <v>6684</v>
      </c>
      <c r="G219" s="61"/>
      <c r="H219" s="25"/>
      <c r="I219" s="25"/>
      <c r="J219" s="21"/>
    </row>
    <row r="220" spans="1:10" ht="25.5" hidden="1" x14ac:dyDescent="0.2">
      <c r="A220" s="20">
        <v>2.92</v>
      </c>
      <c r="B220" s="26" t="s">
        <v>218</v>
      </c>
      <c r="C220" s="23" t="s">
        <v>2</v>
      </c>
      <c r="D220" s="24"/>
      <c r="E220" s="24"/>
      <c r="F220" s="61">
        <v>2662</v>
      </c>
      <c r="G220" s="61"/>
      <c r="H220" s="25"/>
      <c r="I220" s="25"/>
      <c r="J220" s="21"/>
    </row>
    <row r="221" spans="1:10" ht="63.75" hidden="1" x14ac:dyDescent="0.2">
      <c r="A221" s="20">
        <v>2.93</v>
      </c>
      <c r="B221" s="22" t="s">
        <v>219</v>
      </c>
      <c r="C221" s="23" t="s">
        <v>2</v>
      </c>
      <c r="D221" s="24"/>
      <c r="E221" s="24"/>
      <c r="F221" s="61">
        <v>125209</v>
      </c>
      <c r="G221" s="61"/>
      <c r="H221" s="25"/>
      <c r="I221" s="25"/>
      <c r="J221" s="21"/>
    </row>
    <row r="222" spans="1:10" ht="38.25" hidden="1" x14ac:dyDescent="0.2">
      <c r="A222" s="20">
        <v>2.94</v>
      </c>
      <c r="B222" s="22" t="s">
        <v>220</v>
      </c>
      <c r="C222" s="23" t="s">
        <v>2</v>
      </c>
      <c r="D222" s="24"/>
      <c r="E222" s="24"/>
      <c r="F222" s="61">
        <v>14498</v>
      </c>
      <c r="G222" s="61"/>
      <c r="H222" s="25"/>
      <c r="I222" s="25"/>
      <c r="J222" s="21"/>
    </row>
    <row r="223" spans="1:10" ht="38.25" hidden="1" x14ac:dyDescent="0.2">
      <c r="A223" s="20">
        <v>2.95</v>
      </c>
      <c r="B223" s="22" t="s">
        <v>221</v>
      </c>
      <c r="C223" s="23" t="s">
        <v>2</v>
      </c>
      <c r="D223" s="24"/>
      <c r="E223" s="24"/>
      <c r="F223" s="61">
        <v>14498</v>
      </c>
      <c r="G223" s="61"/>
      <c r="H223" s="25"/>
      <c r="I223" s="25"/>
      <c r="J223" s="21"/>
    </row>
    <row r="224" spans="1:10" ht="38.25" hidden="1" x14ac:dyDescent="0.2">
      <c r="A224" s="20">
        <v>2.96</v>
      </c>
      <c r="B224" s="22" t="s">
        <v>222</v>
      </c>
      <c r="C224" s="23" t="s">
        <v>2</v>
      </c>
      <c r="D224" s="24"/>
      <c r="E224" s="24"/>
      <c r="F224" s="61">
        <v>9497</v>
      </c>
      <c r="G224" s="61"/>
      <c r="H224" s="25"/>
      <c r="I224" s="25"/>
      <c r="J224" s="21"/>
    </row>
    <row r="225" spans="1:10" ht="38.25" hidden="1" x14ac:dyDescent="0.2">
      <c r="A225" s="20">
        <v>2.97</v>
      </c>
      <c r="B225" s="22" t="s">
        <v>223</v>
      </c>
      <c r="C225" s="23" t="s">
        <v>2</v>
      </c>
      <c r="D225" s="24"/>
      <c r="E225" s="24"/>
      <c r="F225" s="61">
        <v>23069</v>
      </c>
      <c r="G225" s="61"/>
      <c r="H225" s="25"/>
      <c r="I225" s="25"/>
      <c r="J225" s="21"/>
    </row>
    <row r="226" spans="1:10" ht="25.5" hidden="1" x14ac:dyDescent="0.2">
      <c r="A226" s="20">
        <v>2.98</v>
      </c>
      <c r="B226" s="22" t="s">
        <v>224</v>
      </c>
      <c r="C226" s="23" t="s">
        <v>2</v>
      </c>
      <c r="D226" s="24"/>
      <c r="E226" s="24"/>
      <c r="F226" s="61">
        <v>41541</v>
      </c>
      <c r="G226" s="61"/>
      <c r="H226" s="25"/>
      <c r="I226" s="25"/>
      <c r="J226" s="21"/>
    </row>
    <row r="227" spans="1:10" ht="38.25" hidden="1" x14ac:dyDescent="0.2">
      <c r="A227" s="20">
        <v>2.99</v>
      </c>
      <c r="B227" s="22" t="s">
        <v>225</v>
      </c>
      <c r="C227" s="23" t="s">
        <v>2</v>
      </c>
      <c r="D227" s="24"/>
      <c r="E227" s="24"/>
      <c r="F227" s="61">
        <v>98527</v>
      </c>
      <c r="G227" s="61"/>
      <c r="H227" s="25"/>
      <c r="I227" s="25"/>
      <c r="J227" s="21"/>
    </row>
    <row r="228" spans="1:10" ht="63.75" hidden="1" x14ac:dyDescent="0.2">
      <c r="A228" s="20">
        <v>3</v>
      </c>
      <c r="B228" s="22" t="s">
        <v>226</v>
      </c>
      <c r="C228" s="23" t="s">
        <v>2</v>
      </c>
      <c r="D228" s="24"/>
      <c r="E228" s="24"/>
      <c r="F228" s="61">
        <v>98527</v>
      </c>
      <c r="G228" s="61"/>
      <c r="H228" s="25"/>
      <c r="I228" s="25"/>
      <c r="J228" s="21"/>
    </row>
    <row r="229" spans="1:10" ht="25.5" hidden="1" x14ac:dyDescent="0.2">
      <c r="A229" s="20">
        <v>3.01</v>
      </c>
      <c r="B229" s="22" t="s">
        <v>227</v>
      </c>
      <c r="C229" s="23" t="s">
        <v>2</v>
      </c>
      <c r="D229" s="24"/>
      <c r="E229" s="24"/>
      <c r="F229" s="61">
        <v>152008</v>
      </c>
      <c r="G229" s="61"/>
      <c r="H229" s="25"/>
      <c r="I229" s="25"/>
      <c r="J229" s="21"/>
    </row>
    <row r="230" spans="1:10" ht="25.5" hidden="1" x14ac:dyDescent="0.2">
      <c r="A230" s="20">
        <v>3.02</v>
      </c>
      <c r="B230" s="22" t="s">
        <v>228</v>
      </c>
      <c r="C230" s="23" t="s">
        <v>2</v>
      </c>
      <c r="D230" s="24"/>
      <c r="E230" s="24"/>
      <c r="F230" s="61">
        <v>37507</v>
      </c>
      <c r="G230" s="61"/>
      <c r="H230" s="25"/>
      <c r="I230" s="25"/>
      <c r="J230" s="21"/>
    </row>
    <row r="231" spans="1:10" ht="25.5" hidden="1" x14ac:dyDescent="0.2">
      <c r="A231" s="20">
        <v>3.03</v>
      </c>
      <c r="B231" s="22" t="s">
        <v>229</v>
      </c>
      <c r="C231" s="23" t="s">
        <v>2</v>
      </c>
      <c r="D231" s="24"/>
      <c r="E231" s="24"/>
      <c r="F231" s="61">
        <v>7869</v>
      </c>
      <c r="G231" s="61"/>
      <c r="H231" s="25"/>
      <c r="I231" s="25"/>
      <c r="J231" s="21"/>
    </row>
    <row r="232" spans="1:10" ht="25.5" hidden="1" x14ac:dyDescent="0.2">
      <c r="A232" s="20">
        <v>3.04</v>
      </c>
      <c r="B232" s="22" t="s">
        <v>230</v>
      </c>
      <c r="C232" s="23" t="s">
        <v>2</v>
      </c>
      <c r="D232" s="24"/>
      <c r="E232" s="24"/>
      <c r="F232" s="61">
        <v>9360</v>
      </c>
      <c r="G232" s="61"/>
      <c r="H232" s="25"/>
      <c r="I232" s="25"/>
      <c r="J232" s="21"/>
    </row>
    <row r="233" spans="1:10" ht="25.5" hidden="1" x14ac:dyDescent="0.2">
      <c r="A233" s="20">
        <v>3.05</v>
      </c>
      <c r="B233" s="22" t="s">
        <v>231</v>
      </c>
      <c r="C233" s="23" t="s">
        <v>2</v>
      </c>
      <c r="D233" s="24"/>
      <c r="E233" s="24"/>
      <c r="F233" s="61">
        <v>13637</v>
      </c>
      <c r="G233" s="61"/>
      <c r="H233" s="25"/>
      <c r="I233" s="25"/>
      <c r="J233" s="21"/>
    </row>
    <row r="234" spans="1:10" ht="25.5" hidden="1" x14ac:dyDescent="0.2">
      <c r="A234" s="20">
        <v>3.06</v>
      </c>
      <c r="B234" s="22" t="s">
        <v>232</v>
      </c>
      <c r="C234" s="23" t="s">
        <v>2</v>
      </c>
      <c r="D234" s="24"/>
      <c r="E234" s="24"/>
      <c r="F234" s="61">
        <v>289667</v>
      </c>
      <c r="G234" s="61"/>
      <c r="H234" s="25"/>
      <c r="I234" s="25"/>
      <c r="J234" s="21"/>
    </row>
    <row r="235" spans="1:10" ht="25.5" hidden="1" x14ac:dyDescent="0.2">
      <c r="A235" s="20">
        <v>3.07</v>
      </c>
      <c r="B235" s="22" t="s">
        <v>233</v>
      </c>
      <c r="C235" s="23" t="s">
        <v>2</v>
      </c>
      <c r="D235" s="24"/>
      <c r="E235" s="24"/>
      <c r="F235" s="61">
        <v>361507</v>
      </c>
      <c r="G235" s="61"/>
      <c r="H235" s="25"/>
      <c r="I235" s="25"/>
      <c r="J235" s="21"/>
    </row>
    <row r="236" spans="1:10" ht="25.5" hidden="1" x14ac:dyDescent="0.2">
      <c r="A236" s="20">
        <v>3.08</v>
      </c>
      <c r="B236" s="22" t="s">
        <v>234</v>
      </c>
      <c r="C236" s="23" t="s">
        <v>2</v>
      </c>
      <c r="D236" s="24"/>
      <c r="E236" s="24"/>
      <c r="F236" s="61">
        <v>396868</v>
      </c>
      <c r="G236" s="61"/>
      <c r="H236" s="25"/>
      <c r="I236" s="25"/>
      <c r="J236" s="21"/>
    </row>
    <row r="237" spans="1:10" ht="25.5" hidden="1" x14ac:dyDescent="0.2">
      <c r="A237" s="20">
        <v>3.09</v>
      </c>
      <c r="B237" s="26" t="s">
        <v>235</v>
      </c>
      <c r="C237" s="23" t="s">
        <v>2</v>
      </c>
      <c r="D237" s="24"/>
      <c r="E237" s="24"/>
      <c r="F237" s="61">
        <v>1577</v>
      </c>
      <c r="G237" s="61"/>
      <c r="H237" s="25"/>
      <c r="I237" s="25"/>
      <c r="J237" s="21"/>
    </row>
    <row r="238" spans="1:10" ht="25.5" hidden="1" x14ac:dyDescent="0.2">
      <c r="A238" s="20">
        <v>3.1</v>
      </c>
      <c r="B238" s="26" t="s">
        <v>236</v>
      </c>
      <c r="C238" s="23" t="s">
        <v>2</v>
      </c>
      <c r="D238" s="24"/>
      <c r="E238" s="24"/>
      <c r="F238" s="61">
        <v>1357</v>
      </c>
      <c r="G238" s="61"/>
      <c r="H238" s="25"/>
      <c r="I238" s="25"/>
      <c r="J238" s="21"/>
    </row>
    <row r="239" spans="1:10" ht="38.25" hidden="1" x14ac:dyDescent="0.2">
      <c r="A239" s="20">
        <v>3.11</v>
      </c>
      <c r="B239" s="26" t="s">
        <v>237</v>
      </c>
      <c r="C239" s="23" t="s">
        <v>2</v>
      </c>
      <c r="D239" s="24"/>
      <c r="E239" s="24"/>
      <c r="F239" s="61">
        <v>3014</v>
      </c>
      <c r="G239" s="61"/>
      <c r="H239" s="25"/>
      <c r="I239" s="25"/>
      <c r="J239" s="21"/>
    </row>
    <row r="240" spans="1:10" ht="25.5" x14ac:dyDescent="0.2">
      <c r="A240" s="20">
        <v>3.1200000000000099</v>
      </c>
      <c r="B240" s="26" t="s">
        <v>238</v>
      </c>
      <c r="C240" s="23" t="s">
        <v>2</v>
      </c>
      <c r="D240" s="24">
        <v>24</v>
      </c>
      <c r="E240" s="93">
        <v>204.38</v>
      </c>
      <c r="F240" s="61">
        <v>4624</v>
      </c>
      <c r="G240" s="106">
        <v>5824</v>
      </c>
      <c r="H240" s="25">
        <f>+F240*D240</f>
        <v>110976</v>
      </c>
      <c r="I240" s="103">
        <f>+E240*G240</f>
        <v>1190309.1199999999</v>
      </c>
      <c r="J240" s="21"/>
    </row>
    <row r="241" spans="1:10" ht="25.5" hidden="1" x14ac:dyDescent="0.2">
      <c r="A241" s="20">
        <v>3.1300000000000101</v>
      </c>
      <c r="B241" s="26" t="s">
        <v>239</v>
      </c>
      <c r="C241" s="23" t="s">
        <v>2</v>
      </c>
      <c r="D241" s="24"/>
      <c r="E241" s="24"/>
      <c r="F241" s="61">
        <v>7116</v>
      </c>
      <c r="G241" s="61"/>
      <c r="H241" s="25"/>
      <c r="I241" s="25"/>
      <c r="J241" s="21"/>
    </row>
    <row r="242" spans="1:10" ht="25.5" hidden="1" x14ac:dyDescent="0.2">
      <c r="A242" s="20">
        <v>3.1400000000000099</v>
      </c>
      <c r="B242" s="26" t="s">
        <v>240</v>
      </c>
      <c r="C242" s="23" t="s">
        <v>21</v>
      </c>
      <c r="D242" s="24"/>
      <c r="E242" s="24"/>
      <c r="F242" s="61">
        <v>4617</v>
      </c>
      <c r="G242" s="61"/>
      <c r="H242" s="25"/>
      <c r="I242" s="25"/>
      <c r="J242" s="21"/>
    </row>
    <row r="243" spans="1:10" ht="25.5" hidden="1" x14ac:dyDescent="0.2">
      <c r="A243" s="20">
        <v>3.1500000000000101</v>
      </c>
      <c r="B243" s="26" t="s">
        <v>241</v>
      </c>
      <c r="C243" s="23" t="s">
        <v>21</v>
      </c>
      <c r="D243" s="24"/>
      <c r="E243" s="24"/>
      <c r="F243" s="61">
        <v>5032</v>
      </c>
      <c r="G243" s="61"/>
      <c r="H243" s="25"/>
      <c r="I243" s="25"/>
      <c r="J243" s="21"/>
    </row>
    <row r="244" spans="1:10" ht="25.5" hidden="1" x14ac:dyDescent="0.2">
      <c r="A244" s="20">
        <v>3.1600000000000099</v>
      </c>
      <c r="B244" s="26" t="s">
        <v>242</v>
      </c>
      <c r="C244" s="23" t="s">
        <v>21</v>
      </c>
      <c r="D244" s="24"/>
      <c r="E244" s="24"/>
      <c r="F244" s="61">
        <v>8260</v>
      </c>
      <c r="G244" s="61"/>
      <c r="H244" s="25"/>
      <c r="I244" s="25"/>
      <c r="J244" s="21"/>
    </row>
    <row r="245" spans="1:10" ht="25.5" hidden="1" x14ac:dyDescent="0.2">
      <c r="A245" s="20">
        <v>3.1700000000000101</v>
      </c>
      <c r="B245" s="26" t="s">
        <v>243</v>
      </c>
      <c r="C245" s="23" t="s">
        <v>21</v>
      </c>
      <c r="D245" s="24"/>
      <c r="E245" s="24"/>
      <c r="F245" s="61">
        <v>12366</v>
      </c>
      <c r="G245" s="61"/>
      <c r="H245" s="25"/>
      <c r="I245" s="25"/>
      <c r="J245" s="21"/>
    </row>
    <row r="246" spans="1:10" ht="25.5" hidden="1" x14ac:dyDescent="0.2">
      <c r="A246" s="20">
        <v>3.1800000000000099</v>
      </c>
      <c r="B246" s="26" t="s">
        <v>244</v>
      </c>
      <c r="C246" s="23" t="s">
        <v>21</v>
      </c>
      <c r="D246" s="24"/>
      <c r="E246" s="24"/>
      <c r="F246" s="61">
        <v>14806</v>
      </c>
      <c r="G246" s="61"/>
      <c r="H246" s="25"/>
      <c r="I246" s="25"/>
      <c r="J246" s="21"/>
    </row>
    <row r="247" spans="1:10" ht="25.5" hidden="1" x14ac:dyDescent="0.2">
      <c r="A247" s="20">
        <v>3.1900000000000102</v>
      </c>
      <c r="B247" s="26" t="s">
        <v>245</v>
      </c>
      <c r="C247" s="23" t="s">
        <v>21</v>
      </c>
      <c r="D247" s="24"/>
      <c r="E247" s="24"/>
      <c r="F247" s="61">
        <v>15466</v>
      </c>
      <c r="G247" s="61"/>
      <c r="H247" s="25"/>
      <c r="I247" s="25"/>
      <c r="J247" s="21"/>
    </row>
    <row r="248" spans="1:10" ht="25.5" hidden="1" x14ac:dyDescent="0.2">
      <c r="A248" s="20">
        <v>3.2000000000000099</v>
      </c>
      <c r="B248" s="26" t="s">
        <v>246</v>
      </c>
      <c r="C248" s="23" t="s">
        <v>21</v>
      </c>
      <c r="D248" s="24"/>
      <c r="E248" s="24"/>
      <c r="F248" s="61">
        <v>28639</v>
      </c>
      <c r="G248" s="61"/>
      <c r="H248" s="25"/>
      <c r="I248" s="25"/>
      <c r="J248" s="21"/>
    </row>
    <row r="249" spans="1:10" ht="25.5" hidden="1" x14ac:dyDescent="0.2">
      <c r="A249" s="20">
        <v>3.2100000000000102</v>
      </c>
      <c r="B249" s="26" t="s">
        <v>247</v>
      </c>
      <c r="C249" s="23" t="s">
        <v>21</v>
      </c>
      <c r="D249" s="24"/>
      <c r="E249" s="24"/>
      <c r="F249" s="61">
        <v>32694</v>
      </c>
      <c r="G249" s="61"/>
      <c r="H249" s="25"/>
      <c r="I249" s="25"/>
      <c r="J249" s="21"/>
    </row>
    <row r="250" spans="1:10" ht="25.5" hidden="1" x14ac:dyDescent="0.2">
      <c r="A250" s="20">
        <v>3.22000000000001</v>
      </c>
      <c r="B250" s="26" t="s">
        <v>248</v>
      </c>
      <c r="C250" s="23" t="s">
        <v>21</v>
      </c>
      <c r="D250" s="24"/>
      <c r="E250" s="24"/>
      <c r="F250" s="61">
        <v>35098</v>
      </c>
      <c r="G250" s="61"/>
      <c r="H250" s="25"/>
      <c r="I250" s="25"/>
      <c r="J250" s="21"/>
    </row>
    <row r="251" spans="1:10" ht="25.5" x14ac:dyDescent="0.2">
      <c r="A251" s="20">
        <v>3.2300000000000102</v>
      </c>
      <c r="B251" s="26" t="s">
        <v>249</v>
      </c>
      <c r="C251" s="23" t="s">
        <v>21</v>
      </c>
      <c r="D251" s="24">
        <v>50</v>
      </c>
      <c r="E251" s="93">
        <v>72.599999999999994</v>
      </c>
      <c r="F251" s="61">
        <v>36913</v>
      </c>
      <c r="G251" s="106">
        <v>46486</v>
      </c>
      <c r="H251" s="25">
        <f>+F251*D251</f>
        <v>1845650</v>
      </c>
      <c r="I251" s="103">
        <f>+E251*G251</f>
        <v>3374883.5999999996</v>
      </c>
      <c r="J251" s="21"/>
    </row>
    <row r="252" spans="1:10" ht="25.5" hidden="1" x14ac:dyDescent="0.2">
      <c r="A252" s="20">
        <v>3.24000000000001</v>
      </c>
      <c r="B252" s="26" t="s">
        <v>250</v>
      </c>
      <c r="C252" s="23" t="s">
        <v>2</v>
      </c>
      <c r="D252" s="24"/>
      <c r="E252" s="24"/>
      <c r="F252" s="61">
        <v>135300</v>
      </c>
      <c r="G252" s="61"/>
      <c r="H252" s="25"/>
      <c r="I252" s="25"/>
      <c r="J252" s="21"/>
    </row>
    <row r="253" spans="1:10" ht="25.5" hidden="1" x14ac:dyDescent="0.2">
      <c r="A253" s="20">
        <v>3.2500000000000102</v>
      </c>
      <c r="B253" s="26" t="s">
        <v>251</v>
      </c>
      <c r="C253" s="23" t="s">
        <v>2</v>
      </c>
      <c r="D253" s="24"/>
      <c r="E253" s="24"/>
      <c r="F253" s="61">
        <v>485100</v>
      </c>
      <c r="G253" s="61"/>
      <c r="H253" s="25"/>
      <c r="I253" s="25"/>
      <c r="J253" s="21"/>
    </row>
    <row r="254" spans="1:10" ht="25.5" hidden="1" x14ac:dyDescent="0.2">
      <c r="A254" s="20">
        <v>3.26000000000001</v>
      </c>
      <c r="B254" s="26" t="s">
        <v>252</v>
      </c>
      <c r="C254" s="23"/>
      <c r="D254" s="24"/>
      <c r="E254" s="24"/>
      <c r="F254" s="61">
        <v>426888</v>
      </c>
      <c r="G254" s="61"/>
      <c r="H254" s="25"/>
      <c r="I254" s="25"/>
      <c r="J254" s="21"/>
    </row>
    <row r="255" spans="1:10" hidden="1" x14ac:dyDescent="0.2">
      <c r="A255" s="2"/>
      <c r="B255" s="17" t="s">
        <v>253</v>
      </c>
      <c r="C255" s="17"/>
      <c r="D255" s="17"/>
      <c r="E255" s="17"/>
      <c r="F255" s="61"/>
      <c r="G255" s="61"/>
      <c r="H255" s="25"/>
      <c r="I255" s="25"/>
      <c r="J255" s="21"/>
    </row>
    <row r="256" spans="1:10" ht="76.5" hidden="1" x14ac:dyDescent="0.2">
      <c r="A256" s="20">
        <v>3.27</v>
      </c>
      <c r="B256" s="22" t="s">
        <v>254</v>
      </c>
      <c r="C256" s="23" t="s">
        <v>2</v>
      </c>
      <c r="D256" s="24"/>
      <c r="E256" s="24"/>
      <c r="F256" s="61">
        <v>8916508</v>
      </c>
      <c r="G256" s="61"/>
      <c r="H256" s="25"/>
      <c r="I256" s="25"/>
      <c r="J256" s="21"/>
    </row>
    <row r="257" spans="1:10" ht="76.5" hidden="1" x14ac:dyDescent="0.2">
      <c r="A257" s="20">
        <v>3.28</v>
      </c>
      <c r="B257" s="26" t="s">
        <v>255</v>
      </c>
      <c r="C257" s="23" t="s">
        <v>2</v>
      </c>
      <c r="D257" s="24"/>
      <c r="E257" s="24"/>
      <c r="F257" s="61">
        <v>3543646</v>
      </c>
      <c r="G257" s="61"/>
      <c r="H257" s="25"/>
      <c r="I257" s="25"/>
      <c r="J257" s="21"/>
    </row>
    <row r="258" spans="1:10" ht="76.5" hidden="1" x14ac:dyDescent="0.2">
      <c r="A258" s="20">
        <v>3.29</v>
      </c>
      <c r="B258" s="26" t="s">
        <v>256</v>
      </c>
      <c r="C258" s="23" t="s">
        <v>2</v>
      </c>
      <c r="D258" s="24"/>
      <c r="E258" s="24"/>
      <c r="F258" s="61">
        <v>3625966</v>
      </c>
      <c r="G258" s="61"/>
      <c r="H258" s="25"/>
      <c r="I258" s="25"/>
      <c r="J258" s="21"/>
    </row>
    <row r="259" spans="1:10" ht="76.5" hidden="1" x14ac:dyDescent="0.2">
      <c r="A259" s="20">
        <v>3.3</v>
      </c>
      <c r="B259" s="26" t="s">
        <v>257</v>
      </c>
      <c r="C259" s="23" t="s">
        <v>2</v>
      </c>
      <c r="D259" s="24"/>
      <c r="E259" s="24"/>
      <c r="F259" s="61">
        <v>5858304</v>
      </c>
      <c r="G259" s="61"/>
      <c r="H259" s="25"/>
      <c r="I259" s="25"/>
      <c r="J259" s="21"/>
    </row>
    <row r="260" spans="1:10" ht="76.5" hidden="1" x14ac:dyDescent="0.2">
      <c r="A260" s="20">
        <v>3.31</v>
      </c>
      <c r="B260" s="26" t="s">
        <v>258</v>
      </c>
      <c r="C260" s="23" t="s">
        <v>2</v>
      </c>
      <c r="D260" s="24"/>
      <c r="E260" s="24"/>
      <c r="F260" s="61">
        <v>5703245</v>
      </c>
      <c r="G260" s="61"/>
      <c r="H260" s="25"/>
      <c r="I260" s="25"/>
      <c r="J260" s="21"/>
    </row>
    <row r="261" spans="1:10" ht="51" hidden="1" x14ac:dyDescent="0.2">
      <c r="A261" s="20">
        <v>3.32</v>
      </c>
      <c r="B261" s="29" t="s">
        <v>259</v>
      </c>
      <c r="C261" s="25" t="s">
        <v>2</v>
      </c>
      <c r="D261" s="24"/>
      <c r="E261" s="24"/>
      <c r="F261" s="61">
        <v>10010872</v>
      </c>
      <c r="G261" s="61"/>
      <c r="H261" s="25"/>
      <c r="I261" s="25"/>
      <c r="J261" s="21"/>
    </row>
    <row r="262" spans="1:10" ht="51" hidden="1" x14ac:dyDescent="0.2">
      <c r="A262" s="20">
        <v>3.33</v>
      </c>
      <c r="B262" s="26" t="s">
        <v>260</v>
      </c>
      <c r="C262" s="23" t="s">
        <v>2</v>
      </c>
      <c r="D262" s="24"/>
      <c r="E262" s="24"/>
      <c r="F262" s="61">
        <v>10804503</v>
      </c>
      <c r="G262" s="61"/>
      <c r="H262" s="25"/>
      <c r="I262" s="25"/>
      <c r="J262" s="21"/>
    </row>
    <row r="263" spans="1:10" ht="76.5" hidden="1" x14ac:dyDescent="0.2">
      <c r="A263" s="20">
        <v>3.34</v>
      </c>
      <c r="B263" s="26" t="s">
        <v>261</v>
      </c>
      <c r="C263" s="23" t="s">
        <v>2</v>
      </c>
      <c r="D263" s="24"/>
      <c r="E263" s="24"/>
      <c r="F263" s="61">
        <v>9273423</v>
      </c>
      <c r="G263" s="61"/>
      <c r="H263" s="25"/>
      <c r="I263" s="25"/>
      <c r="J263" s="21"/>
    </row>
    <row r="264" spans="1:10" ht="76.5" hidden="1" x14ac:dyDescent="0.2">
      <c r="A264" s="20">
        <v>3.35</v>
      </c>
      <c r="B264" s="26" t="s">
        <v>262</v>
      </c>
      <c r="C264" s="23" t="s">
        <v>2</v>
      </c>
      <c r="D264" s="24"/>
      <c r="E264" s="24"/>
      <c r="F264" s="61">
        <v>6653970</v>
      </c>
      <c r="G264" s="61"/>
      <c r="H264" s="25"/>
      <c r="I264" s="25"/>
      <c r="J264" s="21"/>
    </row>
    <row r="265" spans="1:10" ht="51" hidden="1" x14ac:dyDescent="0.2">
      <c r="A265" s="20">
        <v>3.36</v>
      </c>
      <c r="B265" s="26" t="s">
        <v>263</v>
      </c>
      <c r="C265" s="23" t="s">
        <v>2</v>
      </c>
      <c r="D265" s="24"/>
      <c r="E265" s="24"/>
      <c r="F265" s="61">
        <v>5858304</v>
      </c>
      <c r="G265" s="61"/>
      <c r="H265" s="25"/>
      <c r="I265" s="25"/>
      <c r="J265" s="21"/>
    </row>
    <row r="266" spans="1:10" ht="76.5" hidden="1" x14ac:dyDescent="0.2">
      <c r="A266" s="20">
        <v>3.37</v>
      </c>
      <c r="B266" s="26" t="s">
        <v>264</v>
      </c>
      <c r="C266" s="23" t="s">
        <v>2</v>
      </c>
      <c r="D266" s="24"/>
      <c r="E266" s="24"/>
      <c r="F266" s="61">
        <v>10902672</v>
      </c>
      <c r="G266" s="61"/>
      <c r="H266" s="25"/>
      <c r="I266" s="25"/>
      <c r="J266" s="21"/>
    </row>
    <row r="267" spans="1:10" ht="51" hidden="1" x14ac:dyDescent="0.2">
      <c r="A267" s="20">
        <v>3.38</v>
      </c>
      <c r="B267" s="26" t="s">
        <v>265</v>
      </c>
      <c r="C267" s="23" t="s">
        <v>2</v>
      </c>
      <c r="D267" s="24"/>
      <c r="E267" s="24"/>
      <c r="F267" s="61">
        <v>9322506</v>
      </c>
      <c r="G267" s="61"/>
      <c r="H267" s="25"/>
      <c r="I267" s="25"/>
      <c r="J267" s="21"/>
    </row>
    <row r="268" spans="1:10" ht="76.5" hidden="1" x14ac:dyDescent="0.2">
      <c r="A268" s="20">
        <v>3.39</v>
      </c>
      <c r="B268" s="26" t="s">
        <v>266</v>
      </c>
      <c r="C268" s="23" t="s">
        <v>2</v>
      </c>
      <c r="D268" s="24"/>
      <c r="E268" s="24"/>
      <c r="F268" s="61">
        <v>8194726</v>
      </c>
      <c r="G268" s="61"/>
      <c r="H268" s="25"/>
      <c r="I268" s="25"/>
      <c r="J268" s="21"/>
    </row>
    <row r="269" spans="1:10" ht="51" hidden="1" x14ac:dyDescent="0.2">
      <c r="A269" s="20">
        <v>3.4</v>
      </c>
      <c r="B269" s="26" t="s">
        <v>267</v>
      </c>
      <c r="C269" s="23" t="s">
        <v>2</v>
      </c>
      <c r="D269" s="24"/>
      <c r="E269" s="24"/>
      <c r="F269" s="61">
        <v>5858304</v>
      </c>
      <c r="G269" s="61"/>
      <c r="H269" s="25"/>
      <c r="I269" s="25"/>
      <c r="J269" s="21"/>
    </row>
    <row r="270" spans="1:10" ht="89.25" hidden="1" x14ac:dyDescent="0.2">
      <c r="A270" s="20">
        <v>3.41</v>
      </c>
      <c r="B270" s="26" t="s">
        <v>268</v>
      </c>
      <c r="C270" s="23" t="s">
        <v>2</v>
      </c>
      <c r="D270" s="24"/>
      <c r="E270" s="24"/>
      <c r="F270" s="61">
        <v>10804503</v>
      </c>
      <c r="G270" s="61"/>
      <c r="H270" s="25"/>
      <c r="I270" s="25"/>
      <c r="J270" s="21"/>
    </row>
    <row r="271" spans="1:10" ht="38.25" hidden="1" x14ac:dyDescent="0.2">
      <c r="A271" s="20">
        <v>3.42</v>
      </c>
      <c r="B271" s="26" t="s">
        <v>269</v>
      </c>
      <c r="C271" s="23" t="s">
        <v>2</v>
      </c>
      <c r="D271" s="24"/>
      <c r="E271" s="24"/>
      <c r="F271" s="61">
        <v>4023846</v>
      </c>
      <c r="G271" s="61"/>
      <c r="H271" s="25"/>
      <c r="I271" s="25"/>
      <c r="J271" s="21"/>
    </row>
    <row r="272" spans="1:10" ht="38.25" hidden="1" x14ac:dyDescent="0.2">
      <c r="A272" s="20">
        <v>3.43</v>
      </c>
      <c r="B272" s="26" t="s">
        <v>270</v>
      </c>
      <c r="C272" s="23" t="s">
        <v>2</v>
      </c>
      <c r="D272" s="24"/>
      <c r="E272" s="24"/>
      <c r="F272" s="61">
        <v>4153288</v>
      </c>
      <c r="G272" s="61"/>
      <c r="H272" s="25"/>
      <c r="I272" s="25"/>
      <c r="J272" s="21"/>
    </row>
    <row r="273" spans="1:10" ht="38.25" hidden="1" x14ac:dyDescent="0.2">
      <c r="A273" s="20">
        <v>3.44</v>
      </c>
      <c r="B273" s="26" t="s">
        <v>271</v>
      </c>
      <c r="C273" s="23" t="s">
        <v>2</v>
      </c>
      <c r="D273" s="24"/>
      <c r="E273" s="24"/>
      <c r="F273" s="61">
        <v>4206009</v>
      </c>
      <c r="G273" s="61"/>
      <c r="H273" s="25"/>
      <c r="I273" s="25"/>
      <c r="J273" s="21"/>
    </row>
    <row r="274" spans="1:10" ht="51" hidden="1" x14ac:dyDescent="0.2">
      <c r="A274" s="20">
        <v>3.45</v>
      </c>
      <c r="B274" s="22" t="s">
        <v>272</v>
      </c>
      <c r="C274" s="23" t="s">
        <v>2</v>
      </c>
      <c r="D274" s="24"/>
      <c r="E274" s="24"/>
      <c r="F274" s="61">
        <v>3636942</v>
      </c>
      <c r="G274" s="61"/>
      <c r="H274" s="25"/>
      <c r="I274" s="25"/>
      <c r="J274" s="21"/>
    </row>
    <row r="275" spans="1:10" ht="51" hidden="1" x14ac:dyDescent="0.2">
      <c r="A275" s="20">
        <v>3.46</v>
      </c>
      <c r="B275" s="22" t="s">
        <v>273</v>
      </c>
      <c r="C275" s="23" t="s">
        <v>2</v>
      </c>
      <c r="D275" s="24"/>
      <c r="E275" s="24"/>
      <c r="F275" s="61">
        <v>3625966</v>
      </c>
      <c r="G275" s="61"/>
      <c r="H275" s="25"/>
      <c r="I275" s="25"/>
      <c r="J275" s="21"/>
    </row>
    <row r="276" spans="1:10" ht="51" hidden="1" x14ac:dyDescent="0.2">
      <c r="A276" s="20">
        <v>3.47</v>
      </c>
      <c r="B276" s="22" t="s">
        <v>274</v>
      </c>
      <c r="C276" s="23" t="s">
        <v>2</v>
      </c>
      <c r="D276" s="24"/>
      <c r="E276" s="24"/>
      <c r="F276" s="61">
        <v>3620478</v>
      </c>
      <c r="G276" s="61"/>
      <c r="H276" s="25"/>
      <c r="I276" s="25"/>
      <c r="J276" s="21"/>
    </row>
    <row r="277" spans="1:10" ht="51" hidden="1" x14ac:dyDescent="0.2">
      <c r="A277" s="20">
        <v>3.48</v>
      </c>
      <c r="B277" s="22" t="s">
        <v>275</v>
      </c>
      <c r="C277" s="23" t="s">
        <v>2</v>
      </c>
      <c r="D277" s="24"/>
      <c r="E277" s="24"/>
      <c r="F277" s="61">
        <v>3614990</v>
      </c>
      <c r="G277" s="61"/>
      <c r="H277" s="25"/>
      <c r="I277" s="25"/>
      <c r="J277" s="21"/>
    </row>
    <row r="278" spans="1:10" ht="51" hidden="1" x14ac:dyDescent="0.2">
      <c r="A278" s="20">
        <v>3.48999999999999</v>
      </c>
      <c r="B278" s="22" t="s">
        <v>276</v>
      </c>
      <c r="C278" s="23" t="s">
        <v>2</v>
      </c>
      <c r="D278" s="24"/>
      <c r="E278" s="24"/>
      <c r="F278" s="61">
        <v>3609502</v>
      </c>
      <c r="G278" s="61"/>
      <c r="H278" s="25"/>
      <c r="I278" s="25"/>
      <c r="J278" s="21"/>
    </row>
    <row r="279" spans="1:10" hidden="1" x14ac:dyDescent="0.2">
      <c r="A279" s="20"/>
      <c r="B279" s="18" t="s">
        <v>277</v>
      </c>
      <c r="C279" s="18"/>
      <c r="D279" s="18"/>
      <c r="E279" s="18"/>
      <c r="F279" s="61"/>
      <c r="G279" s="61"/>
      <c r="H279" s="25"/>
      <c r="I279" s="25"/>
      <c r="J279" s="21"/>
    </row>
    <row r="280" spans="1:10" ht="51" hidden="1" x14ac:dyDescent="0.2">
      <c r="A280" s="20">
        <v>3.5</v>
      </c>
      <c r="B280" s="26" t="s">
        <v>278</v>
      </c>
      <c r="C280" s="23" t="s">
        <v>2</v>
      </c>
      <c r="D280" s="24"/>
      <c r="E280" s="24"/>
      <c r="F280" s="61">
        <v>3636942</v>
      </c>
      <c r="G280" s="61"/>
      <c r="H280" s="25"/>
      <c r="I280" s="25"/>
      <c r="J280" s="21"/>
    </row>
    <row r="281" spans="1:10" ht="51" hidden="1" x14ac:dyDescent="0.2">
      <c r="A281" s="20">
        <v>3.51</v>
      </c>
      <c r="B281" s="26" t="s">
        <v>279</v>
      </c>
      <c r="C281" s="23" t="s">
        <v>2</v>
      </c>
      <c r="D281" s="24"/>
      <c r="E281" s="24"/>
      <c r="F281" s="61">
        <v>3636942</v>
      </c>
      <c r="G281" s="61"/>
      <c r="H281" s="25"/>
      <c r="I281" s="25"/>
      <c r="J281" s="21"/>
    </row>
    <row r="282" spans="1:10" ht="51" hidden="1" x14ac:dyDescent="0.2">
      <c r="A282" s="20">
        <v>3.52</v>
      </c>
      <c r="B282" s="26" t="s">
        <v>280</v>
      </c>
      <c r="C282" s="23" t="s">
        <v>2</v>
      </c>
      <c r="D282" s="24"/>
      <c r="E282" s="24"/>
      <c r="F282" s="61">
        <v>3636942</v>
      </c>
      <c r="G282" s="61"/>
      <c r="H282" s="25"/>
      <c r="I282" s="25"/>
      <c r="J282" s="21"/>
    </row>
    <row r="283" spans="1:10" ht="51" hidden="1" x14ac:dyDescent="0.2">
      <c r="A283" s="20">
        <v>3.53</v>
      </c>
      <c r="B283" s="26" t="s">
        <v>281</v>
      </c>
      <c r="C283" s="23" t="s">
        <v>2</v>
      </c>
      <c r="D283" s="24"/>
      <c r="E283" s="24"/>
      <c r="F283" s="61">
        <v>3636942</v>
      </c>
      <c r="G283" s="61"/>
      <c r="H283" s="25"/>
      <c r="I283" s="25"/>
      <c r="J283" s="21"/>
    </row>
    <row r="284" spans="1:10" hidden="1" x14ac:dyDescent="0.2">
      <c r="A284" s="20"/>
      <c r="B284" s="17" t="s">
        <v>282</v>
      </c>
      <c r="C284" s="17"/>
      <c r="D284" s="17"/>
      <c r="E284" s="17"/>
      <c r="F284" s="61"/>
      <c r="G284" s="61"/>
      <c r="H284" s="25"/>
      <c r="I284" s="25"/>
      <c r="J284" s="21"/>
    </row>
    <row r="285" spans="1:10" ht="51" hidden="1" x14ac:dyDescent="0.2">
      <c r="A285" s="20">
        <v>3.54</v>
      </c>
      <c r="B285" s="22" t="s">
        <v>283</v>
      </c>
      <c r="C285" s="23" t="s">
        <v>2</v>
      </c>
      <c r="D285" s="24"/>
      <c r="E285" s="24"/>
      <c r="F285" s="61">
        <v>3625966</v>
      </c>
      <c r="G285" s="61"/>
      <c r="H285" s="25"/>
      <c r="I285" s="25"/>
      <c r="J285" s="21"/>
    </row>
    <row r="286" spans="1:10" ht="51" hidden="1" x14ac:dyDescent="0.2">
      <c r="A286" s="20">
        <v>3.55</v>
      </c>
      <c r="B286" s="22" t="s">
        <v>284</v>
      </c>
      <c r="C286" s="23" t="s">
        <v>2</v>
      </c>
      <c r="D286" s="24"/>
      <c r="E286" s="24"/>
      <c r="F286" s="61">
        <v>3625966</v>
      </c>
      <c r="G286" s="61"/>
      <c r="H286" s="25"/>
      <c r="I286" s="25"/>
      <c r="J286" s="21"/>
    </row>
    <row r="287" spans="1:10" ht="51" hidden="1" x14ac:dyDescent="0.2">
      <c r="A287" s="20">
        <v>3.56</v>
      </c>
      <c r="B287" s="22" t="s">
        <v>285</v>
      </c>
      <c r="C287" s="23" t="s">
        <v>2</v>
      </c>
      <c r="D287" s="24"/>
      <c r="E287" s="24"/>
      <c r="F287" s="61">
        <v>3625966</v>
      </c>
      <c r="G287" s="61"/>
      <c r="H287" s="25"/>
      <c r="I287" s="25"/>
      <c r="J287" s="21"/>
    </row>
    <row r="288" spans="1:10" ht="51" hidden="1" x14ac:dyDescent="0.2">
      <c r="A288" s="20">
        <v>3.57</v>
      </c>
      <c r="B288" s="22" t="s">
        <v>286</v>
      </c>
      <c r="C288" s="23" t="s">
        <v>2</v>
      </c>
      <c r="D288" s="24"/>
      <c r="E288" s="24"/>
      <c r="F288" s="61">
        <v>3625966</v>
      </c>
      <c r="G288" s="61"/>
      <c r="H288" s="25"/>
      <c r="I288" s="25"/>
      <c r="J288" s="21"/>
    </row>
    <row r="289" spans="1:10" ht="25.5" hidden="1" x14ac:dyDescent="0.2">
      <c r="A289" s="20">
        <v>3.58</v>
      </c>
      <c r="B289" s="22" t="s">
        <v>287</v>
      </c>
      <c r="C289" s="23" t="s">
        <v>9</v>
      </c>
      <c r="D289" s="24"/>
      <c r="E289" s="24"/>
      <c r="F289" s="61">
        <v>3593916</v>
      </c>
      <c r="G289" s="61"/>
      <c r="H289" s="25"/>
      <c r="I289" s="25"/>
      <c r="J289" s="21"/>
    </row>
    <row r="290" spans="1:10" ht="25.5" hidden="1" x14ac:dyDescent="0.2">
      <c r="A290" s="20">
        <v>3.59</v>
      </c>
      <c r="B290" s="22" t="s">
        <v>288</v>
      </c>
      <c r="C290" s="23" t="s">
        <v>2</v>
      </c>
      <c r="D290" s="24"/>
      <c r="E290" s="24"/>
      <c r="F290" s="61">
        <v>3630247</v>
      </c>
      <c r="G290" s="61"/>
      <c r="H290" s="25"/>
      <c r="I290" s="25"/>
      <c r="J290" s="21"/>
    </row>
    <row r="291" spans="1:10" ht="25.5" hidden="1" x14ac:dyDescent="0.2">
      <c r="A291" s="20">
        <v>3.6</v>
      </c>
      <c r="B291" s="22" t="s">
        <v>289</v>
      </c>
      <c r="C291" s="23" t="s">
        <v>2</v>
      </c>
      <c r="D291" s="24"/>
      <c r="E291" s="24"/>
      <c r="F291" s="61">
        <v>3614441</v>
      </c>
      <c r="G291" s="61"/>
      <c r="H291" s="25"/>
      <c r="I291" s="25"/>
      <c r="J291" s="21"/>
    </row>
    <row r="292" spans="1:10" ht="25.5" hidden="1" x14ac:dyDescent="0.2">
      <c r="A292" s="20">
        <v>3.61</v>
      </c>
      <c r="B292" s="22" t="s">
        <v>290</v>
      </c>
      <c r="C292" s="23" t="s">
        <v>2</v>
      </c>
      <c r="D292" s="24"/>
      <c r="E292" s="24"/>
      <c r="F292" s="61">
        <v>3629259</v>
      </c>
      <c r="G292" s="61"/>
      <c r="H292" s="25"/>
      <c r="I292" s="25"/>
      <c r="J292" s="21"/>
    </row>
    <row r="293" spans="1:10" ht="25.5" hidden="1" x14ac:dyDescent="0.2">
      <c r="A293" s="20">
        <v>3.62</v>
      </c>
      <c r="B293" s="22" t="s">
        <v>291</v>
      </c>
      <c r="C293" s="23" t="s">
        <v>2</v>
      </c>
      <c r="D293" s="24"/>
      <c r="E293" s="24"/>
      <c r="F293" s="61">
        <v>3612246</v>
      </c>
      <c r="G293" s="61"/>
      <c r="H293" s="25"/>
      <c r="I293" s="25"/>
      <c r="J293" s="21"/>
    </row>
    <row r="294" spans="1:10" ht="25.5" hidden="1" x14ac:dyDescent="0.2">
      <c r="A294" s="20">
        <v>3.63</v>
      </c>
      <c r="B294" s="22" t="s">
        <v>292</v>
      </c>
      <c r="C294" s="23" t="s">
        <v>2</v>
      </c>
      <c r="D294" s="24"/>
      <c r="E294" s="24"/>
      <c r="F294" s="61">
        <v>3636942</v>
      </c>
      <c r="G294" s="61"/>
      <c r="H294" s="25"/>
      <c r="I294" s="25"/>
      <c r="J294" s="21"/>
    </row>
    <row r="295" spans="1:10" hidden="1" x14ac:dyDescent="0.2">
      <c r="A295" s="2">
        <v>4</v>
      </c>
      <c r="B295" s="17" t="s">
        <v>293</v>
      </c>
      <c r="C295" s="4"/>
      <c r="D295" s="49"/>
      <c r="E295" s="49"/>
      <c r="F295" s="61"/>
      <c r="G295" s="61"/>
      <c r="H295" s="63" t="s">
        <v>593</v>
      </c>
      <c r="I295" s="63"/>
      <c r="J295" s="21"/>
    </row>
    <row r="296" spans="1:10" hidden="1" x14ac:dyDescent="0.2">
      <c r="A296" s="20"/>
      <c r="B296" s="17" t="s">
        <v>294</v>
      </c>
      <c r="C296" s="17"/>
      <c r="D296" s="17"/>
      <c r="E296" s="17"/>
      <c r="F296" s="61"/>
      <c r="G296" s="61"/>
      <c r="H296" s="25"/>
      <c r="I296" s="25"/>
      <c r="J296" s="21"/>
    </row>
    <row r="297" spans="1:10" ht="25.5" hidden="1" x14ac:dyDescent="0.2">
      <c r="A297" s="20">
        <v>4.01</v>
      </c>
      <c r="B297" s="1" t="s">
        <v>295</v>
      </c>
      <c r="C297" s="23" t="s">
        <v>2</v>
      </c>
      <c r="D297" s="24"/>
      <c r="E297" s="24"/>
      <c r="F297" s="61">
        <v>77720</v>
      </c>
      <c r="G297" s="61"/>
      <c r="H297" s="25"/>
      <c r="I297" s="25"/>
      <c r="J297" s="21"/>
    </row>
    <row r="298" spans="1:10" ht="25.5" hidden="1" x14ac:dyDescent="0.2">
      <c r="A298" s="20">
        <v>4.0199999999999996</v>
      </c>
      <c r="B298" s="1" t="s">
        <v>296</v>
      </c>
      <c r="C298" s="23" t="s">
        <v>2</v>
      </c>
      <c r="D298" s="24"/>
      <c r="E298" s="24"/>
      <c r="F298" s="61">
        <v>67447</v>
      </c>
      <c r="G298" s="61"/>
      <c r="H298" s="25"/>
      <c r="I298" s="25"/>
      <c r="J298" s="21"/>
    </row>
    <row r="299" spans="1:10" ht="51" hidden="1" x14ac:dyDescent="0.2">
      <c r="A299" s="20">
        <v>4.03</v>
      </c>
      <c r="B299" s="22" t="s">
        <v>297</v>
      </c>
      <c r="C299" s="23" t="s">
        <v>2</v>
      </c>
      <c r="D299" s="24"/>
      <c r="E299" s="24"/>
      <c r="F299" s="61">
        <v>1059120</v>
      </c>
      <c r="G299" s="61"/>
      <c r="H299" s="25"/>
      <c r="I299" s="25"/>
      <c r="J299" s="21"/>
    </row>
    <row r="300" spans="1:10" ht="38.25" hidden="1" x14ac:dyDescent="0.2">
      <c r="A300" s="20">
        <v>4.04</v>
      </c>
      <c r="B300" s="22" t="s">
        <v>298</v>
      </c>
      <c r="C300" s="23" t="s">
        <v>2</v>
      </c>
      <c r="D300" s="24"/>
      <c r="E300" s="24"/>
      <c r="F300" s="61">
        <v>225150</v>
      </c>
      <c r="G300" s="61"/>
      <c r="H300" s="25"/>
      <c r="I300" s="25"/>
      <c r="J300" s="21"/>
    </row>
    <row r="301" spans="1:10" ht="38.25" hidden="1" x14ac:dyDescent="0.2">
      <c r="A301" s="20">
        <v>4.05</v>
      </c>
      <c r="B301" s="30" t="s">
        <v>299</v>
      </c>
      <c r="C301" s="23" t="s">
        <v>9</v>
      </c>
      <c r="D301" s="24"/>
      <c r="E301" s="24"/>
      <c r="F301" s="61">
        <v>466622</v>
      </c>
      <c r="G301" s="61"/>
      <c r="H301" s="25"/>
      <c r="I301" s="25"/>
      <c r="J301" s="21"/>
    </row>
    <row r="302" spans="1:10" ht="51" hidden="1" x14ac:dyDescent="0.2">
      <c r="A302" s="20">
        <v>4.0599999999999996</v>
      </c>
      <c r="B302" s="30" t="s">
        <v>300</v>
      </c>
      <c r="C302" s="23" t="s">
        <v>2</v>
      </c>
      <c r="D302" s="24"/>
      <c r="E302" s="24"/>
      <c r="F302" s="61">
        <v>1272965</v>
      </c>
      <c r="G302" s="61"/>
      <c r="H302" s="25"/>
      <c r="I302" s="25"/>
      <c r="J302" s="21"/>
    </row>
    <row r="303" spans="1:10" ht="51" hidden="1" x14ac:dyDescent="0.2">
      <c r="A303" s="20">
        <v>4.07</v>
      </c>
      <c r="B303" s="30" t="s">
        <v>301</v>
      </c>
      <c r="C303" s="23" t="s">
        <v>2</v>
      </c>
      <c r="D303" s="24"/>
      <c r="E303" s="24"/>
      <c r="F303" s="61">
        <v>1330496</v>
      </c>
      <c r="G303" s="61"/>
      <c r="H303" s="25"/>
      <c r="I303" s="25"/>
      <c r="J303" s="21"/>
    </row>
    <row r="304" spans="1:10" ht="51" hidden="1" x14ac:dyDescent="0.2">
      <c r="A304" s="20">
        <v>4.08</v>
      </c>
      <c r="B304" s="30" t="s">
        <v>302</v>
      </c>
      <c r="C304" s="23" t="s">
        <v>2</v>
      </c>
      <c r="D304" s="24"/>
      <c r="E304" s="24"/>
      <c r="F304" s="61">
        <v>1442907</v>
      </c>
      <c r="G304" s="61"/>
      <c r="H304" s="25"/>
      <c r="I304" s="25"/>
      <c r="J304" s="21"/>
    </row>
    <row r="305" spans="1:10" ht="25.5" hidden="1" x14ac:dyDescent="0.2">
      <c r="A305" s="20">
        <v>4.09</v>
      </c>
      <c r="B305" s="30" t="s">
        <v>303</v>
      </c>
      <c r="C305" s="23" t="s">
        <v>9</v>
      </c>
      <c r="D305" s="24"/>
      <c r="E305" s="24"/>
      <c r="F305" s="61">
        <v>477598</v>
      </c>
      <c r="G305" s="61"/>
      <c r="H305" s="25"/>
      <c r="I305" s="25"/>
      <c r="J305" s="21"/>
    </row>
    <row r="306" spans="1:10" ht="25.5" hidden="1" x14ac:dyDescent="0.2">
      <c r="A306" s="20">
        <v>4.0999999999999996</v>
      </c>
      <c r="B306" s="30" t="s">
        <v>304</v>
      </c>
      <c r="C306" s="23" t="s">
        <v>9</v>
      </c>
      <c r="D306" s="24"/>
      <c r="E306" s="24"/>
      <c r="F306" s="61">
        <v>510526</v>
      </c>
      <c r="G306" s="61"/>
      <c r="H306" s="25"/>
      <c r="I306" s="25"/>
      <c r="J306" s="21"/>
    </row>
    <row r="307" spans="1:10" ht="63.75" hidden="1" x14ac:dyDescent="0.2">
      <c r="A307" s="20">
        <v>4.1100000000000003</v>
      </c>
      <c r="B307" s="26" t="s">
        <v>305</v>
      </c>
      <c r="C307" s="23" t="s">
        <v>2</v>
      </c>
      <c r="D307" s="24"/>
      <c r="E307" s="24"/>
      <c r="F307" s="61">
        <v>1334340</v>
      </c>
      <c r="G307" s="61"/>
      <c r="H307" s="25"/>
      <c r="I307" s="25"/>
      <c r="J307" s="21"/>
    </row>
    <row r="308" spans="1:10" ht="63.75" hidden="1" x14ac:dyDescent="0.2">
      <c r="A308" s="20">
        <v>4.12</v>
      </c>
      <c r="B308" s="26" t="s">
        <v>306</v>
      </c>
      <c r="C308" s="23" t="s">
        <v>2</v>
      </c>
      <c r="D308" s="24"/>
      <c r="E308" s="24"/>
      <c r="F308" s="61">
        <v>2555771</v>
      </c>
      <c r="G308" s="61"/>
      <c r="H308" s="25"/>
      <c r="I308" s="25"/>
      <c r="J308" s="21"/>
    </row>
    <row r="309" spans="1:10" ht="76.5" hidden="1" x14ac:dyDescent="0.2">
      <c r="A309" s="20">
        <v>4.13</v>
      </c>
      <c r="B309" s="26" t="s">
        <v>307</v>
      </c>
      <c r="C309" s="23" t="s">
        <v>2</v>
      </c>
      <c r="D309" s="24"/>
      <c r="E309" s="24"/>
      <c r="F309" s="61">
        <v>1234177</v>
      </c>
      <c r="G309" s="61"/>
      <c r="H309" s="25"/>
      <c r="I309" s="25"/>
      <c r="J309" s="21"/>
    </row>
    <row r="310" spans="1:10" ht="25.5" hidden="1" x14ac:dyDescent="0.2">
      <c r="A310" s="20">
        <v>4.1399999999999997</v>
      </c>
      <c r="B310" s="30" t="s">
        <v>308</v>
      </c>
      <c r="C310" s="23" t="s">
        <v>2</v>
      </c>
      <c r="D310" s="24"/>
      <c r="E310" s="24"/>
      <c r="F310" s="61">
        <v>565796</v>
      </c>
      <c r="G310" s="61"/>
      <c r="H310" s="25"/>
      <c r="I310" s="25"/>
      <c r="J310" s="21"/>
    </row>
    <row r="311" spans="1:10" ht="25.5" hidden="1" x14ac:dyDescent="0.2">
      <c r="A311" s="20">
        <v>4.1500000000000004</v>
      </c>
      <c r="B311" s="30" t="s">
        <v>309</v>
      </c>
      <c r="C311" s="23" t="s">
        <v>2</v>
      </c>
      <c r="D311" s="24"/>
      <c r="E311" s="24"/>
      <c r="F311" s="61">
        <v>345680</v>
      </c>
      <c r="G311" s="61"/>
      <c r="H311" s="25"/>
      <c r="I311" s="25"/>
      <c r="J311" s="21"/>
    </row>
    <row r="312" spans="1:10" ht="51" hidden="1" x14ac:dyDescent="0.2">
      <c r="A312" s="20">
        <v>4.16</v>
      </c>
      <c r="B312" s="30" t="s">
        <v>310</v>
      </c>
      <c r="C312" s="23" t="s">
        <v>2</v>
      </c>
      <c r="D312" s="24"/>
      <c r="E312" s="24"/>
      <c r="F312" s="61">
        <v>14724240</v>
      </c>
      <c r="G312" s="61"/>
      <c r="H312" s="25"/>
      <c r="I312" s="25"/>
      <c r="J312" s="21"/>
    </row>
    <row r="313" spans="1:10" ht="38.25" hidden="1" x14ac:dyDescent="0.2">
      <c r="A313" s="20">
        <v>4.17</v>
      </c>
      <c r="B313" s="30" t="s">
        <v>311</v>
      </c>
      <c r="C313" s="23" t="s">
        <v>2</v>
      </c>
      <c r="D313" s="24"/>
      <c r="E313" s="24"/>
      <c r="F313" s="61">
        <v>2979920</v>
      </c>
      <c r="G313" s="61"/>
      <c r="H313" s="25"/>
      <c r="I313" s="25"/>
      <c r="J313" s="21"/>
    </row>
    <row r="314" spans="1:10" hidden="1" x14ac:dyDescent="0.2">
      <c r="A314" s="2"/>
      <c r="B314" s="17" t="s">
        <v>312</v>
      </c>
      <c r="C314" s="17"/>
      <c r="D314" s="17"/>
      <c r="E314" s="17"/>
      <c r="F314" s="61"/>
      <c r="G314" s="61"/>
      <c r="H314" s="25"/>
      <c r="I314" s="25"/>
      <c r="J314" s="21"/>
    </row>
    <row r="315" spans="1:10" ht="25.5" hidden="1" x14ac:dyDescent="0.2">
      <c r="A315" s="20">
        <v>4.18</v>
      </c>
      <c r="B315" s="22" t="s">
        <v>313</v>
      </c>
      <c r="C315" s="23" t="s">
        <v>9</v>
      </c>
      <c r="D315" s="24"/>
      <c r="E315" s="24"/>
      <c r="F315" s="61">
        <v>215933</v>
      </c>
      <c r="G315" s="61"/>
      <c r="H315" s="25"/>
      <c r="I315" s="25"/>
      <c r="J315" s="21"/>
    </row>
    <row r="316" spans="1:10" ht="38.25" hidden="1" x14ac:dyDescent="0.2">
      <c r="A316" s="20">
        <v>4.1900000000000004</v>
      </c>
      <c r="B316" s="26" t="s">
        <v>314</v>
      </c>
      <c r="C316" s="23" t="s">
        <v>9</v>
      </c>
      <c r="D316" s="24"/>
      <c r="E316" s="24"/>
      <c r="F316" s="61">
        <v>190318</v>
      </c>
      <c r="G316" s="61"/>
      <c r="H316" s="25"/>
      <c r="I316" s="25"/>
      <c r="J316" s="21"/>
    </row>
    <row r="317" spans="1:10" ht="38.25" hidden="1" x14ac:dyDescent="0.2">
      <c r="A317" s="20">
        <v>4.2</v>
      </c>
      <c r="B317" s="22" t="s">
        <v>315</v>
      </c>
      <c r="C317" s="23" t="s">
        <v>2</v>
      </c>
      <c r="D317" s="24"/>
      <c r="E317" s="24"/>
      <c r="F317" s="61">
        <v>270813</v>
      </c>
      <c r="G317" s="61"/>
      <c r="H317" s="25"/>
      <c r="I317" s="25"/>
      <c r="J317" s="21"/>
    </row>
    <row r="318" spans="1:10" ht="25.5" hidden="1" x14ac:dyDescent="0.2">
      <c r="A318" s="20">
        <v>4.21</v>
      </c>
      <c r="B318" s="22" t="s">
        <v>316</v>
      </c>
      <c r="C318" s="23" t="s">
        <v>21</v>
      </c>
      <c r="D318" s="24"/>
      <c r="E318" s="24"/>
      <c r="F318" s="61">
        <v>21000</v>
      </c>
      <c r="G318" s="61"/>
      <c r="H318" s="25"/>
      <c r="I318" s="25"/>
      <c r="J318" s="21"/>
    </row>
    <row r="319" spans="1:10" ht="63.75" hidden="1" x14ac:dyDescent="0.2">
      <c r="A319" s="20">
        <v>4.22</v>
      </c>
      <c r="B319" s="22" t="s">
        <v>317</v>
      </c>
      <c r="C319" s="23" t="s">
        <v>2</v>
      </c>
      <c r="D319" s="24"/>
      <c r="E319" s="24"/>
      <c r="F319" s="61">
        <v>586099</v>
      </c>
      <c r="G319" s="61"/>
      <c r="H319" s="25"/>
      <c r="I319" s="25"/>
      <c r="J319" s="21"/>
    </row>
    <row r="320" spans="1:10" ht="63.75" hidden="1" x14ac:dyDescent="0.2">
      <c r="A320" s="20">
        <v>4.2300000000000004</v>
      </c>
      <c r="B320" s="22" t="s">
        <v>318</v>
      </c>
      <c r="C320" s="23" t="s">
        <v>2</v>
      </c>
      <c r="D320" s="24"/>
      <c r="E320" s="24"/>
      <c r="F320" s="61">
        <v>586099</v>
      </c>
      <c r="G320" s="61"/>
      <c r="H320" s="25"/>
      <c r="I320" s="25"/>
      <c r="J320" s="21"/>
    </row>
    <row r="321" spans="1:10" ht="25.5" hidden="1" x14ac:dyDescent="0.2">
      <c r="A321" s="20">
        <v>4.24</v>
      </c>
      <c r="B321" s="22" t="s">
        <v>319</v>
      </c>
      <c r="C321" s="23" t="s">
        <v>2</v>
      </c>
      <c r="D321" s="24"/>
      <c r="E321" s="24"/>
      <c r="F321" s="61">
        <v>16134</v>
      </c>
      <c r="G321" s="61"/>
      <c r="H321" s="25"/>
      <c r="I321" s="25"/>
      <c r="J321" s="21"/>
    </row>
    <row r="322" spans="1:10" ht="25.5" hidden="1" x14ac:dyDescent="0.2">
      <c r="A322" s="20">
        <v>4.25</v>
      </c>
      <c r="B322" s="22" t="s">
        <v>320</v>
      </c>
      <c r="C322" s="23" t="s">
        <v>2</v>
      </c>
      <c r="D322" s="24"/>
      <c r="E322" s="24"/>
      <c r="F322" s="61">
        <v>103155</v>
      </c>
      <c r="G322" s="61"/>
      <c r="H322" s="25"/>
      <c r="I322" s="25"/>
      <c r="J322" s="21"/>
    </row>
    <row r="323" spans="1:10" ht="38.25" hidden="1" x14ac:dyDescent="0.2">
      <c r="A323" s="20">
        <v>4.2600000000000096</v>
      </c>
      <c r="B323" s="22" t="s">
        <v>321</v>
      </c>
      <c r="C323" s="23" t="s">
        <v>2</v>
      </c>
      <c r="D323" s="24"/>
      <c r="E323" s="24"/>
      <c r="F323" s="61">
        <v>1500000</v>
      </c>
      <c r="G323" s="61"/>
      <c r="H323" s="25"/>
      <c r="I323" s="25"/>
      <c r="J323" s="21"/>
    </row>
    <row r="324" spans="1:10" x14ac:dyDescent="0.2">
      <c r="A324" s="2"/>
      <c r="B324" s="17" t="s">
        <v>322</v>
      </c>
      <c r="C324" s="17"/>
      <c r="D324" s="17" t="s">
        <v>593</v>
      </c>
      <c r="E324" s="92"/>
      <c r="F324" s="61"/>
      <c r="G324" s="106"/>
      <c r="H324" s="63" t="s">
        <v>593</v>
      </c>
      <c r="I324" s="103">
        <f>+E324*G324</f>
        <v>0</v>
      </c>
      <c r="J324" s="21"/>
    </row>
    <row r="325" spans="1:10" ht="76.5" hidden="1" x14ac:dyDescent="0.2">
      <c r="A325" s="20">
        <v>4.2699999999999996</v>
      </c>
      <c r="B325" s="22" t="s">
        <v>323</v>
      </c>
      <c r="C325" s="23" t="s">
        <v>2</v>
      </c>
      <c r="D325" s="24"/>
      <c r="E325" s="24"/>
      <c r="F325" s="61">
        <v>434218</v>
      </c>
      <c r="G325" s="61"/>
      <c r="H325" s="25"/>
      <c r="I325" s="25"/>
      <c r="J325" s="21"/>
    </row>
    <row r="326" spans="1:10" ht="76.5" x14ac:dyDescent="0.2">
      <c r="A326" s="20">
        <v>4.28</v>
      </c>
      <c r="B326" s="22" t="s">
        <v>324</v>
      </c>
      <c r="C326" s="23" t="s">
        <v>2</v>
      </c>
      <c r="D326" s="24">
        <v>6</v>
      </c>
      <c r="E326" s="93"/>
      <c r="F326" s="61">
        <v>434218</v>
      </c>
      <c r="G326" s="106"/>
      <c r="H326" s="25">
        <f>+F326*D326</f>
        <v>2605308</v>
      </c>
      <c r="I326" s="103">
        <f>+E326*G326</f>
        <v>0</v>
      </c>
      <c r="J326" s="21"/>
    </row>
    <row r="327" spans="1:10" ht="25.5" hidden="1" x14ac:dyDescent="0.2">
      <c r="A327" s="20">
        <v>4.29</v>
      </c>
      <c r="B327" s="22" t="s">
        <v>325</v>
      </c>
      <c r="C327" s="23" t="s">
        <v>2</v>
      </c>
      <c r="D327" s="24"/>
      <c r="E327" s="24"/>
      <c r="F327" s="61">
        <v>16134</v>
      </c>
      <c r="G327" s="61"/>
      <c r="H327" s="25"/>
      <c r="I327" s="25"/>
      <c r="J327" s="21"/>
    </row>
    <row r="328" spans="1:10" ht="25.5" hidden="1" x14ac:dyDescent="0.2">
      <c r="A328" s="20">
        <v>4.3</v>
      </c>
      <c r="B328" s="22" t="s">
        <v>326</v>
      </c>
      <c r="C328" s="23" t="s">
        <v>2</v>
      </c>
      <c r="D328" s="24"/>
      <c r="E328" s="24"/>
      <c r="F328" s="61">
        <v>103155</v>
      </c>
      <c r="G328" s="61"/>
      <c r="H328" s="25"/>
      <c r="I328" s="25"/>
      <c r="J328" s="21"/>
    </row>
    <row r="329" spans="1:10" ht="25.5" hidden="1" x14ac:dyDescent="0.2">
      <c r="A329" s="20">
        <v>4.3099999999999996</v>
      </c>
      <c r="B329" s="22" t="s">
        <v>327</v>
      </c>
      <c r="C329" s="23" t="s">
        <v>9</v>
      </c>
      <c r="D329" s="24"/>
      <c r="E329" s="24"/>
      <c r="F329" s="61">
        <v>204117</v>
      </c>
      <c r="G329" s="61"/>
      <c r="H329" s="25"/>
      <c r="I329" s="25"/>
      <c r="J329" s="21"/>
    </row>
    <row r="330" spans="1:10" ht="38.25" hidden="1" x14ac:dyDescent="0.2">
      <c r="A330" s="20">
        <v>4.32</v>
      </c>
      <c r="B330" s="22" t="s">
        <v>328</v>
      </c>
      <c r="C330" s="23" t="s">
        <v>21</v>
      </c>
      <c r="D330" s="24"/>
      <c r="E330" s="24"/>
      <c r="F330" s="61">
        <v>233972</v>
      </c>
      <c r="G330" s="61"/>
      <c r="H330" s="25"/>
      <c r="I330" s="25"/>
      <c r="J330" s="21"/>
    </row>
    <row r="331" spans="1:10" x14ac:dyDescent="0.2">
      <c r="A331" s="2">
        <v>5</v>
      </c>
      <c r="B331" s="17" t="s">
        <v>329</v>
      </c>
      <c r="C331" s="23"/>
      <c r="D331" s="24" t="s">
        <v>593</v>
      </c>
      <c r="E331" s="93"/>
      <c r="F331" s="61"/>
      <c r="G331" s="106"/>
      <c r="H331" s="63" t="s">
        <v>593</v>
      </c>
      <c r="I331" s="103">
        <f t="shared" ref="I331:I335" si="1">+E331*G331</f>
        <v>0</v>
      </c>
      <c r="J331" s="21"/>
    </row>
    <row r="332" spans="1:10" ht="25.5" x14ac:dyDescent="0.2">
      <c r="A332" s="20">
        <v>5.01</v>
      </c>
      <c r="B332" s="22" t="s">
        <v>330</v>
      </c>
      <c r="C332" s="23" t="s">
        <v>9</v>
      </c>
      <c r="D332" s="24">
        <v>150</v>
      </c>
      <c r="E332" s="93"/>
      <c r="F332" s="61">
        <v>8500</v>
      </c>
      <c r="G332" s="106"/>
      <c r="H332" s="25">
        <f>+F332*D332</f>
        <v>1275000</v>
      </c>
      <c r="I332" s="103">
        <f t="shared" si="1"/>
        <v>0</v>
      </c>
      <c r="J332" s="21"/>
    </row>
    <row r="333" spans="1:10" ht="25.5" x14ac:dyDescent="0.2">
      <c r="A333" s="20">
        <v>5.0199999999999996</v>
      </c>
      <c r="B333" s="22" t="s">
        <v>594</v>
      </c>
      <c r="C333" s="23" t="s">
        <v>21</v>
      </c>
      <c r="D333" s="24">
        <v>58</v>
      </c>
      <c r="E333" s="93"/>
      <c r="F333" s="61">
        <v>6500</v>
      </c>
      <c r="G333" s="106"/>
      <c r="H333" s="25">
        <f>+F333*D333</f>
        <v>377000</v>
      </c>
      <c r="I333" s="103">
        <f t="shared" si="1"/>
        <v>0</v>
      </c>
      <c r="J333" s="21"/>
    </row>
    <row r="334" spans="1:10" ht="25.5" x14ac:dyDescent="0.2">
      <c r="A334" s="20">
        <v>5.03</v>
      </c>
      <c r="B334" s="22" t="s">
        <v>331</v>
      </c>
      <c r="C334" s="23" t="s">
        <v>9</v>
      </c>
      <c r="D334" s="24" t="s">
        <v>593</v>
      </c>
      <c r="E334" s="93">
        <v>235.5</v>
      </c>
      <c r="F334" s="61">
        <v>8500</v>
      </c>
      <c r="G334" s="106">
        <v>12287</v>
      </c>
      <c r="H334" s="25"/>
      <c r="I334" s="103">
        <f t="shared" si="1"/>
        <v>2893588.5</v>
      </c>
      <c r="J334" s="21"/>
    </row>
    <row r="335" spans="1:10" ht="25.5" x14ac:dyDescent="0.2">
      <c r="A335" s="20">
        <v>5.04</v>
      </c>
      <c r="B335" s="22" t="s">
        <v>332</v>
      </c>
      <c r="C335" s="23" t="s">
        <v>21</v>
      </c>
      <c r="D335" s="24" t="s">
        <v>593</v>
      </c>
      <c r="E335" s="93">
        <v>154.33000000000001</v>
      </c>
      <c r="F335" s="61">
        <v>6500</v>
      </c>
      <c r="G335" s="106">
        <v>10906</v>
      </c>
      <c r="H335" s="25"/>
      <c r="I335" s="103">
        <f t="shared" si="1"/>
        <v>1683122.9800000002</v>
      </c>
      <c r="J335" s="21"/>
    </row>
    <row r="336" spans="1:10" ht="25.5" hidden="1" x14ac:dyDescent="0.2">
      <c r="A336" s="20">
        <v>5.05</v>
      </c>
      <c r="B336" s="22" t="s">
        <v>333</v>
      </c>
      <c r="C336" s="23" t="s">
        <v>9</v>
      </c>
      <c r="D336" s="24"/>
      <c r="E336" s="24"/>
      <c r="F336" s="61">
        <v>6000</v>
      </c>
      <c r="G336" s="61"/>
      <c r="H336" s="25"/>
      <c r="I336" s="25"/>
      <c r="J336" s="21"/>
    </row>
    <row r="337" spans="1:10" ht="25.5" hidden="1" x14ac:dyDescent="0.2">
      <c r="A337" s="20">
        <v>5.0599999999999996</v>
      </c>
      <c r="B337" s="22" t="s">
        <v>334</v>
      </c>
      <c r="C337" s="23" t="s">
        <v>21</v>
      </c>
      <c r="D337" s="24"/>
      <c r="E337" s="24"/>
      <c r="F337" s="61">
        <v>4000</v>
      </c>
      <c r="G337" s="61"/>
      <c r="H337" s="25"/>
      <c r="I337" s="25"/>
      <c r="J337" s="21"/>
    </row>
    <row r="338" spans="1:10" ht="25.5" hidden="1" x14ac:dyDescent="0.2">
      <c r="A338" s="20">
        <v>5.07</v>
      </c>
      <c r="B338" s="22" t="s">
        <v>335</v>
      </c>
      <c r="C338" s="23" t="s">
        <v>9</v>
      </c>
      <c r="D338" s="24"/>
      <c r="E338" s="24"/>
      <c r="F338" s="61">
        <v>8500</v>
      </c>
      <c r="G338" s="61"/>
      <c r="H338" s="25"/>
      <c r="I338" s="25"/>
      <c r="J338" s="21"/>
    </row>
    <row r="339" spans="1:10" ht="25.5" x14ac:dyDescent="0.2">
      <c r="A339" s="20">
        <v>5.08</v>
      </c>
      <c r="B339" s="22" t="s">
        <v>335</v>
      </c>
      <c r="C339" s="23" t="s">
        <v>21</v>
      </c>
      <c r="D339" s="24">
        <v>61</v>
      </c>
      <c r="E339" s="93"/>
      <c r="F339" s="61">
        <v>6500</v>
      </c>
      <c r="G339" s="106"/>
      <c r="H339" s="25">
        <f>+F339*D339</f>
        <v>396500</v>
      </c>
      <c r="I339" s="103">
        <f>+E339*G339</f>
        <v>0</v>
      </c>
      <c r="J339" s="21"/>
    </row>
    <row r="340" spans="1:10" ht="25.5" x14ac:dyDescent="0.2">
      <c r="A340" s="20">
        <v>5.09</v>
      </c>
      <c r="B340" s="22" t="s">
        <v>336</v>
      </c>
      <c r="C340" s="23" t="s">
        <v>9</v>
      </c>
      <c r="D340" s="24" t="s">
        <v>593</v>
      </c>
      <c r="E340" s="93">
        <v>184.67</v>
      </c>
      <c r="F340" s="61">
        <v>8500</v>
      </c>
      <c r="G340" s="106">
        <v>13117</v>
      </c>
      <c r="H340" s="25"/>
      <c r="I340" s="103">
        <f t="shared" ref="I340" si="2">+E340*G340</f>
        <v>2422316.3899999997</v>
      </c>
      <c r="J340" s="21"/>
    </row>
    <row r="341" spans="1:10" ht="25.5" hidden="1" x14ac:dyDescent="0.2">
      <c r="A341" s="20">
        <v>5.0999999999999996</v>
      </c>
      <c r="B341" s="22" t="s">
        <v>336</v>
      </c>
      <c r="C341" s="23" t="s">
        <v>21</v>
      </c>
      <c r="D341" s="24"/>
      <c r="E341" s="24"/>
      <c r="F341" s="61">
        <v>6500</v>
      </c>
      <c r="G341" s="61"/>
      <c r="H341" s="25"/>
      <c r="I341" s="25"/>
      <c r="J341" s="21"/>
    </row>
    <row r="342" spans="1:10" ht="25.5" hidden="1" x14ac:dyDescent="0.2">
      <c r="A342" s="20">
        <v>5.1100000000000003</v>
      </c>
      <c r="B342" s="22" t="s">
        <v>337</v>
      </c>
      <c r="C342" s="23" t="s">
        <v>9</v>
      </c>
      <c r="D342" s="24"/>
      <c r="E342" s="24"/>
      <c r="F342" s="61">
        <v>6000</v>
      </c>
      <c r="G342" s="61"/>
      <c r="H342" s="25"/>
      <c r="I342" s="25"/>
      <c r="J342" s="21"/>
    </row>
    <row r="343" spans="1:10" ht="25.5" hidden="1" x14ac:dyDescent="0.2">
      <c r="A343" s="20">
        <v>5.12</v>
      </c>
      <c r="B343" s="22" t="s">
        <v>337</v>
      </c>
      <c r="C343" s="23" t="s">
        <v>21</v>
      </c>
      <c r="D343" s="24"/>
      <c r="E343" s="24"/>
      <c r="F343" s="61">
        <v>3069</v>
      </c>
      <c r="G343" s="61"/>
      <c r="H343" s="25"/>
      <c r="I343" s="25"/>
      <c r="J343" s="21"/>
    </row>
    <row r="344" spans="1:10" hidden="1" x14ac:dyDescent="0.2">
      <c r="A344" s="20">
        <v>5.13</v>
      </c>
      <c r="B344" s="22" t="s">
        <v>338</v>
      </c>
      <c r="C344" s="23" t="s">
        <v>9</v>
      </c>
      <c r="D344" s="24"/>
      <c r="E344" s="24"/>
      <c r="F344" s="61">
        <v>10000</v>
      </c>
      <c r="G344" s="61"/>
      <c r="H344" s="25"/>
      <c r="I344" s="25"/>
      <c r="J344" s="21"/>
    </row>
    <row r="345" spans="1:10" hidden="1" x14ac:dyDescent="0.2">
      <c r="A345" s="20">
        <v>5.14</v>
      </c>
      <c r="B345" s="22" t="s">
        <v>338</v>
      </c>
      <c r="C345" s="23" t="s">
        <v>21</v>
      </c>
      <c r="D345" s="24"/>
      <c r="E345" s="24"/>
      <c r="F345" s="61">
        <v>8482</v>
      </c>
      <c r="G345" s="61"/>
      <c r="H345" s="25"/>
      <c r="I345" s="25"/>
      <c r="J345" s="21"/>
    </row>
    <row r="346" spans="1:10" hidden="1" x14ac:dyDescent="0.2">
      <c r="A346" s="20">
        <v>5.15</v>
      </c>
      <c r="B346" s="22" t="s">
        <v>339</v>
      </c>
      <c r="C346" s="23" t="s">
        <v>9</v>
      </c>
      <c r="D346" s="24"/>
      <c r="E346" s="24"/>
      <c r="F346" s="61">
        <v>8000</v>
      </c>
      <c r="G346" s="61"/>
      <c r="H346" s="25"/>
      <c r="I346" s="25"/>
      <c r="J346" s="21"/>
    </row>
    <row r="347" spans="1:10" hidden="1" x14ac:dyDescent="0.2">
      <c r="A347" s="20">
        <v>5.16</v>
      </c>
      <c r="B347" s="22" t="s">
        <v>339</v>
      </c>
      <c r="C347" s="23" t="s">
        <v>21</v>
      </c>
      <c r="D347" s="24"/>
      <c r="E347" s="24"/>
      <c r="F347" s="61">
        <v>7000</v>
      </c>
      <c r="G347" s="61"/>
      <c r="H347" s="25"/>
      <c r="I347" s="25"/>
      <c r="J347" s="21"/>
    </row>
    <row r="348" spans="1:10" hidden="1" x14ac:dyDescent="0.2">
      <c r="A348" s="20">
        <v>5.17</v>
      </c>
      <c r="B348" s="22" t="s">
        <v>340</v>
      </c>
      <c r="C348" s="23" t="s">
        <v>9</v>
      </c>
      <c r="D348" s="24"/>
      <c r="E348" s="24"/>
      <c r="F348" s="61">
        <v>6000</v>
      </c>
      <c r="G348" s="61"/>
      <c r="H348" s="25"/>
      <c r="I348" s="25"/>
      <c r="J348" s="21"/>
    </row>
    <row r="349" spans="1:10" hidden="1" x14ac:dyDescent="0.2">
      <c r="A349" s="20">
        <v>5.18</v>
      </c>
      <c r="B349" s="22" t="s">
        <v>340</v>
      </c>
      <c r="C349" s="23" t="s">
        <v>21</v>
      </c>
      <c r="D349" s="24"/>
      <c r="E349" s="24"/>
      <c r="F349" s="61">
        <v>5000</v>
      </c>
      <c r="G349" s="61"/>
      <c r="H349" s="25"/>
      <c r="I349" s="25"/>
      <c r="J349" s="21"/>
    </row>
    <row r="350" spans="1:10" hidden="1" x14ac:dyDescent="0.2">
      <c r="A350" s="20">
        <v>5.19</v>
      </c>
      <c r="B350" s="22" t="s">
        <v>341</v>
      </c>
      <c r="C350" s="23" t="s">
        <v>9</v>
      </c>
      <c r="D350" s="24"/>
      <c r="E350" s="24"/>
      <c r="F350" s="61">
        <v>11116</v>
      </c>
      <c r="G350" s="61"/>
      <c r="H350" s="25"/>
      <c r="I350" s="25"/>
      <c r="J350" s="21"/>
    </row>
    <row r="351" spans="1:10" hidden="1" x14ac:dyDescent="0.2">
      <c r="A351" s="20">
        <v>5.2</v>
      </c>
      <c r="B351" s="22" t="s">
        <v>341</v>
      </c>
      <c r="C351" s="23" t="s">
        <v>21</v>
      </c>
      <c r="D351" s="24"/>
      <c r="E351" s="24"/>
      <c r="F351" s="61">
        <v>7000</v>
      </c>
      <c r="G351" s="61"/>
      <c r="H351" s="25"/>
      <c r="I351" s="25"/>
      <c r="J351" s="21"/>
    </row>
    <row r="352" spans="1:10" ht="25.5" hidden="1" x14ac:dyDescent="0.2">
      <c r="A352" s="20">
        <v>5.21</v>
      </c>
      <c r="B352" s="22" t="s">
        <v>342</v>
      </c>
      <c r="C352" s="23" t="s">
        <v>21</v>
      </c>
      <c r="D352" s="24"/>
      <c r="E352" s="24"/>
      <c r="F352" s="61">
        <v>6544</v>
      </c>
      <c r="G352" s="61"/>
      <c r="H352" s="25"/>
      <c r="I352" s="25"/>
      <c r="J352" s="21"/>
    </row>
    <row r="353" spans="1:10" hidden="1" x14ac:dyDescent="0.2">
      <c r="A353" s="20">
        <v>5.22</v>
      </c>
      <c r="B353" s="22" t="s">
        <v>343</v>
      </c>
      <c r="C353" s="23" t="s">
        <v>9</v>
      </c>
      <c r="D353" s="24"/>
      <c r="E353" s="24"/>
      <c r="F353" s="61">
        <v>10009</v>
      </c>
      <c r="G353" s="61"/>
      <c r="H353" s="25"/>
      <c r="I353" s="25"/>
      <c r="J353" s="21"/>
    </row>
    <row r="354" spans="1:10" hidden="1" x14ac:dyDescent="0.2">
      <c r="A354" s="20">
        <v>5.23</v>
      </c>
      <c r="B354" s="22" t="s">
        <v>343</v>
      </c>
      <c r="C354" s="23" t="s">
        <v>21</v>
      </c>
      <c r="D354" s="24"/>
      <c r="E354" s="24"/>
      <c r="F354" s="61">
        <v>5003</v>
      </c>
      <c r="G354" s="61"/>
      <c r="H354" s="25"/>
      <c r="I354" s="25"/>
      <c r="J354" s="21"/>
    </row>
    <row r="355" spans="1:10" hidden="1" x14ac:dyDescent="0.2">
      <c r="A355" s="20">
        <v>5.2399999999999904</v>
      </c>
      <c r="B355" s="22" t="s">
        <v>344</v>
      </c>
      <c r="C355" s="23" t="s">
        <v>21</v>
      </c>
      <c r="D355" s="24"/>
      <c r="E355" s="24"/>
      <c r="F355" s="61">
        <v>6544</v>
      </c>
      <c r="G355" s="61"/>
      <c r="H355" s="25"/>
      <c r="I355" s="25"/>
      <c r="J355" s="21"/>
    </row>
    <row r="356" spans="1:10" ht="25.5" hidden="1" x14ac:dyDescent="0.2">
      <c r="A356" s="20">
        <v>5.2499999999999902</v>
      </c>
      <c r="B356" s="22" t="s">
        <v>345</v>
      </c>
      <c r="C356" s="23" t="s">
        <v>9</v>
      </c>
      <c r="D356" s="24"/>
      <c r="E356" s="24"/>
      <c r="F356" s="61">
        <v>7534</v>
      </c>
      <c r="G356" s="61"/>
      <c r="H356" s="25"/>
      <c r="I356" s="25"/>
      <c r="J356" s="21"/>
    </row>
    <row r="357" spans="1:10" hidden="1" x14ac:dyDescent="0.2">
      <c r="A357" s="20">
        <v>5.25999999999999</v>
      </c>
      <c r="B357" s="22" t="s">
        <v>346</v>
      </c>
      <c r="C357" s="23" t="s">
        <v>9</v>
      </c>
      <c r="D357" s="24"/>
      <c r="E357" s="24"/>
      <c r="F357" s="61">
        <v>13173</v>
      </c>
      <c r="G357" s="61"/>
      <c r="H357" s="25"/>
      <c r="I357" s="25"/>
      <c r="J357" s="21"/>
    </row>
    <row r="358" spans="1:10" hidden="1" x14ac:dyDescent="0.2">
      <c r="A358" s="20">
        <v>5.2699999999999898</v>
      </c>
      <c r="B358" s="22" t="s">
        <v>346</v>
      </c>
      <c r="C358" s="23" t="s">
        <v>21</v>
      </c>
      <c r="D358" s="24"/>
      <c r="E358" s="24"/>
      <c r="F358" s="61">
        <v>10000</v>
      </c>
      <c r="G358" s="61"/>
      <c r="H358" s="25"/>
      <c r="I358" s="25"/>
      <c r="J358" s="21"/>
    </row>
    <row r="359" spans="1:10" hidden="1" x14ac:dyDescent="0.2">
      <c r="A359" s="2">
        <v>6</v>
      </c>
      <c r="B359" s="17" t="s">
        <v>347</v>
      </c>
      <c r="C359" s="4"/>
      <c r="D359" s="49"/>
      <c r="E359" s="49"/>
      <c r="F359" s="61"/>
      <c r="G359" s="61"/>
      <c r="H359" s="25"/>
      <c r="I359" s="25"/>
      <c r="J359" s="50"/>
    </row>
    <row r="360" spans="1:10" ht="38.25" hidden="1" x14ac:dyDescent="0.2">
      <c r="A360" s="20">
        <v>6.01</v>
      </c>
      <c r="B360" s="22" t="s">
        <v>348</v>
      </c>
      <c r="C360" s="23" t="s">
        <v>349</v>
      </c>
      <c r="D360" s="24"/>
      <c r="E360" s="24"/>
      <c r="F360" s="61">
        <v>285376</v>
      </c>
      <c r="G360" s="61"/>
      <c r="H360" s="25"/>
      <c r="I360" s="25"/>
      <c r="J360" s="21"/>
    </row>
    <row r="361" spans="1:10" ht="38.25" x14ac:dyDescent="0.2">
      <c r="A361" s="20">
        <v>6.02</v>
      </c>
      <c r="B361" s="22" t="s">
        <v>350</v>
      </c>
      <c r="C361" s="23" t="s">
        <v>349</v>
      </c>
      <c r="D361" s="24" t="s">
        <v>593</v>
      </c>
      <c r="E361" s="93">
        <v>3</v>
      </c>
      <c r="F361" s="61">
        <v>312952</v>
      </c>
      <c r="G361" s="106">
        <v>393676</v>
      </c>
      <c r="H361" s="25"/>
      <c r="I361" s="103">
        <f t="shared" ref="I361" si="3">+E361*G361</f>
        <v>1181028</v>
      </c>
      <c r="J361" s="111">
        <f>+E361*H361</f>
        <v>0</v>
      </c>
    </row>
    <row r="362" spans="1:10" ht="38.25" hidden="1" x14ac:dyDescent="0.2">
      <c r="A362" s="20">
        <v>6.03</v>
      </c>
      <c r="B362" s="22" t="s">
        <v>351</v>
      </c>
      <c r="C362" s="23" t="s">
        <v>349</v>
      </c>
      <c r="D362" s="24"/>
      <c r="E362" s="24"/>
      <c r="F362" s="61">
        <v>348909</v>
      </c>
      <c r="G362" s="61"/>
      <c r="H362" s="25"/>
      <c r="I362" s="25"/>
      <c r="J362" s="21"/>
    </row>
    <row r="363" spans="1:10" ht="38.25" hidden="1" x14ac:dyDescent="0.2">
      <c r="A363" s="20">
        <v>6.04</v>
      </c>
      <c r="B363" s="22" t="s">
        <v>352</v>
      </c>
      <c r="C363" s="23" t="s">
        <v>353</v>
      </c>
      <c r="D363" s="24"/>
      <c r="E363" s="24"/>
      <c r="F363" s="61">
        <v>348909</v>
      </c>
      <c r="G363" s="61"/>
      <c r="H363" s="25"/>
      <c r="I363" s="25"/>
      <c r="J363" s="21"/>
    </row>
    <row r="364" spans="1:10" ht="25.5" hidden="1" x14ac:dyDescent="0.2">
      <c r="A364" s="20">
        <v>6.05</v>
      </c>
      <c r="B364" s="22" t="s">
        <v>354</v>
      </c>
      <c r="C364" s="23" t="s">
        <v>2</v>
      </c>
      <c r="D364" s="24"/>
      <c r="E364" s="24"/>
      <c r="F364" s="61">
        <v>82000</v>
      </c>
      <c r="G364" s="61"/>
      <c r="H364" s="25"/>
      <c r="I364" s="25"/>
      <c r="J364" s="21"/>
    </row>
    <row r="365" spans="1:10" ht="25.5" hidden="1" x14ac:dyDescent="0.2">
      <c r="A365" s="20">
        <v>6.06</v>
      </c>
      <c r="B365" s="22" t="s">
        <v>355</v>
      </c>
      <c r="C365" s="23" t="s">
        <v>2</v>
      </c>
      <c r="D365" s="24"/>
      <c r="E365" s="24"/>
      <c r="F365" s="61">
        <v>82000</v>
      </c>
      <c r="G365" s="61"/>
      <c r="H365" s="25"/>
      <c r="I365" s="25"/>
      <c r="J365" s="21"/>
    </row>
    <row r="366" spans="1:10" ht="25.5" hidden="1" x14ac:dyDescent="0.2">
      <c r="A366" s="20">
        <v>6.07</v>
      </c>
      <c r="B366" s="22" t="s">
        <v>356</v>
      </c>
      <c r="C366" s="23" t="s">
        <v>2</v>
      </c>
      <c r="D366" s="24"/>
      <c r="E366" s="24"/>
      <c r="F366" s="61">
        <v>31000</v>
      </c>
      <c r="G366" s="61"/>
      <c r="H366" s="25"/>
      <c r="I366" s="25"/>
      <c r="J366" s="21"/>
    </row>
    <row r="367" spans="1:10" ht="25.5" hidden="1" x14ac:dyDescent="0.2">
      <c r="A367" s="20">
        <v>6.08</v>
      </c>
      <c r="B367" s="22" t="s">
        <v>357</v>
      </c>
      <c r="C367" s="23" t="s">
        <v>9</v>
      </c>
      <c r="D367" s="24"/>
      <c r="E367" s="24"/>
      <c r="F367" s="61">
        <v>129363</v>
      </c>
      <c r="G367" s="61"/>
      <c r="H367" s="25"/>
      <c r="I367" s="25"/>
      <c r="J367" s="21"/>
    </row>
    <row r="368" spans="1:10" hidden="1" x14ac:dyDescent="0.2">
      <c r="A368" s="20">
        <v>6.09</v>
      </c>
      <c r="B368" s="22" t="s">
        <v>358</v>
      </c>
      <c r="C368" s="23" t="s">
        <v>2</v>
      </c>
      <c r="D368" s="24"/>
      <c r="E368" s="24"/>
      <c r="F368" s="61">
        <v>17163</v>
      </c>
      <c r="G368" s="61"/>
      <c r="H368" s="25"/>
      <c r="I368" s="25"/>
      <c r="J368" s="21"/>
    </row>
    <row r="369" spans="1:10" hidden="1" x14ac:dyDescent="0.2">
      <c r="A369" s="20">
        <v>6.1</v>
      </c>
      <c r="B369" s="22" t="s">
        <v>359</v>
      </c>
      <c r="C369" s="23" t="s">
        <v>9</v>
      </c>
      <c r="D369" s="24"/>
      <c r="E369" s="24"/>
      <c r="F369" s="61">
        <v>5235</v>
      </c>
      <c r="G369" s="61"/>
      <c r="H369" s="25"/>
      <c r="I369" s="25"/>
      <c r="J369" s="21"/>
    </row>
    <row r="370" spans="1:10" hidden="1" x14ac:dyDescent="0.2">
      <c r="A370" s="20">
        <v>6.11</v>
      </c>
      <c r="B370" s="22" t="s">
        <v>360</v>
      </c>
      <c r="C370" s="23" t="s">
        <v>2</v>
      </c>
      <c r="D370" s="24"/>
      <c r="E370" s="24"/>
      <c r="F370" s="61">
        <v>45938</v>
      </c>
      <c r="G370" s="61"/>
      <c r="H370" s="25"/>
      <c r="I370" s="25"/>
      <c r="J370" s="21"/>
    </row>
    <row r="371" spans="1:10" hidden="1" x14ac:dyDescent="0.2">
      <c r="A371" s="20">
        <v>6.12</v>
      </c>
      <c r="B371" s="22" t="s">
        <v>361</v>
      </c>
      <c r="C371" s="23" t="s">
        <v>2</v>
      </c>
      <c r="D371" s="24"/>
      <c r="E371" s="24"/>
      <c r="F371" s="61">
        <v>40000</v>
      </c>
      <c r="G371" s="61"/>
      <c r="H371" s="25"/>
      <c r="I371" s="25"/>
      <c r="J371" s="21"/>
    </row>
    <row r="372" spans="1:10" ht="25.5" hidden="1" x14ac:dyDescent="0.2">
      <c r="A372" s="20">
        <v>6.13</v>
      </c>
      <c r="B372" s="22" t="s">
        <v>362</v>
      </c>
      <c r="C372" s="23" t="s">
        <v>2</v>
      </c>
      <c r="D372" s="24"/>
      <c r="E372" s="24"/>
      <c r="F372" s="61">
        <v>42000</v>
      </c>
      <c r="G372" s="61"/>
      <c r="H372" s="25"/>
      <c r="I372" s="25"/>
      <c r="J372" s="21"/>
    </row>
    <row r="373" spans="1:10" hidden="1" x14ac:dyDescent="0.2">
      <c r="A373" s="20">
        <v>6.14</v>
      </c>
      <c r="B373" s="22" t="s">
        <v>363</v>
      </c>
      <c r="C373" s="23" t="s">
        <v>2</v>
      </c>
      <c r="D373" s="24"/>
      <c r="E373" s="24"/>
      <c r="F373" s="61">
        <v>35000</v>
      </c>
      <c r="G373" s="61"/>
      <c r="H373" s="25"/>
      <c r="I373" s="25"/>
      <c r="J373" s="21"/>
    </row>
    <row r="374" spans="1:10" ht="25.5" hidden="1" x14ac:dyDescent="0.2">
      <c r="A374" s="20">
        <v>6.15</v>
      </c>
      <c r="B374" s="26" t="s">
        <v>364</v>
      </c>
      <c r="C374" s="23" t="s">
        <v>2</v>
      </c>
      <c r="D374" s="24"/>
      <c r="E374" s="24"/>
      <c r="F374" s="61">
        <v>56102</v>
      </c>
      <c r="G374" s="61"/>
      <c r="H374" s="25"/>
      <c r="I374" s="25"/>
      <c r="J374" s="21"/>
    </row>
    <row r="375" spans="1:10" ht="25.5" hidden="1" x14ac:dyDescent="0.2">
      <c r="A375" s="20">
        <v>6.16</v>
      </c>
      <c r="B375" s="26" t="s">
        <v>365</v>
      </c>
      <c r="C375" s="23" t="s">
        <v>2</v>
      </c>
      <c r="D375" s="24"/>
      <c r="E375" s="24"/>
      <c r="F375" s="61">
        <v>13220</v>
      </c>
      <c r="G375" s="61"/>
      <c r="H375" s="25"/>
      <c r="I375" s="25"/>
      <c r="J375" s="21"/>
    </row>
    <row r="376" spans="1:10" ht="25.5" hidden="1" x14ac:dyDescent="0.2">
      <c r="A376" s="20">
        <v>6.17</v>
      </c>
      <c r="B376" s="26" t="s">
        <v>366</v>
      </c>
      <c r="C376" s="23" t="s">
        <v>2</v>
      </c>
      <c r="D376" s="24"/>
      <c r="E376" s="24"/>
      <c r="F376" s="61">
        <v>86186</v>
      </c>
      <c r="G376" s="61"/>
      <c r="H376" s="25"/>
      <c r="I376" s="25"/>
      <c r="J376" s="21"/>
    </row>
    <row r="377" spans="1:10" hidden="1" x14ac:dyDescent="0.2">
      <c r="A377" s="20">
        <v>6.18</v>
      </c>
      <c r="B377" s="26" t="s">
        <v>367</v>
      </c>
      <c r="C377" s="23" t="s">
        <v>2</v>
      </c>
      <c r="D377" s="24"/>
      <c r="E377" s="24"/>
      <c r="F377" s="61">
        <v>80000</v>
      </c>
      <c r="G377" s="61"/>
      <c r="H377" s="25"/>
      <c r="I377" s="25"/>
      <c r="J377" s="21"/>
    </row>
    <row r="378" spans="1:10" hidden="1" x14ac:dyDescent="0.2">
      <c r="A378" s="20">
        <v>6.19</v>
      </c>
      <c r="B378" s="26" t="s">
        <v>368</v>
      </c>
      <c r="C378" s="23" t="s">
        <v>2</v>
      </c>
      <c r="D378" s="24"/>
      <c r="E378" s="24"/>
      <c r="F378" s="61">
        <v>40000</v>
      </c>
      <c r="G378" s="61"/>
      <c r="H378" s="25"/>
      <c r="I378" s="25"/>
      <c r="J378" s="21"/>
    </row>
    <row r="379" spans="1:10" ht="38.25" hidden="1" x14ac:dyDescent="0.2">
      <c r="A379" s="20">
        <v>6.2</v>
      </c>
      <c r="B379" s="26" t="s">
        <v>369</v>
      </c>
      <c r="C379" s="23" t="s">
        <v>2</v>
      </c>
      <c r="D379" s="24"/>
      <c r="E379" s="24"/>
      <c r="F379" s="61">
        <v>35713</v>
      </c>
      <c r="G379" s="61"/>
      <c r="H379" s="25"/>
      <c r="I379" s="25"/>
      <c r="J379" s="21"/>
    </row>
    <row r="380" spans="1:10" ht="25.5" hidden="1" x14ac:dyDescent="0.2">
      <c r="A380" s="20">
        <v>6.21</v>
      </c>
      <c r="B380" s="26" t="s">
        <v>370</v>
      </c>
      <c r="C380" s="23" t="s">
        <v>2</v>
      </c>
      <c r="D380" s="24"/>
      <c r="E380" s="24"/>
      <c r="F380" s="61">
        <v>28972</v>
      </c>
      <c r="G380" s="61"/>
      <c r="H380" s="25"/>
      <c r="I380" s="25"/>
      <c r="J380" s="21"/>
    </row>
    <row r="381" spans="1:10" hidden="1" x14ac:dyDescent="0.2">
      <c r="A381" s="20">
        <v>6.22</v>
      </c>
      <c r="B381" s="26" t="s">
        <v>371</v>
      </c>
      <c r="C381" s="23" t="s">
        <v>2</v>
      </c>
      <c r="D381" s="24"/>
      <c r="E381" s="24"/>
      <c r="F381" s="61">
        <v>55000</v>
      </c>
      <c r="G381" s="61"/>
      <c r="H381" s="25"/>
      <c r="I381" s="25"/>
      <c r="J381" s="21"/>
    </row>
    <row r="382" spans="1:10" ht="25.5" hidden="1" x14ac:dyDescent="0.2">
      <c r="A382" s="20">
        <v>6.23</v>
      </c>
      <c r="B382" s="26" t="s">
        <v>372</v>
      </c>
      <c r="C382" s="23" t="s">
        <v>2</v>
      </c>
      <c r="D382" s="24"/>
      <c r="E382" s="24"/>
      <c r="F382" s="61">
        <v>112907</v>
      </c>
      <c r="G382" s="61"/>
      <c r="H382" s="25"/>
      <c r="I382" s="25"/>
      <c r="J382" s="21"/>
    </row>
    <row r="383" spans="1:10" hidden="1" x14ac:dyDescent="0.2">
      <c r="A383" s="20">
        <v>6.2399999999999904</v>
      </c>
      <c r="B383" s="26" t="s">
        <v>373</v>
      </c>
      <c r="C383" s="23" t="s">
        <v>2</v>
      </c>
      <c r="D383" s="24"/>
      <c r="E383" s="24"/>
      <c r="F383" s="61">
        <v>11552</v>
      </c>
      <c r="G383" s="61"/>
      <c r="H383" s="25"/>
      <c r="I383" s="25"/>
      <c r="J383" s="21"/>
    </row>
    <row r="384" spans="1:10" ht="25.5" hidden="1" x14ac:dyDescent="0.2">
      <c r="A384" s="20">
        <v>6.2499999999999902</v>
      </c>
      <c r="B384" s="26" t="s">
        <v>374</v>
      </c>
      <c r="C384" s="23" t="s">
        <v>2</v>
      </c>
      <c r="D384" s="24"/>
      <c r="E384" s="24"/>
      <c r="F384" s="61">
        <v>41293</v>
      </c>
      <c r="G384" s="61"/>
      <c r="H384" s="25"/>
      <c r="I384" s="25"/>
      <c r="J384" s="21"/>
    </row>
    <row r="385" spans="1:10" ht="25.5" hidden="1" x14ac:dyDescent="0.2">
      <c r="A385" s="20">
        <v>6.25999999999999</v>
      </c>
      <c r="B385" s="26" t="s">
        <v>375</v>
      </c>
      <c r="C385" s="23" t="s">
        <v>2</v>
      </c>
      <c r="D385" s="24"/>
      <c r="E385" s="24"/>
      <c r="F385" s="61">
        <v>41293</v>
      </c>
      <c r="G385" s="61"/>
      <c r="H385" s="25"/>
      <c r="I385" s="25"/>
      <c r="J385" s="21"/>
    </row>
    <row r="386" spans="1:10" hidden="1" x14ac:dyDescent="0.2">
      <c r="A386" s="20">
        <v>6.2699999999999898</v>
      </c>
      <c r="B386" s="26" t="s">
        <v>376</v>
      </c>
      <c r="C386" s="23" t="s">
        <v>2</v>
      </c>
      <c r="D386" s="24"/>
      <c r="E386" s="24"/>
      <c r="F386" s="61">
        <v>30000</v>
      </c>
      <c r="G386" s="61"/>
      <c r="H386" s="25"/>
      <c r="I386" s="25"/>
      <c r="J386" s="21"/>
    </row>
    <row r="387" spans="1:10" ht="25.5" hidden="1" x14ac:dyDescent="0.2">
      <c r="A387" s="20">
        <v>6.2799999999999896</v>
      </c>
      <c r="B387" s="26" t="s">
        <v>377</v>
      </c>
      <c r="C387" s="23" t="s">
        <v>2</v>
      </c>
      <c r="D387" s="24"/>
      <c r="E387" s="24"/>
      <c r="F387" s="61">
        <v>33763</v>
      </c>
      <c r="G387" s="61"/>
      <c r="H387" s="25"/>
      <c r="I387" s="25"/>
      <c r="J387" s="21"/>
    </row>
    <row r="388" spans="1:10" hidden="1" x14ac:dyDescent="0.2">
      <c r="A388" s="20">
        <v>6.2899999999999903</v>
      </c>
      <c r="B388" s="26" t="s">
        <v>378</v>
      </c>
      <c r="C388" s="23" t="s">
        <v>2</v>
      </c>
      <c r="D388" s="24"/>
      <c r="E388" s="24"/>
      <c r="F388" s="61">
        <v>52680</v>
      </c>
      <c r="G388" s="61"/>
      <c r="H388" s="25"/>
      <c r="I388" s="25"/>
      <c r="J388" s="21"/>
    </row>
    <row r="389" spans="1:10" ht="25.5" hidden="1" x14ac:dyDescent="0.2">
      <c r="A389" s="20">
        <v>6.2999999999999901</v>
      </c>
      <c r="B389" s="26" t="s">
        <v>379</v>
      </c>
      <c r="C389" s="23" t="s">
        <v>380</v>
      </c>
      <c r="D389" s="24"/>
      <c r="E389" s="24"/>
      <c r="F389" s="61">
        <v>13000</v>
      </c>
      <c r="G389" s="61"/>
      <c r="H389" s="25"/>
      <c r="I389" s="25"/>
      <c r="J389" s="21"/>
    </row>
    <row r="390" spans="1:10" hidden="1" x14ac:dyDescent="0.2">
      <c r="A390" s="20">
        <v>6.3099999999999898</v>
      </c>
      <c r="B390" s="26" t="s">
        <v>12</v>
      </c>
      <c r="C390" s="23" t="s">
        <v>2</v>
      </c>
      <c r="D390" s="24"/>
      <c r="E390" s="24"/>
      <c r="F390" s="61">
        <v>65600</v>
      </c>
      <c r="G390" s="61"/>
      <c r="H390" s="25"/>
      <c r="I390" s="25"/>
      <c r="J390" s="21"/>
    </row>
    <row r="391" spans="1:10" ht="25.5" hidden="1" x14ac:dyDescent="0.2">
      <c r="A391" s="20">
        <v>6.3199999999999896</v>
      </c>
      <c r="B391" s="26" t="s">
        <v>381</v>
      </c>
      <c r="C391" s="23" t="s">
        <v>382</v>
      </c>
      <c r="D391" s="24"/>
      <c r="E391" s="24"/>
      <c r="F391" s="61"/>
      <c r="G391" s="61"/>
      <c r="H391" s="25"/>
      <c r="I391" s="25"/>
      <c r="J391" s="21"/>
    </row>
    <row r="392" spans="1:10" ht="25.5" hidden="1" x14ac:dyDescent="0.2">
      <c r="A392" s="20">
        <v>6.3299999999999903</v>
      </c>
      <c r="B392" s="26" t="s">
        <v>383</v>
      </c>
      <c r="C392" s="23" t="s">
        <v>2</v>
      </c>
      <c r="D392" s="24"/>
      <c r="E392" s="24"/>
      <c r="F392" s="61"/>
      <c r="G392" s="61"/>
      <c r="H392" s="25"/>
      <c r="I392" s="25"/>
      <c r="J392" s="21"/>
    </row>
    <row r="393" spans="1:10" ht="25.5" hidden="1" x14ac:dyDescent="0.2">
      <c r="A393" s="20">
        <v>6.3399999999999901</v>
      </c>
      <c r="B393" s="26" t="s">
        <v>384</v>
      </c>
      <c r="C393" s="23" t="s">
        <v>2</v>
      </c>
      <c r="D393" s="24"/>
      <c r="E393" s="24"/>
      <c r="F393" s="61">
        <v>30578</v>
      </c>
      <c r="G393" s="61"/>
      <c r="H393" s="25"/>
      <c r="I393" s="25"/>
      <c r="J393" s="21"/>
    </row>
    <row r="394" spans="1:10" hidden="1" x14ac:dyDescent="0.2">
      <c r="A394" s="20">
        <v>6.3499999999999899</v>
      </c>
      <c r="B394" s="26" t="s">
        <v>385</v>
      </c>
      <c r="C394" s="23" t="s">
        <v>2</v>
      </c>
      <c r="D394" s="24"/>
      <c r="E394" s="24"/>
      <c r="F394" s="61">
        <v>73209</v>
      </c>
      <c r="G394" s="61"/>
      <c r="H394" s="25"/>
      <c r="I394" s="25"/>
      <c r="J394" s="21"/>
    </row>
    <row r="395" spans="1:10" ht="25.5" hidden="1" x14ac:dyDescent="0.2">
      <c r="A395" s="20">
        <v>6.3599999999999897</v>
      </c>
      <c r="B395" s="26" t="s">
        <v>386</v>
      </c>
      <c r="C395" s="23" t="s">
        <v>21</v>
      </c>
      <c r="D395" s="24"/>
      <c r="E395" s="24"/>
      <c r="F395" s="61">
        <v>10000</v>
      </c>
      <c r="G395" s="61"/>
      <c r="H395" s="25"/>
      <c r="I395" s="25"/>
      <c r="J395" s="21"/>
    </row>
    <row r="396" spans="1:10" ht="51" hidden="1" x14ac:dyDescent="0.2">
      <c r="A396" s="20">
        <v>6.3699999999999903</v>
      </c>
      <c r="B396" s="26" t="s">
        <v>387</v>
      </c>
      <c r="C396" s="23" t="s">
        <v>2</v>
      </c>
      <c r="D396" s="24"/>
      <c r="E396" s="24"/>
      <c r="F396" s="61">
        <v>49568</v>
      </c>
      <c r="G396" s="61"/>
      <c r="H396" s="25"/>
      <c r="I396" s="25"/>
      <c r="J396" s="21"/>
    </row>
    <row r="397" spans="1:10" ht="38.25" hidden="1" x14ac:dyDescent="0.2">
      <c r="A397" s="20">
        <v>6.3799999999999901</v>
      </c>
      <c r="B397" s="26" t="s">
        <v>388</v>
      </c>
      <c r="C397" s="23" t="s">
        <v>2</v>
      </c>
      <c r="D397" s="24"/>
      <c r="E397" s="24"/>
      <c r="F397" s="61">
        <v>40000</v>
      </c>
      <c r="G397" s="61"/>
      <c r="H397" s="25"/>
      <c r="I397" s="25"/>
      <c r="J397" s="21"/>
    </row>
    <row r="398" spans="1:10" ht="25.5" hidden="1" x14ac:dyDescent="0.2">
      <c r="A398" s="20">
        <v>6.3899999999999899</v>
      </c>
      <c r="B398" s="26" t="s">
        <v>389</v>
      </c>
      <c r="C398" s="23" t="s">
        <v>2</v>
      </c>
      <c r="D398" s="24"/>
      <c r="E398" s="24"/>
      <c r="F398" s="61">
        <v>40000</v>
      </c>
      <c r="G398" s="61"/>
      <c r="H398" s="25"/>
      <c r="I398" s="25"/>
      <c r="J398" s="21"/>
    </row>
    <row r="399" spans="1:10" ht="25.5" hidden="1" x14ac:dyDescent="0.2">
      <c r="A399" s="20">
        <v>6.3999999999999897</v>
      </c>
      <c r="B399" s="26" t="s">
        <v>390</v>
      </c>
      <c r="C399" s="23" t="s">
        <v>2</v>
      </c>
      <c r="D399" s="24"/>
      <c r="E399" s="24"/>
      <c r="F399" s="61">
        <v>25000</v>
      </c>
      <c r="G399" s="61"/>
      <c r="H399" s="25"/>
      <c r="I399" s="25"/>
      <c r="J399" s="21"/>
    </row>
    <row r="400" spans="1:10" hidden="1" x14ac:dyDescent="0.2">
      <c r="A400" s="20">
        <v>6.4099999999999904</v>
      </c>
      <c r="B400" s="26" t="s">
        <v>391</v>
      </c>
      <c r="C400" s="23" t="s">
        <v>2</v>
      </c>
      <c r="D400" s="24"/>
      <c r="E400" s="24"/>
      <c r="F400" s="61">
        <v>100000</v>
      </c>
      <c r="G400" s="61"/>
      <c r="H400" s="25"/>
      <c r="I400" s="25"/>
      <c r="J400" s="21"/>
    </row>
    <row r="401" spans="1:10" hidden="1" x14ac:dyDescent="0.2">
      <c r="A401" s="20">
        <v>6.4199999999999902</v>
      </c>
      <c r="B401" s="26" t="s">
        <v>392</v>
      </c>
      <c r="C401" s="23" t="s">
        <v>2</v>
      </c>
      <c r="D401" s="24"/>
      <c r="E401" s="24"/>
      <c r="F401" s="61">
        <v>31721</v>
      </c>
      <c r="G401" s="61"/>
      <c r="H401" s="25"/>
      <c r="I401" s="25"/>
      <c r="J401" s="21"/>
    </row>
    <row r="402" spans="1:10" hidden="1" x14ac:dyDescent="0.2">
      <c r="A402" s="20">
        <v>6.4299999999999899</v>
      </c>
      <c r="B402" s="26" t="s">
        <v>393</v>
      </c>
      <c r="C402" s="23" t="s">
        <v>2</v>
      </c>
      <c r="D402" s="24"/>
      <c r="E402" s="24"/>
      <c r="F402" s="61">
        <v>54320</v>
      </c>
      <c r="G402" s="61"/>
      <c r="H402" s="25"/>
      <c r="I402" s="25"/>
      <c r="J402" s="21"/>
    </row>
    <row r="403" spans="1:10" ht="25.5" hidden="1" x14ac:dyDescent="0.2">
      <c r="A403" s="20">
        <v>6.4399999999999897</v>
      </c>
      <c r="B403" s="26" t="s">
        <v>394</v>
      </c>
      <c r="C403" s="23" t="s">
        <v>21</v>
      </c>
      <c r="D403" s="24"/>
      <c r="E403" s="24"/>
      <c r="F403" s="61">
        <v>914</v>
      </c>
      <c r="G403" s="61"/>
      <c r="H403" s="25"/>
      <c r="I403" s="25"/>
      <c r="J403" s="21"/>
    </row>
    <row r="404" spans="1:10" hidden="1" x14ac:dyDescent="0.2">
      <c r="A404" s="20">
        <v>6.4499999999999904</v>
      </c>
      <c r="B404" s="26" t="s">
        <v>395</v>
      </c>
      <c r="C404" s="23" t="s">
        <v>9</v>
      </c>
      <c r="D404" s="24"/>
      <c r="E404" s="24"/>
      <c r="F404" s="61">
        <v>8899</v>
      </c>
      <c r="G404" s="61"/>
      <c r="H404" s="25"/>
      <c r="I404" s="25"/>
      <c r="J404" s="21"/>
    </row>
    <row r="405" spans="1:10" hidden="1" x14ac:dyDescent="0.2">
      <c r="A405" s="20">
        <v>6.4599999999999902</v>
      </c>
      <c r="B405" s="26" t="s">
        <v>395</v>
      </c>
      <c r="C405" s="23" t="s">
        <v>21</v>
      </c>
      <c r="D405" s="24"/>
      <c r="E405" s="24"/>
      <c r="F405" s="61">
        <v>4605</v>
      </c>
      <c r="G405" s="61"/>
      <c r="H405" s="25"/>
      <c r="I405" s="25"/>
      <c r="J405" s="21"/>
    </row>
    <row r="406" spans="1:10" hidden="1" x14ac:dyDescent="0.2">
      <c r="A406" s="20">
        <v>6.46999999999999</v>
      </c>
      <c r="B406" s="26" t="s">
        <v>396</v>
      </c>
      <c r="C406" s="23" t="s">
        <v>21</v>
      </c>
      <c r="D406" s="24"/>
      <c r="E406" s="24"/>
      <c r="F406" s="61">
        <v>20266</v>
      </c>
      <c r="G406" s="61"/>
      <c r="H406" s="25"/>
      <c r="I406" s="25"/>
      <c r="J406" s="21"/>
    </row>
    <row r="407" spans="1:10" hidden="1" x14ac:dyDescent="0.2">
      <c r="A407" s="20">
        <v>6.4799999999999898</v>
      </c>
      <c r="B407" s="26" t="s">
        <v>397</v>
      </c>
      <c r="C407" s="23" t="s">
        <v>398</v>
      </c>
      <c r="D407" s="24"/>
      <c r="E407" s="24"/>
      <c r="F407" s="61">
        <v>73209</v>
      </c>
      <c r="G407" s="61"/>
      <c r="H407" s="25"/>
      <c r="I407" s="25"/>
      <c r="J407" s="21"/>
    </row>
    <row r="408" spans="1:10" hidden="1" x14ac:dyDescent="0.2">
      <c r="A408" s="20">
        <v>6.4899999999999904</v>
      </c>
      <c r="B408" s="26" t="s">
        <v>399</v>
      </c>
      <c r="C408" s="23" t="s">
        <v>9</v>
      </c>
      <c r="D408" s="24"/>
      <c r="E408" s="24"/>
      <c r="F408" s="61">
        <v>178208</v>
      </c>
      <c r="G408" s="61"/>
      <c r="H408" s="25"/>
      <c r="I408" s="25"/>
      <c r="J408" s="21"/>
    </row>
    <row r="409" spans="1:10" hidden="1" x14ac:dyDescent="0.2">
      <c r="A409" s="20">
        <v>6.4999999999999902</v>
      </c>
      <c r="B409" s="26" t="s">
        <v>400</v>
      </c>
      <c r="C409" s="23" t="s">
        <v>2</v>
      </c>
      <c r="D409" s="24"/>
      <c r="E409" s="24"/>
      <c r="F409" s="61">
        <v>18037</v>
      </c>
      <c r="G409" s="61"/>
      <c r="H409" s="25"/>
      <c r="I409" s="25"/>
      <c r="J409" s="21"/>
    </row>
    <row r="410" spans="1:10" hidden="1" x14ac:dyDescent="0.2">
      <c r="A410" s="2">
        <v>7</v>
      </c>
      <c r="B410" s="17" t="s">
        <v>401</v>
      </c>
      <c r="C410" s="23"/>
      <c r="D410" s="24"/>
      <c r="E410" s="24"/>
      <c r="F410" s="61"/>
      <c r="G410" s="61"/>
      <c r="H410" s="25"/>
      <c r="I410" s="25"/>
      <c r="J410" s="21"/>
    </row>
    <row r="411" spans="1:10" hidden="1" x14ac:dyDescent="0.2">
      <c r="A411" s="20">
        <v>7.01</v>
      </c>
      <c r="B411" s="26" t="s">
        <v>402</v>
      </c>
      <c r="C411" s="23" t="s">
        <v>2</v>
      </c>
      <c r="D411" s="24"/>
      <c r="E411" s="24"/>
      <c r="F411" s="61">
        <v>157248</v>
      </c>
      <c r="G411" s="61"/>
      <c r="H411" s="25"/>
      <c r="I411" s="25"/>
      <c r="J411" s="21"/>
    </row>
    <row r="412" spans="1:10" hidden="1" x14ac:dyDescent="0.2">
      <c r="A412" s="20">
        <v>7.02</v>
      </c>
      <c r="B412" s="26" t="s">
        <v>403</v>
      </c>
      <c r="C412" s="23" t="s">
        <v>2</v>
      </c>
      <c r="D412" s="24"/>
      <c r="E412" s="24"/>
      <c r="F412" s="61">
        <v>313404</v>
      </c>
      <c r="G412" s="61"/>
      <c r="H412" s="25"/>
      <c r="I412" s="25"/>
      <c r="J412" s="21"/>
    </row>
    <row r="413" spans="1:10" hidden="1" x14ac:dyDescent="0.2">
      <c r="A413" s="20">
        <v>7.03</v>
      </c>
      <c r="B413" s="26" t="s">
        <v>404</v>
      </c>
      <c r="C413" s="23" t="s">
        <v>2</v>
      </c>
      <c r="D413" s="24"/>
      <c r="E413" s="24"/>
      <c r="F413" s="61">
        <v>77969</v>
      </c>
      <c r="G413" s="61"/>
      <c r="H413" s="25"/>
      <c r="I413" s="25"/>
      <c r="J413" s="21"/>
    </row>
    <row r="414" spans="1:10" hidden="1" x14ac:dyDescent="0.2">
      <c r="A414" s="2">
        <v>8</v>
      </c>
      <c r="B414" s="17" t="s">
        <v>405</v>
      </c>
      <c r="C414" s="23"/>
      <c r="D414" s="24"/>
      <c r="E414" s="24"/>
      <c r="F414" s="61"/>
      <c r="G414" s="61"/>
      <c r="H414" s="25"/>
      <c r="I414" s="25"/>
      <c r="J414" s="21"/>
    </row>
    <row r="415" spans="1:10" ht="51" hidden="1" x14ac:dyDescent="0.2">
      <c r="A415" s="20">
        <v>8.01</v>
      </c>
      <c r="B415" s="26" t="s">
        <v>406</v>
      </c>
      <c r="C415" s="23" t="s">
        <v>9</v>
      </c>
      <c r="D415" s="24"/>
      <c r="E415" s="24"/>
      <c r="F415" s="61">
        <v>12555</v>
      </c>
      <c r="G415" s="61"/>
      <c r="H415" s="25"/>
      <c r="I415" s="25"/>
      <c r="J415" s="21"/>
    </row>
    <row r="416" spans="1:10" hidden="1" x14ac:dyDescent="0.2">
      <c r="A416" s="2">
        <v>9</v>
      </c>
      <c r="B416" s="51" t="s">
        <v>407</v>
      </c>
      <c r="C416" s="2"/>
      <c r="D416" s="52"/>
      <c r="E416" s="52"/>
      <c r="F416" s="61"/>
      <c r="G416" s="61"/>
      <c r="H416" s="25"/>
      <c r="I416" s="25"/>
      <c r="J416" s="21"/>
    </row>
    <row r="417" spans="1:10" ht="114.75" hidden="1" x14ac:dyDescent="0.2">
      <c r="A417" s="20">
        <v>9.01</v>
      </c>
      <c r="B417" s="26" t="s">
        <v>408</v>
      </c>
      <c r="C417" s="23" t="s">
        <v>2</v>
      </c>
      <c r="D417" s="24"/>
      <c r="E417" s="24"/>
      <c r="F417" s="61">
        <v>2268821.1244444447</v>
      </c>
      <c r="G417" s="61"/>
      <c r="H417" s="25"/>
      <c r="I417" s="25"/>
      <c r="J417" s="21"/>
    </row>
    <row r="418" spans="1:10" ht="114.75" hidden="1" x14ac:dyDescent="0.2">
      <c r="A418" s="20">
        <v>9.02</v>
      </c>
      <c r="B418" s="26" t="s">
        <v>409</v>
      </c>
      <c r="C418" s="23" t="s">
        <v>2</v>
      </c>
      <c r="D418" s="24"/>
      <c r="E418" s="24"/>
      <c r="F418" s="61">
        <v>3559837.2311111111</v>
      </c>
      <c r="G418" s="61"/>
      <c r="H418" s="25"/>
      <c r="I418" s="25"/>
      <c r="J418" s="21"/>
    </row>
    <row r="419" spans="1:10" ht="102" hidden="1" x14ac:dyDescent="0.2">
      <c r="A419" s="20">
        <v>9.0299999999999994</v>
      </c>
      <c r="B419" s="26" t="s">
        <v>410</v>
      </c>
      <c r="C419" s="23" t="s">
        <v>2</v>
      </c>
      <c r="D419" s="24"/>
      <c r="E419" s="24"/>
      <c r="F419" s="61">
        <v>2307585.7244444443</v>
      </c>
      <c r="G419" s="61"/>
      <c r="H419" s="25"/>
      <c r="I419" s="25"/>
      <c r="J419" s="21"/>
    </row>
    <row r="420" spans="1:10" ht="25.5" hidden="1" x14ac:dyDescent="0.2">
      <c r="A420" s="20">
        <v>9.0399999999999991</v>
      </c>
      <c r="B420" s="26" t="s">
        <v>411</v>
      </c>
      <c r="C420" s="23" t="s">
        <v>2</v>
      </c>
      <c r="D420" s="24"/>
      <c r="E420" s="24"/>
      <c r="F420" s="61">
        <v>382645.00842105265</v>
      </c>
      <c r="G420" s="61"/>
      <c r="H420" s="25"/>
      <c r="I420" s="25"/>
      <c r="J420" s="21"/>
    </row>
    <row r="421" spans="1:10" ht="25.5" hidden="1" x14ac:dyDescent="0.2">
      <c r="A421" s="20">
        <v>9.0500000000000007</v>
      </c>
      <c r="B421" s="26" t="s">
        <v>412</v>
      </c>
      <c r="C421" s="23" t="s">
        <v>2</v>
      </c>
      <c r="D421" s="24"/>
      <c r="E421" s="24"/>
      <c r="F421" s="61">
        <v>522138.1368421053</v>
      </c>
      <c r="G421" s="61"/>
      <c r="H421" s="25"/>
      <c r="I421" s="25"/>
      <c r="J421" s="21"/>
    </row>
    <row r="422" spans="1:10" ht="25.5" hidden="1" x14ac:dyDescent="0.2">
      <c r="A422" s="20">
        <v>9.06</v>
      </c>
      <c r="B422" s="26" t="s">
        <v>413</v>
      </c>
      <c r="C422" s="23" t="s">
        <v>2</v>
      </c>
      <c r="D422" s="24"/>
      <c r="E422" s="24"/>
      <c r="F422" s="61">
        <v>637014.71789473691</v>
      </c>
      <c r="G422" s="61"/>
      <c r="H422" s="25"/>
      <c r="I422" s="25"/>
      <c r="J422" s="21"/>
    </row>
    <row r="423" spans="1:10" ht="25.5" hidden="1" x14ac:dyDescent="0.2">
      <c r="A423" s="20">
        <v>9.07</v>
      </c>
      <c r="B423" s="26" t="s">
        <v>414</v>
      </c>
      <c r="C423" s="23" t="s">
        <v>21</v>
      </c>
      <c r="D423" s="24"/>
      <c r="E423" s="24"/>
      <c r="F423" s="61">
        <v>24438.400000000001</v>
      </c>
      <c r="G423" s="61"/>
      <c r="H423" s="25"/>
      <c r="I423" s="25"/>
      <c r="J423" s="21"/>
    </row>
    <row r="424" spans="1:10" ht="63.75" hidden="1" x14ac:dyDescent="0.2">
      <c r="A424" s="20">
        <v>9.08</v>
      </c>
      <c r="B424" s="26" t="s">
        <v>415</v>
      </c>
      <c r="C424" s="23" t="s">
        <v>2</v>
      </c>
      <c r="D424" s="24"/>
      <c r="E424" s="24"/>
      <c r="F424" s="61">
        <v>815729.6</v>
      </c>
      <c r="G424" s="61"/>
      <c r="H424" s="25"/>
      <c r="I424" s="25"/>
      <c r="J424" s="21"/>
    </row>
    <row r="425" spans="1:10" ht="25.5" hidden="1" x14ac:dyDescent="0.2">
      <c r="A425" s="20">
        <v>9.09</v>
      </c>
      <c r="B425" s="26" t="s">
        <v>416</v>
      </c>
      <c r="C425" s="23" t="s">
        <v>2</v>
      </c>
      <c r="D425" s="24"/>
      <c r="E425" s="24"/>
      <c r="F425" s="61">
        <v>3908665.6</v>
      </c>
      <c r="G425" s="61"/>
      <c r="H425" s="25"/>
      <c r="I425" s="25"/>
      <c r="J425" s="21"/>
    </row>
    <row r="426" spans="1:10" ht="25.5" hidden="1" x14ac:dyDescent="0.2">
      <c r="A426" s="20">
        <v>9.1</v>
      </c>
      <c r="B426" s="26" t="s">
        <v>417</v>
      </c>
      <c r="C426" s="23" t="s">
        <v>2</v>
      </c>
      <c r="D426" s="24"/>
      <c r="E426" s="24"/>
      <c r="F426" s="61">
        <v>2690016</v>
      </c>
      <c r="G426" s="61"/>
      <c r="H426" s="25"/>
      <c r="I426" s="25"/>
      <c r="J426" s="21"/>
    </row>
    <row r="427" spans="1:10" hidden="1" x14ac:dyDescent="0.2">
      <c r="A427" s="2">
        <v>10</v>
      </c>
      <c r="B427" s="51" t="s">
        <v>418</v>
      </c>
      <c r="C427" s="2"/>
      <c r="D427" s="52"/>
      <c r="E427" s="52"/>
      <c r="F427" s="61"/>
      <c r="G427" s="61"/>
      <c r="H427" s="25"/>
      <c r="I427" s="25"/>
      <c r="J427" s="21"/>
    </row>
    <row r="428" spans="1:10" ht="51" hidden="1" x14ac:dyDescent="0.2">
      <c r="A428" s="20">
        <v>10.01</v>
      </c>
      <c r="B428" s="22" t="s">
        <v>419</v>
      </c>
      <c r="C428" s="23" t="s">
        <v>2</v>
      </c>
      <c r="D428" s="31"/>
      <c r="E428" s="31"/>
      <c r="F428" s="61">
        <v>2019584</v>
      </c>
      <c r="G428" s="61"/>
      <c r="H428" s="25"/>
      <c r="I428" s="25"/>
      <c r="J428" s="21"/>
    </row>
    <row r="429" spans="1:10" ht="25.5" hidden="1" x14ac:dyDescent="0.2">
      <c r="A429" s="20">
        <v>10.02</v>
      </c>
      <c r="B429" s="22" t="s">
        <v>420</v>
      </c>
      <c r="C429" s="23" t="s">
        <v>2</v>
      </c>
      <c r="D429" s="31"/>
      <c r="E429" s="31"/>
      <c r="F429" s="61">
        <v>932960</v>
      </c>
      <c r="G429" s="61"/>
      <c r="H429" s="25"/>
      <c r="I429" s="25"/>
      <c r="J429" s="21"/>
    </row>
    <row r="430" spans="1:10" ht="25.5" hidden="1" x14ac:dyDescent="0.2">
      <c r="A430" s="20">
        <v>10.029999999999999</v>
      </c>
      <c r="B430" s="22" t="s">
        <v>421</v>
      </c>
      <c r="C430" s="23" t="s">
        <v>2</v>
      </c>
      <c r="D430" s="31"/>
      <c r="E430" s="31"/>
      <c r="F430" s="61">
        <v>932960</v>
      </c>
      <c r="G430" s="61"/>
      <c r="H430" s="25"/>
      <c r="I430" s="25"/>
      <c r="J430" s="21"/>
    </row>
    <row r="431" spans="1:10" ht="25.5" hidden="1" x14ac:dyDescent="0.2">
      <c r="A431" s="20">
        <v>10.039999999999999</v>
      </c>
      <c r="B431" s="22" t="s">
        <v>422</v>
      </c>
      <c r="C431" s="23" t="s">
        <v>2</v>
      </c>
      <c r="D431" s="31"/>
      <c r="E431" s="31"/>
      <c r="F431" s="61">
        <v>1646400</v>
      </c>
      <c r="G431" s="61"/>
      <c r="H431" s="25"/>
      <c r="I431" s="25"/>
      <c r="J431" s="21"/>
    </row>
    <row r="432" spans="1:10" ht="25.5" hidden="1" x14ac:dyDescent="0.2">
      <c r="A432" s="20">
        <v>10.050000000000001</v>
      </c>
      <c r="B432" s="22" t="s">
        <v>423</v>
      </c>
      <c r="C432" s="23" t="s">
        <v>2</v>
      </c>
      <c r="D432" s="31"/>
      <c r="E432" s="31"/>
      <c r="F432" s="61">
        <v>1514688</v>
      </c>
      <c r="G432" s="61"/>
      <c r="H432" s="25"/>
      <c r="I432" s="25"/>
      <c r="J432" s="21"/>
    </row>
    <row r="433" spans="1:10" ht="51" hidden="1" x14ac:dyDescent="0.2">
      <c r="A433" s="20">
        <v>10.06</v>
      </c>
      <c r="B433" s="22" t="s">
        <v>424</v>
      </c>
      <c r="C433" s="23" t="s">
        <v>425</v>
      </c>
      <c r="D433" s="31"/>
      <c r="E433" s="31"/>
      <c r="F433" s="61">
        <v>500000</v>
      </c>
      <c r="G433" s="61"/>
      <c r="H433" s="25"/>
      <c r="I433" s="25"/>
      <c r="J433" s="21"/>
    </row>
    <row r="434" spans="1:10" hidden="1" x14ac:dyDescent="0.2">
      <c r="A434" s="20">
        <v>10.07</v>
      </c>
      <c r="B434" s="22" t="s">
        <v>426</v>
      </c>
      <c r="C434" s="23" t="s">
        <v>9</v>
      </c>
      <c r="D434" s="31"/>
      <c r="E434" s="31"/>
      <c r="F434" s="61">
        <v>18500</v>
      </c>
      <c r="G434" s="61"/>
      <c r="H434" s="25"/>
      <c r="I434" s="25"/>
      <c r="J434" s="21"/>
    </row>
    <row r="435" spans="1:10" hidden="1" x14ac:dyDescent="0.2">
      <c r="A435" s="20">
        <v>10.08</v>
      </c>
      <c r="B435" s="22" t="s">
        <v>427</v>
      </c>
      <c r="C435" s="23" t="s">
        <v>9</v>
      </c>
      <c r="D435" s="32"/>
      <c r="E435" s="32"/>
      <c r="F435" s="61">
        <v>40947</v>
      </c>
      <c r="G435" s="61"/>
      <c r="H435" s="25"/>
      <c r="I435" s="25"/>
      <c r="J435" s="21"/>
    </row>
    <row r="436" spans="1:10" ht="25.5" hidden="1" x14ac:dyDescent="0.2">
      <c r="A436" s="20">
        <v>10.09</v>
      </c>
      <c r="B436" s="22" t="s">
        <v>428</v>
      </c>
      <c r="C436" s="23" t="s">
        <v>21</v>
      </c>
      <c r="D436" s="32"/>
      <c r="E436" s="32"/>
      <c r="F436" s="61">
        <v>35598</v>
      </c>
      <c r="G436" s="61"/>
      <c r="H436" s="25"/>
      <c r="I436" s="25"/>
      <c r="J436" s="21"/>
    </row>
    <row r="437" spans="1:10" ht="25.5" hidden="1" x14ac:dyDescent="0.2">
      <c r="A437" s="20">
        <v>10.1</v>
      </c>
      <c r="B437" s="22" t="s">
        <v>429</v>
      </c>
      <c r="C437" s="23" t="s">
        <v>9</v>
      </c>
      <c r="D437" s="31"/>
      <c r="E437" s="31"/>
      <c r="F437" s="61">
        <v>58281</v>
      </c>
      <c r="G437" s="61"/>
      <c r="H437" s="25"/>
      <c r="I437" s="25"/>
      <c r="J437" s="21"/>
    </row>
    <row r="438" spans="1:10" ht="25.5" hidden="1" x14ac:dyDescent="0.2">
      <c r="A438" s="20">
        <v>10.11</v>
      </c>
      <c r="B438" s="27" t="s">
        <v>430</v>
      </c>
      <c r="C438" s="23" t="s">
        <v>21</v>
      </c>
      <c r="D438" s="31"/>
      <c r="E438" s="31"/>
      <c r="F438" s="61">
        <v>28000</v>
      </c>
      <c r="G438" s="61"/>
      <c r="H438" s="25"/>
      <c r="I438" s="25"/>
      <c r="J438" s="21"/>
    </row>
    <row r="439" spans="1:10" hidden="1" x14ac:dyDescent="0.2">
      <c r="A439" s="27">
        <v>11</v>
      </c>
      <c r="B439" s="52" t="s">
        <v>431</v>
      </c>
      <c r="C439" s="52"/>
      <c r="D439" s="52"/>
      <c r="E439" s="52"/>
      <c r="F439" s="61"/>
      <c r="G439" s="61"/>
      <c r="H439" s="25"/>
      <c r="I439" s="25"/>
      <c r="J439" s="21"/>
    </row>
    <row r="440" spans="1:10" ht="25.5" hidden="1" x14ac:dyDescent="0.2">
      <c r="A440" s="2">
        <v>11.1</v>
      </c>
      <c r="B440" s="28" t="s">
        <v>432</v>
      </c>
      <c r="C440" s="4" t="s">
        <v>2</v>
      </c>
      <c r="D440" s="32"/>
      <c r="E440" s="32"/>
      <c r="F440" s="61">
        <v>59080</v>
      </c>
      <c r="G440" s="61"/>
      <c r="H440" s="25"/>
      <c r="I440" s="25"/>
      <c r="J440" s="21"/>
    </row>
    <row r="441" spans="1:10" ht="38.25" hidden="1" x14ac:dyDescent="0.2">
      <c r="A441" s="2">
        <v>11.2</v>
      </c>
      <c r="B441" s="28" t="s">
        <v>433</v>
      </c>
      <c r="C441" s="4" t="s">
        <v>9</v>
      </c>
      <c r="D441" s="32"/>
      <c r="E441" s="32"/>
      <c r="F441" s="61">
        <v>133021</v>
      </c>
      <c r="G441" s="61"/>
      <c r="H441" s="25"/>
      <c r="I441" s="25"/>
      <c r="J441" s="21"/>
    </row>
    <row r="442" spans="1:10" hidden="1" x14ac:dyDescent="0.2">
      <c r="A442" s="2">
        <v>11.3</v>
      </c>
      <c r="B442" s="28" t="s">
        <v>434</v>
      </c>
      <c r="C442" s="4" t="s">
        <v>2</v>
      </c>
      <c r="D442" s="32"/>
      <c r="E442" s="32"/>
      <c r="F442" s="61">
        <v>180000</v>
      </c>
      <c r="G442" s="61"/>
      <c r="H442" s="25"/>
      <c r="I442" s="25"/>
      <c r="J442" s="21"/>
    </row>
    <row r="443" spans="1:10" ht="25.5" hidden="1" x14ac:dyDescent="0.2">
      <c r="A443" s="2">
        <v>11.4</v>
      </c>
      <c r="B443" s="28" t="s">
        <v>435</v>
      </c>
      <c r="C443" s="4" t="s">
        <v>2</v>
      </c>
      <c r="D443" s="32"/>
      <c r="E443" s="32"/>
      <c r="F443" s="61">
        <v>160000</v>
      </c>
      <c r="G443" s="61"/>
      <c r="H443" s="25"/>
      <c r="I443" s="25"/>
      <c r="J443" s="21"/>
    </row>
    <row r="444" spans="1:10" hidden="1" x14ac:dyDescent="0.2">
      <c r="A444" s="2">
        <v>11.5</v>
      </c>
      <c r="B444" s="28" t="s">
        <v>436</v>
      </c>
      <c r="C444" s="4" t="s">
        <v>2</v>
      </c>
      <c r="D444" s="32"/>
      <c r="E444" s="32"/>
      <c r="F444" s="61">
        <v>467077</v>
      </c>
      <c r="G444" s="61"/>
      <c r="H444" s="25"/>
      <c r="I444" s="25"/>
      <c r="J444" s="21"/>
    </row>
    <row r="445" spans="1:10" hidden="1" x14ac:dyDescent="0.2">
      <c r="A445" s="2">
        <v>11.6</v>
      </c>
      <c r="B445" s="28" t="s">
        <v>437</v>
      </c>
      <c r="C445" s="4" t="s">
        <v>2</v>
      </c>
      <c r="D445" s="32"/>
      <c r="E445" s="32"/>
      <c r="F445" s="61">
        <v>573327</v>
      </c>
      <c r="G445" s="61"/>
      <c r="H445" s="25"/>
      <c r="I445" s="25"/>
      <c r="J445" s="21"/>
    </row>
    <row r="446" spans="1:10" hidden="1" x14ac:dyDescent="0.2">
      <c r="A446" s="2">
        <v>11.7</v>
      </c>
      <c r="B446" s="28" t="s">
        <v>438</v>
      </c>
      <c r="C446" s="4" t="s">
        <v>2</v>
      </c>
      <c r="D446" s="32"/>
      <c r="E446" s="32"/>
      <c r="F446" s="61">
        <v>364179</v>
      </c>
      <c r="G446" s="61"/>
      <c r="H446" s="25"/>
      <c r="I446" s="25"/>
      <c r="J446" s="21"/>
    </row>
    <row r="447" spans="1:10" ht="25.5" hidden="1" x14ac:dyDescent="0.2">
      <c r="A447" s="2">
        <v>11.8</v>
      </c>
      <c r="B447" s="28" t="s">
        <v>439</v>
      </c>
      <c r="C447" s="4" t="s">
        <v>2</v>
      </c>
      <c r="D447" s="32"/>
      <c r="E447" s="32"/>
      <c r="F447" s="61">
        <v>375897</v>
      </c>
      <c r="G447" s="61"/>
      <c r="H447" s="25"/>
      <c r="I447" s="25"/>
      <c r="J447" s="21"/>
    </row>
    <row r="448" spans="1:10" hidden="1" x14ac:dyDescent="0.2">
      <c r="A448" s="2">
        <v>11.9</v>
      </c>
      <c r="B448" s="28" t="s">
        <v>440</v>
      </c>
      <c r="C448" s="4" t="s">
        <v>2</v>
      </c>
      <c r="D448" s="32"/>
      <c r="E448" s="32"/>
      <c r="F448" s="61">
        <v>208000</v>
      </c>
      <c r="G448" s="61"/>
      <c r="H448" s="25"/>
      <c r="I448" s="25"/>
      <c r="J448" s="21"/>
    </row>
    <row r="449" spans="1:10" hidden="1" x14ac:dyDescent="0.2">
      <c r="A449" s="2">
        <v>12</v>
      </c>
      <c r="B449" s="28" t="s">
        <v>441</v>
      </c>
      <c r="C449" s="4" t="s">
        <v>2</v>
      </c>
      <c r="D449" s="32"/>
      <c r="E449" s="32"/>
      <c r="F449" s="61">
        <v>600000</v>
      </c>
      <c r="G449" s="61"/>
      <c r="H449" s="25"/>
      <c r="I449" s="25"/>
      <c r="J449" s="21"/>
    </row>
    <row r="450" spans="1:10" hidden="1" x14ac:dyDescent="0.2">
      <c r="A450" s="2">
        <v>12.1</v>
      </c>
      <c r="B450" s="28" t="s">
        <v>442</v>
      </c>
      <c r="C450" s="4" t="s">
        <v>2</v>
      </c>
      <c r="D450" s="32"/>
      <c r="E450" s="32"/>
      <c r="F450" s="61">
        <v>250000</v>
      </c>
      <c r="G450" s="61"/>
      <c r="H450" s="25"/>
      <c r="I450" s="25"/>
      <c r="J450" s="21"/>
    </row>
    <row r="451" spans="1:10" ht="38.25" hidden="1" x14ac:dyDescent="0.2">
      <c r="A451" s="2">
        <v>12.2</v>
      </c>
      <c r="B451" s="28" t="s">
        <v>443</v>
      </c>
      <c r="C451" s="4" t="s">
        <v>9</v>
      </c>
      <c r="D451" s="32"/>
      <c r="E451" s="32"/>
      <c r="F451" s="61">
        <v>348289</v>
      </c>
      <c r="G451" s="61"/>
      <c r="H451" s="25"/>
      <c r="I451" s="25"/>
      <c r="J451" s="21"/>
    </row>
    <row r="452" spans="1:10" ht="38.25" hidden="1" x14ac:dyDescent="0.2">
      <c r="A452" s="2">
        <v>12.3</v>
      </c>
      <c r="B452" s="28" t="s">
        <v>444</v>
      </c>
      <c r="C452" s="4" t="s">
        <v>9</v>
      </c>
      <c r="D452" s="32"/>
      <c r="E452" s="32"/>
      <c r="F452" s="61">
        <v>654678</v>
      </c>
      <c r="G452" s="61"/>
      <c r="H452" s="25"/>
      <c r="I452" s="25"/>
      <c r="J452" s="21"/>
    </row>
    <row r="453" spans="1:10" ht="38.25" hidden="1" x14ac:dyDescent="0.2">
      <c r="A453" s="2">
        <v>12.4</v>
      </c>
      <c r="B453" s="28" t="s">
        <v>445</v>
      </c>
      <c r="C453" s="4" t="s">
        <v>9</v>
      </c>
      <c r="D453" s="32"/>
      <c r="E453" s="32"/>
      <c r="F453" s="61">
        <v>866979</v>
      </c>
      <c r="G453" s="61"/>
      <c r="H453" s="25"/>
      <c r="I453" s="25"/>
      <c r="J453" s="21"/>
    </row>
    <row r="454" spans="1:10" hidden="1" x14ac:dyDescent="0.2">
      <c r="A454" s="2">
        <v>12.5</v>
      </c>
      <c r="B454" s="28" t="s">
        <v>446</v>
      </c>
      <c r="C454" s="4" t="s">
        <v>2</v>
      </c>
      <c r="D454" s="32"/>
      <c r="E454" s="32"/>
      <c r="F454" s="61">
        <v>150000</v>
      </c>
      <c r="G454" s="61"/>
      <c r="H454" s="25"/>
      <c r="I454" s="25"/>
      <c r="J454" s="21"/>
    </row>
    <row r="455" spans="1:10" ht="51" hidden="1" x14ac:dyDescent="0.2">
      <c r="A455" s="2">
        <v>12.6</v>
      </c>
      <c r="B455" s="28" t="s">
        <v>447</v>
      </c>
      <c r="C455" s="4" t="s">
        <v>2</v>
      </c>
      <c r="D455" s="32"/>
      <c r="E455" s="32"/>
      <c r="F455" s="61">
        <v>442793</v>
      </c>
      <c r="G455" s="61"/>
      <c r="H455" s="25"/>
      <c r="I455" s="25"/>
      <c r="J455" s="21"/>
    </row>
    <row r="456" spans="1:10" ht="25.5" hidden="1" x14ac:dyDescent="0.2">
      <c r="A456" s="2">
        <v>12.7</v>
      </c>
      <c r="B456" s="28" t="s">
        <v>448</v>
      </c>
      <c r="C456" s="4" t="s">
        <v>9</v>
      </c>
      <c r="D456" s="32"/>
      <c r="E456" s="32"/>
      <c r="F456" s="61">
        <v>346862</v>
      </c>
      <c r="G456" s="61"/>
      <c r="H456" s="25"/>
      <c r="I456" s="25"/>
      <c r="J456" s="21"/>
    </row>
    <row r="457" spans="1:10" ht="25.5" hidden="1" x14ac:dyDescent="0.2">
      <c r="A457" s="2">
        <v>12.8</v>
      </c>
      <c r="B457" s="28" t="s">
        <v>449</v>
      </c>
      <c r="C457" s="4" t="s">
        <v>9</v>
      </c>
      <c r="D457" s="32"/>
      <c r="E457" s="32"/>
      <c r="F457" s="61">
        <v>146250</v>
      </c>
      <c r="G457" s="61"/>
      <c r="H457" s="25"/>
      <c r="I457" s="25"/>
      <c r="J457" s="21"/>
    </row>
    <row r="458" spans="1:10" hidden="1" x14ac:dyDescent="0.2">
      <c r="A458" s="2">
        <v>12.9</v>
      </c>
      <c r="B458" s="28" t="s">
        <v>450</v>
      </c>
      <c r="C458" s="4" t="s">
        <v>2</v>
      </c>
      <c r="D458" s="32"/>
      <c r="E458" s="32"/>
      <c r="F458" s="61">
        <v>453578</v>
      </c>
      <c r="G458" s="61"/>
      <c r="H458" s="25"/>
      <c r="I458" s="25"/>
      <c r="J458" s="21"/>
    </row>
    <row r="459" spans="1:10" hidden="1" x14ac:dyDescent="0.2">
      <c r="A459" s="2">
        <v>13</v>
      </c>
      <c r="B459" s="28" t="s">
        <v>451</v>
      </c>
      <c r="C459" s="4" t="s">
        <v>2</v>
      </c>
      <c r="D459" s="32"/>
      <c r="E459" s="32"/>
      <c r="F459" s="61">
        <v>289597</v>
      </c>
      <c r="G459" s="61"/>
      <c r="H459" s="25"/>
      <c r="I459" s="25"/>
      <c r="J459" s="21"/>
    </row>
    <row r="460" spans="1:10" hidden="1" x14ac:dyDescent="0.2">
      <c r="A460" s="2">
        <v>13.1</v>
      </c>
      <c r="B460" s="28" t="s">
        <v>452</v>
      </c>
      <c r="C460" s="4" t="s">
        <v>2</v>
      </c>
      <c r="D460" s="32"/>
      <c r="E460" s="32"/>
      <c r="F460" s="61">
        <v>484055</v>
      </c>
      <c r="G460" s="61"/>
      <c r="H460" s="25"/>
      <c r="I460" s="25"/>
      <c r="J460" s="21"/>
    </row>
    <row r="461" spans="1:10" ht="25.5" hidden="1" x14ac:dyDescent="0.2">
      <c r="A461" s="2">
        <v>13.2</v>
      </c>
      <c r="B461" s="28" t="s">
        <v>453</v>
      </c>
      <c r="C461" s="4" t="s">
        <v>2</v>
      </c>
      <c r="D461" s="32"/>
      <c r="E461" s="32"/>
      <c r="F461" s="61">
        <v>1775792</v>
      </c>
      <c r="G461" s="61"/>
      <c r="H461" s="25"/>
      <c r="I461" s="25"/>
      <c r="J461" s="21"/>
    </row>
    <row r="462" spans="1:10" hidden="1" x14ac:dyDescent="0.2">
      <c r="A462" s="2">
        <v>13.3</v>
      </c>
      <c r="B462" s="28" t="s">
        <v>454</v>
      </c>
      <c r="C462" s="4" t="s">
        <v>2</v>
      </c>
      <c r="D462" s="32"/>
      <c r="E462" s="32"/>
      <c r="F462" s="61">
        <v>5981920</v>
      </c>
      <c r="G462" s="61"/>
      <c r="H462" s="25"/>
      <c r="I462" s="25"/>
      <c r="J462" s="21"/>
    </row>
    <row r="463" spans="1:10" ht="51" hidden="1" x14ac:dyDescent="0.2">
      <c r="A463" s="2">
        <v>13.4</v>
      </c>
      <c r="B463" s="28" t="s">
        <v>455</v>
      </c>
      <c r="C463" s="4" t="s">
        <v>9</v>
      </c>
      <c r="D463" s="32"/>
      <c r="E463" s="32"/>
      <c r="F463" s="61">
        <v>64121</v>
      </c>
      <c r="G463" s="61"/>
      <c r="H463" s="25"/>
      <c r="I463" s="25"/>
      <c r="J463" s="21"/>
    </row>
    <row r="464" spans="1:10" ht="25.5" hidden="1" x14ac:dyDescent="0.2">
      <c r="A464" s="2">
        <v>13.5</v>
      </c>
      <c r="B464" s="28" t="s">
        <v>456</v>
      </c>
      <c r="C464" s="4" t="s">
        <v>2</v>
      </c>
      <c r="D464" s="31"/>
      <c r="E464" s="31"/>
      <c r="F464" s="61">
        <v>99066</v>
      </c>
      <c r="G464" s="61"/>
      <c r="H464" s="25"/>
      <c r="I464" s="25"/>
      <c r="J464" s="21"/>
    </row>
    <row r="465" spans="1:10" hidden="1" x14ac:dyDescent="0.2">
      <c r="A465" s="2">
        <v>12</v>
      </c>
      <c r="B465" s="51" t="s">
        <v>457</v>
      </c>
      <c r="C465" s="2"/>
      <c r="D465" s="33"/>
      <c r="E465" s="33"/>
      <c r="F465" s="61"/>
      <c r="G465" s="61"/>
      <c r="H465" s="25"/>
      <c r="I465" s="25"/>
      <c r="J465" s="21"/>
    </row>
    <row r="466" spans="1:10" ht="13.5" hidden="1" x14ac:dyDescent="0.2">
      <c r="A466" s="21">
        <v>12.01</v>
      </c>
      <c r="B466" s="28" t="s">
        <v>458</v>
      </c>
      <c r="C466" s="34" t="s">
        <v>459</v>
      </c>
      <c r="D466" s="53"/>
      <c r="E466" s="53"/>
      <c r="F466" s="61">
        <v>264275</v>
      </c>
      <c r="G466" s="61"/>
      <c r="H466" s="25"/>
      <c r="I466" s="25"/>
      <c r="J466" s="21"/>
    </row>
    <row r="467" spans="1:10" ht="13.5" hidden="1" x14ac:dyDescent="0.2">
      <c r="A467" s="20">
        <v>12.02</v>
      </c>
      <c r="B467" s="28" t="s">
        <v>460</v>
      </c>
      <c r="C467" s="34" t="s">
        <v>459</v>
      </c>
      <c r="D467" s="53"/>
      <c r="E467" s="53"/>
      <c r="F467" s="61">
        <v>78704</v>
      </c>
      <c r="G467" s="61"/>
      <c r="H467" s="25"/>
      <c r="I467" s="25"/>
      <c r="J467" s="21"/>
    </row>
    <row r="468" spans="1:10" hidden="1" x14ac:dyDescent="0.2">
      <c r="A468" s="21">
        <v>12.03</v>
      </c>
      <c r="B468" s="28" t="s">
        <v>461</v>
      </c>
      <c r="C468" s="21" t="s">
        <v>462</v>
      </c>
      <c r="D468" s="33"/>
      <c r="E468" s="33"/>
      <c r="F468" s="61">
        <v>17680</v>
      </c>
      <c r="G468" s="61"/>
      <c r="H468" s="25"/>
      <c r="I468" s="25"/>
      <c r="J468" s="21"/>
    </row>
    <row r="469" spans="1:10" hidden="1" x14ac:dyDescent="0.2">
      <c r="A469" s="20">
        <v>12.04</v>
      </c>
      <c r="B469" s="28" t="s">
        <v>463</v>
      </c>
      <c r="C469" s="21" t="s">
        <v>464</v>
      </c>
      <c r="D469" s="33"/>
      <c r="E469" s="33"/>
      <c r="F469" s="61">
        <v>64175</v>
      </c>
      <c r="G469" s="61"/>
      <c r="H469" s="25"/>
      <c r="I469" s="25"/>
      <c r="J469" s="21"/>
    </row>
    <row r="470" spans="1:10" hidden="1" x14ac:dyDescent="0.2">
      <c r="A470" s="21">
        <v>12.05</v>
      </c>
      <c r="B470" s="28" t="s">
        <v>465</v>
      </c>
      <c r="C470" s="21" t="s">
        <v>464</v>
      </c>
      <c r="D470" s="33"/>
      <c r="E470" s="33"/>
      <c r="F470" s="61">
        <v>92635</v>
      </c>
      <c r="G470" s="61"/>
      <c r="H470" s="25"/>
      <c r="I470" s="25"/>
      <c r="J470" s="21"/>
    </row>
    <row r="471" spans="1:10" hidden="1" x14ac:dyDescent="0.2">
      <c r="A471" s="20">
        <v>12.06</v>
      </c>
      <c r="B471" s="28" t="s">
        <v>466</v>
      </c>
      <c r="C471" s="21" t="s">
        <v>464</v>
      </c>
      <c r="D471" s="33"/>
      <c r="E471" s="33"/>
      <c r="F471" s="61">
        <v>106436</v>
      </c>
      <c r="G471" s="61"/>
      <c r="H471" s="25"/>
      <c r="I471" s="25"/>
      <c r="J471" s="21"/>
    </row>
    <row r="472" spans="1:10" hidden="1" x14ac:dyDescent="0.2">
      <c r="A472" s="21">
        <v>12.07</v>
      </c>
      <c r="B472" s="28" t="s">
        <v>467</v>
      </c>
      <c r="C472" s="23" t="s">
        <v>398</v>
      </c>
      <c r="D472" s="33"/>
      <c r="E472" s="33"/>
      <c r="F472" s="61">
        <v>167165</v>
      </c>
      <c r="G472" s="61"/>
      <c r="H472" s="25"/>
      <c r="I472" s="25"/>
      <c r="J472" s="21"/>
    </row>
    <row r="473" spans="1:10" ht="114.75" hidden="1" x14ac:dyDescent="0.2">
      <c r="A473" s="20">
        <v>12.08</v>
      </c>
      <c r="B473" s="28" t="s">
        <v>468</v>
      </c>
      <c r="C473" s="23" t="s">
        <v>462</v>
      </c>
      <c r="D473" s="33"/>
      <c r="E473" s="33"/>
      <c r="F473" s="61">
        <v>87978</v>
      </c>
      <c r="G473" s="61"/>
      <c r="H473" s="25"/>
      <c r="I473" s="25"/>
      <c r="J473" s="21"/>
    </row>
    <row r="474" spans="1:10" hidden="1" x14ac:dyDescent="0.2">
      <c r="A474" s="21">
        <v>12.09</v>
      </c>
      <c r="B474" s="28" t="s">
        <v>469</v>
      </c>
      <c r="C474" s="23" t="s">
        <v>462</v>
      </c>
      <c r="D474" s="33"/>
      <c r="E474" s="33"/>
      <c r="F474" s="61">
        <v>211044</v>
      </c>
      <c r="G474" s="61"/>
      <c r="H474" s="25"/>
      <c r="I474" s="25"/>
      <c r="J474" s="21"/>
    </row>
    <row r="475" spans="1:10" hidden="1" x14ac:dyDescent="0.2">
      <c r="A475" s="20">
        <v>12.1</v>
      </c>
      <c r="B475" s="28" t="s">
        <v>470</v>
      </c>
      <c r="C475" s="23" t="s">
        <v>462</v>
      </c>
      <c r="D475" s="33"/>
      <c r="E475" s="33"/>
      <c r="F475" s="61">
        <v>44234</v>
      </c>
      <c r="G475" s="61"/>
      <c r="H475" s="25"/>
      <c r="I475" s="25"/>
      <c r="J475" s="21"/>
    </row>
    <row r="476" spans="1:10" hidden="1" x14ac:dyDescent="0.2">
      <c r="A476" s="21">
        <v>12.11</v>
      </c>
      <c r="B476" s="28" t="s">
        <v>471</v>
      </c>
      <c r="C476" s="23" t="s">
        <v>462</v>
      </c>
      <c r="D476" s="33"/>
      <c r="E476" s="33"/>
      <c r="F476" s="61">
        <v>9872</v>
      </c>
      <c r="G476" s="61"/>
      <c r="H476" s="25"/>
      <c r="I476" s="25"/>
      <c r="J476" s="21"/>
    </row>
    <row r="477" spans="1:10" hidden="1" x14ac:dyDescent="0.2">
      <c r="A477" s="20">
        <v>12.12</v>
      </c>
      <c r="B477" s="28" t="s">
        <v>472</v>
      </c>
      <c r="C477" s="23" t="s">
        <v>462</v>
      </c>
      <c r="D477" s="33"/>
      <c r="E477" s="33"/>
      <c r="F477" s="61">
        <v>33691</v>
      </c>
      <c r="G477" s="61"/>
      <c r="H477" s="25"/>
      <c r="I477" s="25"/>
      <c r="J477" s="21"/>
    </row>
    <row r="478" spans="1:10" hidden="1" x14ac:dyDescent="0.2">
      <c r="A478" s="21">
        <v>12.13</v>
      </c>
      <c r="B478" s="28" t="s">
        <v>473</v>
      </c>
      <c r="C478" s="23" t="s">
        <v>462</v>
      </c>
      <c r="D478" s="33"/>
      <c r="E478" s="33"/>
      <c r="F478" s="61">
        <v>24060</v>
      </c>
      <c r="G478" s="61"/>
      <c r="H478" s="25"/>
      <c r="I478" s="25"/>
      <c r="J478" s="21"/>
    </row>
    <row r="479" spans="1:10" hidden="1" x14ac:dyDescent="0.2">
      <c r="A479" s="20">
        <v>12.14</v>
      </c>
      <c r="B479" s="28" t="s">
        <v>474</v>
      </c>
      <c r="C479" s="23" t="s">
        <v>462</v>
      </c>
      <c r="D479" s="33"/>
      <c r="E479" s="33"/>
      <c r="F479" s="61">
        <v>113827</v>
      </c>
      <c r="G479" s="61"/>
      <c r="H479" s="25"/>
      <c r="I479" s="25"/>
      <c r="J479" s="21"/>
    </row>
    <row r="480" spans="1:10" ht="25.5" hidden="1" x14ac:dyDescent="0.2">
      <c r="A480" s="21">
        <v>12.15</v>
      </c>
      <c r="B480" s="28" t="s">
        <v>475</v>
      </c>
      <c r="C480" s="23" t="s">
        <v>476</v>
      </c>
      <c r="D480" s="33"/>
      <c r="E480" s="33"/>
      <c r="F480" s="61">
        <v>12243</v>
      </c>
      <c r="G480" s="61"/>
      <c r="H480" s="25"/>
      <c r="I480" s="25"/>
      <c r="J480" s="21"/>
    </row>
    <row r="481" spans="1:10" ht="38.25" hidden="1" x14ac:dyDescent="0.2">
      <c r="A481" s="20">
        <v>12.16</v>
      </c>
      <c r="B481" s="28" t="s">
        <v>477</v>
      </c>
      <c r="C481" s="23" t="s">
        <v>476</v>
      </c>
      <c r="D481" s="33"/>
      <c r="E481" s="33"/>
      <c r="F481" s="61">
        <v>12015</v>
      </c>
      <c r="G481" s="61"/>
      <c r="H481" s="25"/>
      <c r="I481" s="25"/>
      <c r="J481" s="21"/>
    </row>
    <row r="482" spans="1:10" ht="38.25" hidden="1" x14ac:dyDescent="0.2">
      <c r="A482" s="21">
        <v>12.17</v>
      </c>
      <c r="B482" s="28" t="s">
        <v>478</v>
      </c>
      <c r="C482" s="23" t="s">
        <v>476</v>
      </c>
      <c r="D482" s="33"/>
      <c r="E482" s="33"/>
      <c r="F482" s="61">
        <v>14748</v>
      </c>
      <c r="G482" s="61"/>
      <c r="H482" s="25"/>
      <c r="I482" s="25"/>
      <c r="J482" s="21"/>
    </row>
    <row r="483" spans="1:10" hidden="1" x14ac:dyDescent="0.2">
      <c r="A483" s="20">
        <v>12.18</v>
      </c>
      <c r="B483" s="28" t="s">
        <v>479</v>
      </c>
      <c r="C483" s="23" t="s">
        <v>480</v>
      </c>
      <c r="D483" s="33"/>
      <c r="E483" s="33"/>
      <c r="F483" s="61">
        <v>13689</v>
      </c>
      <c r="G483" s="61"/>
      <c r="H483" s="25"/>
      <c r="I483" s="25"/>
      <c r="J483" s="21"/>
    </row>
    <row r="484" spans="1:10" hidden="1" x14ac:dyDescent="0.2">
      <c r="A484" s="21">
        <v>12.19</v>
      </c>
      <c r="B484" s="28" t="s">
        <v>481</v>
      </c>
      <c r="C484" s="21" t="s">
        <v>480</v>
      </c>
      <c r="D484" s="33"/>
      <c r="E484" s="33"/>
      <c r="F484" s="61">
        <v>16812</v>
      </c>
      <c r="G484" s="61"/>
      <c r="H484" s="25"/>
      <c r="I484" s="25"/>
      <c r="J484" s="21"/>
    </row>
    <row r="485" spans="1:10" hidden="1" x14ac:dyDescent="0.2">
      <c r="A485" s="20">
        <v>12.2</v>
      </c>
      <c r="B485" s="28" t="s">
        <v>482</v>
      </c>
      <c r="C485" s="21" t="s">
        <v>480</v>
      </c>
      <c r="D485" s="33"/>
      <c r="E485" s="33"/>
      <c r="F485" s="61">
        <v>27491</v>
      </c>
      <c r="G485" s="61"/>
      <c r="H485" s="25"/>
      <c r="I485" s="25"/>
      <c r="J485" s="21"/>
    </row>
    <row r="486" spans="1:10" hidden="1" x14ac:dyDescent="0.2">
      <c r="A486" s="21">
        <v>12.21</v>
      </c>
      <c r="B486" s="28" t="s">
        <v>483</v>
      </c>
      <c r="C486" s="21" t="s">
        <v>462</v>
      </c>
      <c r="D486" s="33"/>
      <c r="E486" s="33"/>
      <c r="F486" s="61">
        <v>345275</v>
      </c>
      <c r="G486" s="61"/>
      <c r="H486" s="25"/>
      <c r="I486" s="25"/>
      <c r="J486" s="21"/>
    </row>
    <row r="487" spans="1:10" hidden="1" x14ac:dyDescent="0.2">
      <c r="A487" s="20">
        <v>12.22</v>
      </c>
      <c r="B487" s="28" t="s">
        <v>484</v>
      </c>
      <c r="C487" s="21" t="s">
        <v>462</v>
      </c>
      <c r="D487" s="33"/>
      <c r="E487" s="33"/>
      <c r="F487" s="61">
        <v>117192</v>
      </c>
      <c r="G487" s="61"/>
      <c r="H487" s="25"/>
      <c r="I487" s="25"/>
      <c r="J487" s="21"/>
    </row>
    <row r="488" spans="1:10" ht="25.5" hidden="1" x14ac:dyDescent="0.2">
      <c r="A488" s="21">
        <v>12.23</v>
      </c>
      <c r="B488" s="28" t="s">
        <v>485</v>
      </c>
      <c r="C488" s="21" t="s">
        <v>486</v>
      </c>
      <c r="D488" s="33"/>
      <c r="E488" s="33"/>
      <c r="F488" s="61">
        <v>8894</v>
      </c>
      <c r="G488" s="61"/>
      <c r="H488" s="25"/>
      <c r="I488" s="25"/>
      <c r="J488" s="21"/>
    </row>
    <row r="489" spans="1:10" ht="23.25" customHeight="1" x14ac:dyDescent="0.2">
      <c r="A489" s="20"/>
      <c r="B489" s="3" t="s">
        <v>487</v>
      </c>
      <c r="C489" s="21"/>
      <c r="D489" s="75" t="s">
        <v>593</v>
      </c>
      <c r="E489" s="94"/>
      <c r="F489" s="74">
        <v>0</v>
      </c>
      <c r="G489" s="107"/>
      <c r="H489" s="63" t="s">
        <v>593</v>
      </c>
      <c r="I489" s="103">
        <f>+E489*G489</f>
        <v>0</v>
      </c>
      <c r="J489" s="21"/>
    </row>
    <row r="490" spans="1:10" ht="38.25" hidden="1" x14ac:dyDescent="0.2">
      <c r="A490" s="21">
        <v>12.24</v>
      </c>
      <c r="B490" s="28" t="s">
        <v>488</v>
      </c>
      <c r="C490" s="23" t="s">
        <v>476</v>
      </c>
      <c r="D490" s="33"/>
      <c r="E490" s="33"/>
      <c r="F490" s="61">
        <v>8768</v>
      </c>
      <c r="G490" s="61"/>
      <c r="H490" s="25"/>
      <c r="I490" s="25"/>
      <c r="J490" s="21"/>
    </row>
    <row r="491" spans="1:10" ht="38.25" hidden="1" x14ac:dyDescent="0.2">
      <c r="A491" s="20">
        <v>12.25</v>
      </c>
      <c r="B491" s="28" t="s">
        <v>489</v>
      </c>
      <c r="C491" s="23" t="s">
        <v>490</v>
      </c>
      <c r="D491" s="33"/>
      <c r="E491" s="33"/>
      <c r="F491" s="61">
        <v>618670</v>
      </c>
      <c r="G491" s="61"/>
      <c r="H491" s="25"/>
      <c r="I491" s="25"/>
      <c r="J491" s="21"/>
    </row>
    <row r="492" spans="1:10" ht="25.5" hidden="1" x14ac:dyDescent="0.2">
      <c r="A492" s="21">
        <v>12.26</v>
      </c>
      <c r="B492" s="28" t="s">
        <v>491</v>
      </c>
      <c r="C492" s="23" t="s">
        <v>490</v>
      </c>
      <c r="D492" s="33"/>
      <c r="E492" s="33"/>
      <c r="F492" s="61">
        <v>34083</v>
      </c>
      <c r="G492" s="61"/>
      <c r="H492" s="25"/>
      <c r="I492" s="25"/>
      <c r="J492" s="21"/>
    </row>
    <row r="493" spans="1:10" ht="38.25" hidden="1" x14ac:dyDescent="0.2">
      <c r="A493" s="20">
        <v>12.27</v>
      </c>
      <c r="B493" s="28" t="s">
        <v>492</v>
      </c>
      <c r="C493" s="23" t="s">
        <v>490</v>
      </c>
      <c r="D493" s="33"/>
      <c r="E493" s="33"/>
      <c r="F493" s="61">
        <v>624650</v>
      </c>
      <c r="G493" s="61"/>
      <c r="H493" s="25"/>
      <c r="I493" s="25"/>
      <c r="J493" s="21"/>
    </row>
    <row r="494" spans="1:10" ht="63.75" hidden="1" x14ac:dyDescent="0.2">
      <c r="A494" s="21">
        <v>12.28</v>
      </c>
      <c r="B494" s="28" t="s">
        <v>493</v>
      </c>
      <c r="C494" s="23" t="s">
        <v>494</v>
      </c>
      <c r="D494" s="33"/>
      <c r="E494" s="33"/>
      <c r="F494" s="61">
        <v>1203926</v>
      </c>
      <c r="G494" s="61"/>
      <c r="H494" s="25"/>
      <c r="I494" s="25"/>
      <c r="J494" s="21"/>
    </row>
    <row r="495" spans="1:10" ht="51" hidden="1" x14ac:dyDescent="0.2">
      <c r="A495" s="20">
        <v>12.29</v>
      </c>
      <c r="B495" s="28" t="s">
        <v>600</v>
      </c>
      <c r="C495" s="23" t="s">
        <v>494</v>
      </c>
      <c r="D495" s="33"/>
      <c r="E495" s="33"/>
      <c r="F495" s="61">
        <v>950016</v>
      </c>
      <c r="G495" s="61"/>
      <c r="H495" s="25"/>
      <c r="I495" s="25"/>
      <c r="J495" s="21"/>
    </row>
    <row r="496" spans="1:10" ht="51" hidden="1" x14ac:dyDescent="0.2">
      <c r="A496" s="35">
        <v>12.3</v>
      </c>
      <c r="B496" s="28" t="s">
        <v>495</v>
      </c>
      <c r="C496" s="23" t="s">
        <v>398</v>
      </c>
      <c r="D496" s="33"/>
      <c r="E496" s="33"/>
      <c r="F496" s="61">
        <v>392232</v>
      </c>
      <c r="G496" s="61"/>
      <c r="H496" s="25"/>
      <c r="I496" s="25"/>
      <c r="J496" s="21"/>
    </row>
    <row r="497" spans="1:10" ht="51" hidden="1" x14ac:dyDescent="0.2">
      <c r="A497" s="20">
        <v>12.31</v>
      </c>
      <c r="B497" s="28" t="s">
        <v>591</v>
      </c>
      <c r="C497" s="23" t="s">
        <v>476</v>
      </c>
      <c r="D497" s="33"/>
      <c r="E497" s="33"/>
      <c r="F497" s="61">
        <v>9389</v>
      </c>
      <c r="G497" s="61"/>
      <c r="H497" s="25"/>
      <c r="I497" s="25"/>
      <c r="J497" s="21"/>
    </row>
    <row r="498" spans="1:10" ht="51" hidden="1" x14ac:dyDescent="0.2">
      <c r="A498" s="21">
        <v>12.32</v>
      </c>
      <c r="B498" s="28" t="s">
        <v>496</v>
      </c>
      <c r="C498" s="23" t="s">
        <v>476</v>
      </c>
      <c r="D498" s="33"/>
      <c r="E498" s="33"/>
      <c r="F498" s="61">
        <v>9444</v>
      </c>
      <c r="G498" s="61"/>
      <c r="H498" s="25"/>
      <c r="I498" s="25"/>
      <c r="J498" s="21"/>
    </row>
    <row r="499" spans="1:10" ht="25.5" hidden="1" x14ac:dyDescent="0.2">
      <c r="A499" s="20">
        <v>12.33</v>
      </c>
      <c r="B499" s="28" t="s">
        <v>497</v>
      </c>
      <c r="C499" s="23" t="s">
        <v>476</v>
      </c>
      <c r="D499" s="33"/>
      <c r="E499" s="33"/>
      <c r="F499" s="61">
        <v>343665</v>
      </c>
      <c r="G499" s="61"/>
      <c r="H499" s="25"/>
      <c r="I499" s="25"/>
      <c r="J499" s="21"/>
    </row>
    <row r="500" spans="1:10" ht="25.5" hidden="1" x14ac:dyDescent="0.2">
      <c r="A500" s="21">
        <v>12.34</v>
      </c>
      <c r="B500" s="28" t="s">
        <v>498</v>
      </c>
      <c r="C500" s="23" t="s">
        <v>494</v>
      </c>
      <c r="D500" s="33"/>
      <c r="E500" s="33"/>
      <c r="F500" s="61">
        <v>642869</v>
      </c>
      <c r="G500" s="61"/>
      <c r="H500" s="25"/>
      <c r="I500" s="25"/>
      <c r="J500" s="21"/>
    </row>
    <row r="501" spans="1:10" x14ac:dyDescent="0.2">
      <c r="A501" s="20">
        <v>12.35</v>
      </c>
      <c r="B501" s="28" t="s">
        <v>499</v>
      </c>
      <c r="C501" s="23" t="s">
        <v>476</v>
      </c>
      <c r="D501" s="33">
        <v>200</v>
      </c>
      <c r="E501" s="95"/>
      <c r="F501" s="61">
        <v>938</v>
      </c>
      <c r="G501" s="106"/>
      <c r="H501" s="25">
        <f>+F501*D501</f>
        <v>187600</v>
      </c>
      <c r="I501" s="103">
        <f>+E501*G501</f>
        <v>0</v>
      </c>
      <c r="J501" s="21"/>
    </row>
    <row r="502" spans="1:10" hidden="1" x14ac:dyDescent="0.2">
      <c r="A502" s="21">
        <v>12.36</v>
      </c>
      <c r="B502" s="28" t="s">
        <v>500</v>
      </c>
      <c r="C502" s="23" t="s">
        <v>476</v>
      </c>
      <c r="D502" s="33"/>
      <c r="E502" s="33"/>
      <c r="F502" s="61">
        <v>20637</v>
      </c>
      <c r="G502" s="61"/>
      <c r="H502" s="25"/>
      <c r="I502" s="25"/>
      <c r="J502" s="21"/>
    </row>
    <row r="503" spans="1:10" hidden="1" x14ac:dyDescent="0.2">
      <c r="A503" s="20">
        <v>12.37</v>
      </c>
      <c r="B503" s="28" t="s">
        <v>501</v>
      </c>
      <c r="C503" s="23"/>
      <c r="D503" s="33"/>
      <c r="E503" s="33"/>
      <c r="F503" s="61">
        <v>27094</v>
      </c>
      <c r="G503" s="61"/>
      <c r="H503" s="25"/>
      <c r="I503" s="25"/>
      <c r="J503" s="21"/>
    </row>
    <row r="504" spans="1:10" hidden="1" x14ac:dyDescent="0.2">
      <c r="A504" s="21">
        <v>12.38</v>
      </c>
      <c r="B504" s="28" t="s">
        <v>502</v>
      </c>
      <c r="C504" s="23" t="s">
        <v>503</v>
      </c>
      <c r="D504" s="33"/>
      <c r="E504" s="33"/>
      <c r="F504" s="61">
        <v>33268</v>
      </c>
      <c r="G504" s="61"/>
      <c r="H504" s="25"/>
      <c r="I504" s="25"/>
      <c r="J504" s="21"/>
    </row>
    <row r="505" spans="1:10" ht="25.5" x14ac:dyDescent="0.2">
      <c r="A505" s="20">
        <v>12.39</v>
      </c>
      <c r="B505" s="28" t="s">
        <v>504</v>
      </c>
      <c r="C505" s="23" t="s">
        <v>476</v>
      </c>
      <c r="D505" s="33">
        <v>80</v>
      </c>
      <c r="E505" s="95"/>
      <c r="F505" s="61">
        <v>3044</v>
      </c>
      <c r="G505" s="106"/>
      <c r="H505" s="25">
        <f>+F505*D505</f>
        <v>243520</v>
      </c>
      <c r="I505" s="103">
        <f t="shared" ref="I505:I506" si="4">+E505*G505</f>
        <v>0</v>
      </c>
      <c r="J505" s="21"/>
    </row>
    <row r="506" spans="1:10" x14ac:dyDescent="0.2">
      <c r="A506" s="20"/>
      <c r="B506" s="3" t="s">
        <v>505</v>
      </c>
      <c r="C506" s="54"/>
      <c r="D506" s="33" t="s">
        <v>593</v>
      </c>
      <c r="E506" s="95"/>
      <c r="F506" s="61"/>
      <c r="G506" s="106"/>
      <c r="H506" s="25"/>
      <c r="I506" s="103">
        <f t="shared" si="4"/>
        <v>0</v>
      </c>
      <c r="J506" s="21"/>
    </row>
    <row r="507" spans="1:10" ht="25.5" hidden="1" x14ac:dyDescent="0.2">
      <c r="A507" s="21">
        <v>12.4</v>
      </c>
      <c r="B507" s="28" t="s">
        <v>506</v>
      </c>
      <c r="C507" s="23" t="s">
        <v>476</v>
      </c>
      <c r="D507" s="33"/>
      <c r="E507" s="33"/>
      <c r="F507" s="61">
        <v>9676</v>
      </c>
      <c r="G507" s="61"/>
      <c r="H507" s="25"/>
      <c r="I507" s="25"/>
      <c r="J507" s="21"/>
    </row>
    <row r="508" spans="1:10" hidden="1" x14ac:dyDescent="0.2">
      <c r="A508" s="21">
        <v>12.41</v>
      </c>
      <c r="B508" s="28" t="s">
        <v>507</v>
      </c>
      <c r="C508" s="23" t="s">
        <v>476</v>
      </c>
      <c r="D508" s="33"/>
      <c r="E508" s="33"/>
      <c r="F508" s="61">
        <v>12816</v>
      </c>
      <c r="G508" s="61"/>
      <c r="H508" s="25"/>
      <c r="I508" s="25"/>
      <c r="J508" s="21"/>
    </row>
    <row r="509" spans="1:10" ht="25.5" hidden="1" x14ac:dyDescent="0.2">
      <c r="A509" s="21">
        <v>12.42</v>
      </c>
      <c r="B509" s="28" t="s">
        <v>508</v>
      </c>
      <c r="C509" s="23" t="s">
        <v>476</v>
      </c>
      <c r="D509" s="33"/>
      <c r="E509" s="33"/>
      <c r="F509" s="61">
        <v>20297</v>
      </c>
      <c r="G509" s="61"/>
      <c r="H509" s="25"/>
      <c r="I509" s="25"/>
      <c r="J509" s="21"/>
    </row>
    <row r="510" spans="1:10" ht="25.5" hidden="1" x14ac:dyDescent="0.2">
      <c r="A510" s="21">
        <v>12.43</v>
      </c>
      <c r="B510" s="28" t="s">
        <v>509</v>
      </c>
      <c r="C510" s="23" t="s">
        <v>480</v>
      </c>
      <c r="D510" s="33"/>
      <c r="E510" s="33"/>
      <c r="F510" s="61">
        <v>36892</v>
      </c>
      <c r="G510" s="61"/>
      <c r="H510" s="25"/>
      <c r="I510" s="25"/>
      <c r="J510" s="21"/>
    </row>
    <row r="511" spans="1:10" hidden="1" x14ac:dyDescent="0.2">
      <c r="A511" s="21">
        <v>12.44</v>
      </c>
      <c r="B511" s="28" t="s">
        <v>510</v>
      </c>
      <c r="C511" s="23" t="s">
        <v>476</v>
      </c>
      <c r="D511" s="33"/>
      <c r="E511" s="33"/>
      <c r="F511" s="61">
        <v>14786</v>
      </c>
      <c r="G511" s="61"/>
      <c r="H511" s="25"/>
      <c r="I511" s="25"/>
      <c r="J511" s="21"/>
    </row>
    <row r="512" spans="1:10" hidden="1" x14ac:dyDescent="0.2">
      <c r="A512" s="21">
        <v>12.45</v>
      </c>
      <c r="B512" s="28" t="s">
        <v>511</v>
      </c>
      <c r="C512" s="23" t="s">
        <v>476</v>
      </c>
      <c r="D512" s="33"/>
      <c r="E512" s="33"/>
      <c r="F512" s="61">
        <v>9498</v>
      </c>
      <c r="G512" s="61"/>
      <c r="H512" s="25"/>
      <c r="I512" s="25"/>
      <c r="J512" s="21"/>
    </row>
    <row r="513" spans="1:10" ht="25.5" hidden="1" x14ac:dyDescent="0.2">
      <c r="A513" s="21">
        <v>12.46</v>
      </c>
      <c r="B513" s="28" t="s">
        <v>512</v>
      </c>
      <c r="C513" s="23" t="s">
        <v>476</v>
      </c>
      <c r="D513" s="33"/>
      <c r="E513" s="33"/>
      <c r="F513" s="61">
        <v>14486</v>
      </c>
      <c r="G513" s="61"/>
      <c r="H513" s="25"/>
      <c r="I513" s="25"/>
      <c r="J513" s="21"/>
    </row>
    <row r="514" spans="1:10" hidden="1" x14ac:dyDescent="0.2">
      <c r="A514" s="21">
        <v>12.47</v>
      </c>
      <c r="B514" s="28" t="s">
        <v>513</v>
      </c>
      <c r="C514" s="23" t="s">
        <v>480</v>
      </c>
      <c r="D514" s="33"/>
      <c r="E514" s="33"/>
      <c r="F514" s="61">
        <v>4164</v>
      </c>
      <c r="G514" s="61"/>
      <c r="H514" s="25"/>
      <c r="I514" s="25"/>
      <c r="J514" s="21"/>
    </row>
    <row r="515" spans="1:10" hidden="1" x14ac:dyDescent="0.2">
      <c r="A515" s="21">
        <v>12.48</v>
      </c>
      <c r="B515" s="28" t="s">
        <v>514</v>
      </c>
      <c r="C515" s="23" t="s">
        <v>476</v>
      </c>
      <c r="D515" s="33"/>
      <c r="E515" s="33"/>
      <c r="F515" s="61">
        <v>4818</v>
      </c>
      <c r="G515" s="61"/>
      <c r="H515" s="25"/>
      <c r="I515" s="25"/>
      <c r="J515" s="21"/>
    </row>
    <row r="516" spans="1:10" hidden="1" x14ac:dyDescent="0.2">
      <c r="A516" s="21">
        <v>12.49</v>
      </c>
      <c r="B516" s="28" t="s">
        <v>515</v>
      </c>
      <c r="C516" s="23" t="s">
        <v>476</v>
      </c>
      <c r="D516" s="33"/>
      <c r="E516" s="33"/>
      <c r="F516" s="61">
        <v>3947</v>
      </c>
      <c r="G516" s="61"/>
      <c r="H516" s="25"/>
      <c r="I516" s="25"/>
      <c r="J516" s="21"/>
    </row>
    <row r="517" spans="1:10" ht="25.5" hidden="1" x14ac:dyDescent="0.2">
      <c r="A517" s="21">
        <v>12.5</v>
      </c>
      <c r="B517" s="28" t="s">
        <v>516</v>
      </c>
      <c r="C517" s="23" t="s">
        <v>476</v>
      </c>
      <c r="D517" s="33"/>
      <c r="E517" s="33"/>
      <c r="F517" s="61">
        <v>23485</v>
      </c>
      <c r="G517" s="61"/>
      <c r="H517" s="25"/>
      <c r="I517" s="25"/>
      <c r="J517" s="21"/>
    </row>
    <row r="518" spans="1:10" hidden="1" x14ac:dyDescent="0.2">
      <c r="A518" s="21">
        <v>12.51</v>
      </c>
      <c r="B518" s="28" t="s">
        <v>517</v>
      </c>
      <c r="C518" s="23" t="s">
        <v>476</v>
      </c>
      <c r="D518" s="33"/>
      <c r="E518" s="33"/>
      <c r="F518" s="61">
        <v>9143</v>
      </c>
      <c r="G518" s="61"/>
      <c r="H518" s="25"/>
      <c r="I518" s="25"/>
      <c r="J518" s="21"/>
    </row>
    <row r="519" spans="1:10" ht="25.5" hidden="1" x14ac:dyDescent="0.2">
      <c r="A519" s="21">
        <v>12.52</v>
      </c>
      <c r="B519" s="28" t="s">
        <v>518</v>
      </c>
      <c r="C519" s="23" t="s">
        <v>494</v>
      </c>
      <c r="D519" s="33"/>
      <c r="E519" s="33"/>
      <c r="F519" s="61">
        <v>21216</v>
      </c>
      <c r="G519" s="61"/>
      <c r="H519" s="25"/>
      <c r="I519" s="25"/>
      <c r="J519" s="21"/>
    </row>
    <row r="520" spans="1:10" ht="25.5" hidden="1" x14ac:dyDescent="0.2">
      <c r="A520" s="21">
        <v>12.53</v>
      </c>
      <c r="B520" s="28" t="s">
        <v>519</v>
      </c>
      <c r="C520" s="23" t="s">
        <v>494</v>
      </c>
      <c r="D520" s="33"/>
      <c r="E520" s="33"/>
      <c r="F520" s="61">
        <v>26330</v>
      </c>
      <c r="G520" s="61"/>
      <c r="H520" s="25"/>
      <c r="I520" s="25"/>
      <c r="J520" s="21"/>
    </row>
    <row r="521" spans="1:10" hidden="1" x14ac:dyDescent="0.2">
      <c r="A521" s="21">
        <v>12.54</v>
      </c>
      <c r="B521" s="28" t="s">
        <v>520</v>
      </c>
      <c r="C521" s="23" t="s">
        <v>476</v>
      </c>
      <c r="D521" s="33"/>
      <c r="E521" s="33"/>
      <c r="F521" s="61">
        <v>7536</v>
      </c>
      <c r="G521" s="61"/>
      <c r="H521" s="25"/>
      <c r="I521" s="25"/>
      <c r="J521" s="21"/>
    </row>
    <row r="522" spans="1:10" hidden="1" x14ac:dyDescent="0.2">
      <c r="A522" s="21">
        <v>12.55</v>
      </c>
      <c r="B522" s="28" t="s">
        <v>521</v>
      </c>
      <c r="C522" s="23" t="s">
        <v>480</v>
      </c>
      <c r="D522" s="33"/>
      <c r="E522" s="33"/>
      <c r="F522" s="61">
        <v>1472</v>
      </c>
      <c r="G522" s="61"/>
      <c r="H522" s="25"/>
      <c r="I522" s="25"/>
      <c r="J522" s="21"/>
    </row>
    <row r="523" spans="1:10" hidden="1" x14ac:dyDescent="0.2">
      <c r="A523" s="21">
        <v>12.56</v>
      </c>
      <c r="B523" s="28" t="s">
        <v>522</v>
      </c>
      <c r="C523" s="23" t="s">
        <v>494</v>
      </c>
      <c r="D523" s="33"/>
      <c r="E523" s="33"/>
      <c r="F523" s="61">
        <v>11682</v>
      </c>
      <c r="G523" s="61"/>
      <c r="H523" s="25"/>
      <c r="I523" s="25"/>
      <c r="J523" s="21"/>
    </row>
    <row r="524" spans="1:10" hidden="1" x14ac:dyDescent="0.2">
      <c r="A524" s="21">
        <v>12.57</v>
      </c>
      <c r="B524" s="28" t="s">
        <v>523</v>
      </c>
      <c r="C524" s="23" t="s">
        <v>494</v>
      </c>
      <c r="D524" s="33"/>
      <c r="E524" s="33"/>
      <c r="F524" s="61">
        <v>9987</v>
      </c>
      <c r="G524" s="61"/>
      <c r="H524" s="25"/>
      <c r="I524" s="25"/>
      <c r="J524" s="21"/>
    </row>
    <row r="525" spans="1:10" ht="51" hidden="1" x14ac:dyDescent="0.2">
      <c r="A525" s="21">
        <v>12.58</v>
      </c>
      <c r="B525" s="28" t="s">
        <v>524</v>
      </c>
      <c r="C525" s="23" t="s">
        <v>494</v>
      </c>
      <c r="D525" s="33"/>
      <c r="E525" s="33"/>
      <c r="F525" s="61">
        <v>16211</v>
      </c>
      <c r="G525" s="61"/>
      <c r="H525" s="25"/>
      <c r="I525" s="25"/>
      <c r="J525" s="21"/>
    </row>
    <row r="526" spans="1:10" hidden="1" x14ac:dyDescent="0.2">
      <c r="A526" s="21">
        <v>12.59</v>
      </c>
      <c r="B526" s="28" t="s">
        <v>525</v>
      </c>
      <c r="C526" s="23" t="s">
        <v>480</v>
      </c>
      <c r="D526" s="33"/>
      <c r="E526" s="33"/>
      <c r="F526" s="61">
        <v>1801</v>
      </c>
      <c r="G526" s="61"/>
      <c r="H526" s="25"/>
      <c r="I526" s="25"/>
      <c r="J526" s="21"/>
    </row>
    <row r="527" spans="1:10" hidden="1" x14ac:dyDescent="0.2">
      <c r="A527" s="21">
        <v>12.6</v>
      </c>
      <c r="B527" s="28" t="s">
        <v>526</v>
      </c>
      <c r="C527" s="23" t="s">
        <v>480</v>
      </c>
      <c r="D527" s="33"/>
      <c r="E527" s="33"/>
      <c r="F527" s="61">
        <v>1291</v>
      </c>
      <c r="G527" s="61"/>
      <c r="H527" s="25"/>
      <c r="I527" s="25"/>
      <c r="J527" s="21"/>
    </row>
    <row r="528" spans="1:10" hidden="1" x14ac:dyDescent="0.2">
      <c r="A528" s="21">
        <v>12.61</v>
      </c>
      <c r="B528" s="28" t="s">
        <v>527</v>
      </c>
      <c r="C528" s="23" t="s">
        <v>480</v>
      </c>
      <c r="D528" s="33"/>
      <c r="E528" s="33"/>
      <c r="F528" s="61">
        <v>2869</v>
      </c>
      <c r="G528" s="61"/>
      <c r="H528" s="25"/>
      <c r="I528" s="25"/>
      <c r="J528" s="21"/>
    </row>
    <row r="529" spans="1:10" hidden="1" x14ac:dyDescent="0.2">
      <c r="A529" s="21">
        <v>12.62</v>
      </c>
      <c r="B529" s="28" t="s">
        <v>528</v>
      </c>
      <c r="C529" s="23" t="s">
        <v>480</v>
      </c>
      <c r="D529" s="33"/>
      <c r="E529" s="33"/>
      <c r="F529" s="61">
        <v>1554</v>
      </c>
      <c r="G529" s="61"/>
      <c r="H529" s="25"/>
      <c r="I529" s="25"/>
      <c r="J529" s="21"/>
    </row>
    <row r="530" spans="1:10" hidden="1" x14ac:dyDescent="0.2">
      <c r="A530" s="21">
        <v>12.63</v>
      </c>
      <c r="B530" s="28" t="s">
        <v>529</v>
      </c>
      <c r="C530" s="23" t="s">
        <v>480</v>
      </c>
      <c r="D530" s="33"/>
      <c r="E530" s="33"/>
      <c r="F530" s="61">
        <v>11740</v>
      </c>
      <c r="G530" s="61"/>
      <c r="H530" s="25"/>
      <c r="I530" s="25"/>
      <c r="J530" s="21"/>
    </row>
    <row r="531" spans="1:10" ht="25.5" hidden="1" x14ac:dyDescent="0.2">
      <c r="A531" s="21">
        <v>12.64</v>
      </c>
      <c r="B531" s="28" t="s">
        <v>530</v>
      </c>
      <c r="C531" s="23" t="s">
        <v>494</v>
      </c>
      <c r="D531" s="33"/>
      <c r="E531" s="33"/>
      <c r="F531" s="61">
        <v>84455</v>
      </c>
      <c r="G531" s="61"/>
      <c r="H531" s="25"/>
      <c r="I531" s="25"/>
      <c r="J531" s="21"/>
    </row>
    <row r="532" spans="1:10" ht="25.5" hidden="1" x14ac:dyDescent="0.2">
      <c r="A532" s="21">
        <v>12.65</v>
      </c>
      <c r="B532" s="28" t="s">
        <v>531</v>
      </c>
      <c r="C532" s="23" t="s">
        <v>9</v>
      </c>
      <c r="D532" s="33"/>
      <c r="E532" s="33"/>
      <c r="F532" s="61">
        <v>15636</v>
      </c>
      <c r="G532" s="61"/>
      <c r="H532" s="25"/>
      <c r="I532" s="25"/>
      <c r="J532" s="21"/>
    </row>
    <row r="533" spans="1:10" hidden="1" x14ac:dyDescent="0.2">
      <c r="A533" s="21">
        <v>12.66</v>
      </c>
      <c r="B533" s="28" t="s">
        <v>532</v>
      </c>
      <c r="C533" s="23" t="s">
        <v>490</v>
      </c>
      <c r="D533" s="33"/>
      <c r="E533" s="33"/>
      <c r="F533" s="61">
        <v>60433</v>
      </c>
      <c r="G533" s="61"/>
      <c r="H533" s="25"/>
      <c r="I533" s="25"/>
      <c r="J533" s="21"/>
    </row>
    <row r="534" spans="1:10" ht="25.5" hidden="1" x14ac:dyDescent="0.2">
      <c r="A534" s="21">
        <v>12.67</v>
      </c>
      <c r="B534" s="28" t="s">
        <v>533</v>
      </c>
      <c r="C534" s="23" t="s">
        <v>490</v>
      </c>
      <c r="D534" s="33"/>
      <c r="E534" s="33"/>
      <c r="F534" s="61">
        <v>71593</v>
      </c>
      <c r="G534" s="61"/>
      <c r="H534" s="25"/>
      <c r="I534" s="25"/>
      <c r="J534" s="21"/>
    </row>
    <row r="535" spans="1:10" ht="38.25" hidden="1" x14ac:dyDescent="0.2">
      <c r="A535" s="21">
        <v>12.68</v>
      </c>
      <c r="B535" s="28" t="s">
        <v>534</v>
      </c>
      <c r="C535" s="23" t="s">
        <v>490</v>
      </c>
      <c r="D535" s="33"/>
      <c r="E535" s="33"/>
      <c r="F535" s="61">
        <v>463466</v>
      </c>
      <c r="G535" s="61"/>
      <c r="H535" s="25"/>
      <c r="I535" s="25"/>
      <c r="J535" s="21"/>
    </row>
    <row r="536" spans="1:10" hidden="1" x14ac:dyDescent="0.2">
      <c r="A536" s="21">
        <v>12.69</v>
      </c>
      <c r="B536" s="28" t="s">
        <v>535</v>
      </c>
      <c r="C536" s="23" t="s">
        <v>494</v>
      </c>
      <c r="D536" s="33"/>
      <c r="E536" s="33"/>
      <c r="F536" s="61">
        <v>91827</v>
      </c>
      <c r="G536" s="61"/>
      <c r="H536" s="25"/>
      <c r="I536" s="25"/>
      <c r="J536" s="21"/>
    </row>
    <row r="537" spans="1:10" hidden="1" x14ac:dyDescent="0.2">
      <c r="A537" s="20">
        <v>12.8</v>
      </c>
      <c r="B537" s="28" t="s">
        <v>536</v>
      </c>
      <c r="C537" s="23" t="s">
        <v>503</v>
      </c>
      <c r="D537" s="33"/>
      <c r="E537" s="33"/>
      <c r="F537" s="61">
        <v>0</v>
      </c>
      <c r="G537" s="61"/>
      <c r="H537" s="25"/>
      <c r="I537" s="25"/>
      <c r="J537" s="21"/>
    </row>
    <row r="538" spans="1:10" hidden="1" x14ac:dyDescent="0.2">
      <c r="A538" s="21">
        <v>12.81</v>
      </c>
      <c r="B538" s="28" t="s">
        <v>537</v>
      </c>
      <c r="C538" s="23" t="s">
        <v>503</v>
      </c>
      <c r="D538" s="33"/>
      <c r="E538" s="33"/>
      <c r="F538" s="61">
        <v>51837</v>
      </c>
      <c r="G538" s="61"/>
      <c r="H538" s="25"/>
      <c r="I538" s="25"/>
      <c r="J538" s="21"/>
    </row>
    <row r="539" spans="1:10" hidden="1" x14ac:dyDescent="0.2">
      <c r="A539" s="21" t="s">
        <v>538</v>
      </c>
      <c r="B539" s="28" t="s">
        <v>539</v>
      </c>
      <c r="C539" s="23" t="s">
        <v>503</v>
      </c>
      <c r="D539" s="33"/>
      <c r="E539" s="33"/>
      <c r="F539" s="61">
        <v>14366</v>
      </c>
      <c r="G539" s="61"/>
      <c r="H539" s="25"/>
      <c r="I539" s="25"/>
      <c r="J539" s="21"/>
    </row>
    <row r="540" spans="1:10" hidden="1" x14ac:dyDescent="0.2">
      <c r="A540" s="55"/>
      <c r="B540" s="28" t="s">
        <v>540</v>
      </c>
      <c r="C540" s="54"/>
      <c r="D540" s="33"/>
      <c r="E540" s="33"/>
      <c r="F540" s="61">
        <v>0</v>
      </c>
      <c r="G540" s="61"/>
      <c r="H540" s="25"/>
      <c r="I540" s="25"/>
      <c r="J540" s="21"/>
    </row>
    <row r="541" spans="1:10" ht="25.5" hidden="1" x14ac:dyDescent="0.2">
      <c r="A541" s="21">
        <v>12.83</v>
      </c>
      <c r="B541" s="28" t="s">
        <v>541</v>
      </c>
      <c r="C541" s="56" t="s">
        <v>480</v>
      </c>
      <c r="D541" s="33"/>
      <c r="E541" s="33"/>
      <c r="F541" s="61">
        <v>25500</v>
      </c>
      <c r="G541" s="61"/>
      <c r="H541" s="25"/>
      <c r="I541" s="25"/>
      <c r="J541" s="21"/>
    </row>
    <row r="542" spans="1:10" hidden="1" x14ac:dyDescent="0.2">
      <c r="A542" s="21">
        <v>12.84</v>
      </c>
      <c r="B542" s="28" t="s">
        <v>542</v>
      </c>
      <c r="C542" s="57" t="s">
        <v>480</v>
      </c>
      <c r="D542" s="33"/>
      <c r="E542" s="33"/>
      <c r="F542" s="61">
        <v>26133</v>
      </c>
      <c r="G542" s="61"/>
      <c r="H542" s="25"/>
      <c r="I542" s="25"/>
      <c r="J542" s="21"/>
    </row>
    <row r="543" spans="1:10" hidden="1" x14ac:dyDescent="0.2">
      <c r="A543" s="21">
        <v>12.85</v>
      </c>
      <c r="B543" s="28" t="s">
        <v>543</v>
      </c>
      <c r="C543" s="57" t="s">
        <v>480</v>
      </c>
      <c r="D543" s="33"/>
      <c r="E543" s="33"/>
      <c r="F543" s="61">
        <v>37125</v>
      </c>
      <c r="G543" s="61"/>
      <c r="H543" s="25"/>
      <c r="I543" s="25"/>
      <c r="J543" s="21"/>
    </row>
    <row r="544" spans="1:10" ht="25.5" hidden="1" x14ac:dyDescent="0.2">
      <c r="A544" s="21">
        <v>12.86</v>
      </c>
      <c r="B544" s="28" t="s">
        <v>544</v>
      </c>
      <c r="C544" s="57" t="s">
        <v>476</v>
      </c>
      <c r="D544" s="33"/>
      <c r="E544" s="33"/>
      <c r="F544" s="61">
        <v>61332</v>
      </c>
      <c r="G544" s="61"/>
      <c r="H544" s="25"/>
      <c r="I544" s="25"/>
      <c r="J544" s="21"/>
    </row>
    <row r="545" spans="1:10" ht="76.5" hidden="1" x14ac:dyDescent="0.2">
      <c r="A545" s="21">
        <v>12.87</v>
      </c>
      <c r="B545" s="28" t="s">
        <v>545</v>
      </c>
      <c r="C545" s="57" t="s">
        <v>476</v>
      </c>
      <c r="D545" s="33"/>
      <c r="E545" s="33"/>
      <c r="F545" s="61">
        <v>61983</v>
      </c>
      <c r="G545" s="61"/>
      <c r="H545" s="25"/>
      <c r="I545" s="25"/>
      <c r="J545" s="21"/>
    </row>
    <row r="546" spans="1:10" ht="38.25" hidden="1" x14ac:dyDescent="0.2">
      <c r="A546" s="21">
        <v>12.88</v>
      </c>
      <c r="B546" s="28" t="s">
        <v>546</v>
      </c>
      <c r="C546" s="57" t="s">
        <v>480</v>
      </c>
      <c r="D546" s="33"/>
      <c r="E546" s="33"/>
      <c r="F546" s="61">
        <v>78015</v>
      </c>
      <c r="G546" s="61"/>
      <c r="H546" s="25"/>
      <c r="I546" s="25"/>
      <c r="J546" s="21"/>
    </row>
    <row r="547" spans="1:10" ht="38.25" hidden="1" x14ac:dyDescent="0.2">
      <c r="A547" s="21">
        <v>12.89</v>
      </c>
      <c r="B547" s="28" t="s">
        <v>547</v>
      </c>
      <c r="C547" s="57" t="s">
        <v>548</v>
      </c>
      <c r="D547" s="33"/>
      <c r="E547" s="33"/>
      <c r="F547" s="61">
        <v>8577</v>
      </c>
      <c r="G547" s="61"/>
      <c r="H547" s="25"/>
      <c r="I547" s="25"/>
      <c r="J547" s="21"/>
    </row>
    <row r="548" spans="1:10" ht="25.5" hidden="1" x14ac:dyDescent="0.2">
      <c r="A548" s="21">
        <v>12.9</v>
      </c>
      <c r="B548" s="28" t="s">
        <v>549</v>
      </c>
      <c r="C548" s="57" t="s">
        <v>550</v>
      </c>
      <c r="D548" s="33"/>
      <c r="E548" s="33"/>
      <c r="F548" s="61">
        <v>131921</v>
      </c>
      <c r="G548" s="61"/>
      <c r="H548" s="25"/>
      <c r="I548" s="25"/>
      <c r="J548" s="21"/>
    </row>
    <row r="549" spans="1:10" hidden="1" x14ac:dyDescent="0.2">
      <c r="A549" s="21">
        <v>12.1</v>
      </c>
      <c r="B549" s="28" t="s">
        <v>551</v>
      </c>
      <c r="C549" s="58" t="s">
        <v>494</v>
      </c>
      <c r="D549" s="33"/>
      <c r="E549" s="33"/>
      <c r="F549" s="61">
        <v>52615</v>
      </c>
      <c r="G549" s="61"/>
      <c r="H549" s="25"/>
      <c r="I549" s="25"/>
      <c r="J549" s="21"/>
    </row>
    <row r="550" spans="1:10" hidden="1" x14ac:dyDescent="0.2">
      <c r="A550" s="21">
        <v>13</v>
      </c>
      <c r="B550" s="73" t="s">
        <v>552</v>
      </c>
      <c r="C550" s="59"/>
      <c r="D550" s="37"/>
      <c r="E550" s="37"/>
      <c r="F550" s="62"/>
      <c r="G550" s="62"/>
      <c r="H550" s="25"/>
      <c r="I550" s="87"/>
      <c r="J550" s="36"/>
    </row>
    <row r="551" spans="1:10" ht="38.25" hidden="1" x14ac:dyDescent="0.2">
      <c r="A551" s="23">
        <v>13.1</v>
      </c>
      <c r="B551" s="38" t="s">
        <v>553</v>
      </c>
      <c r="C551" s="39" t="s">
        <v>480</v>
      </c>
      <c r="D551" s="40"/>
      <c r="E551" s="40"/>
      <c r="F551" s="61">
        <v>17996</v>
      </c>
      <c r="G551" s="61"/>
      <c r="H551" s="25"/>
      <c r="I551" s="25"/>
      <c r="J551" s="23"/>
    </row>
    <row r="552" spans="1:10" hidden="1" x14ac:dyDescent="0.2">
      <c r="A552" s="23">
        <v>13.2</v>
      </c>
      <c r="B552" s="38" t="s">
        <v>554</v>
      </c>
      <c r="C552" s="41" t="s">
        <v>476</v>
      </c>
      <c r="D552" s="40"/>
      <c r="E552" s="40"/>
      <c r="F552" s="61">
        <v>96160</v>
      </c>
      <c r="G552" s="61"/>
      <c r="H552" s="25"/>
      <c r="I552" s="25"/>
      <c r="J552" s="23"/>
    </row>
    <row r="553" spans="1:10" ht="25.5" hidden="1" x14ac:dyDescent="0.2">
      <c r="A553" s="23">
        <v>13.3</v>
      </c>
      <c r="B553" s="42" t="s">
        <v>555</v>
      </c>
      <c r="C553" s="41" t="s">
        <v>480</v>
      </c>
      <c r="D553" s="40"/>
      <c r="E553" s="40"/>
      <c r="F553" s="61">
        <v>18000</v>
      </c>
      <c r="G553" s="61"/>
      <c r="H553" s="25"/>
      <c r="I553" s="25"/>
      <c r="J553" s="23"/>
    </row>
    <row r="554" spans="1:10" hidden="1" x14ac:dyDescent="0.2">
      <c r="A554" s="23">
        <v>13.4</v>
      </c>
      <c r="B554" s="42" t="s">
        <v>556</v>
      </c>
      <c r="C554" s="41" t="s">
        <v>557</v>
      </c>
      <c r="D554" s="40"/>
      <c r="E554" s="40"/>
      <c r="F554" s="61">
        <v>96160</v>
      </c>
      <c r="G554" s="61"/>
      <c r="H554" s="25"/>
      <c r="I554" s="25"/>
      <c r="J554" s="23"/>
    </row>
    <row r="555" spans="1:10" x14ac:dyDescent="0.2">
      <c r="A555" s="23">
        <v>13.5</v>
      </c>
      <c r="B555" s="42" t="s">
        <v>558</v>
      </c>
      <c r="C555" s="41" t="s">
        <v>480</v>
      </c>
      <c r="D555" s="40">
        <v>1000</v>
      </c>
      <c r="E555" s="96"/>
      <c r="F555" s="61">
        <v>13468</v>
      </c>
      <c r="G555" s="106"/>
      <c r="H555" s="25">
        <f>+F555*D555</f>
        <v>13468000</v>
      </c>
      <c r="I555" s="103">
        <f t="shared" ref="I555:I556" si="5">+E555*G555</f>
        <v>0</v>
      </c>
      <c r="J555" s="23"/>
    </row>
    <row r="556" spans="1:10" x14ac:dyDescent="0.2">
      <c r="A556" s="23">
        <v>13.6</v>
      </c>
      <c r="B556" s="42" t="s">
        <v>559</v>
      </c>
      <c r="C556" s="41" t="s">
        <v>480</v>
      </c>
      <c r="D556" s="40">
        <v>160</v>
      </c>
      <c r="E556" s="96"/>
      <c r="F556" s="61">
        <v>4484</v>
      </c>
      <c r="G556" s="106"/>
      <c r="H556" s="25">
        <f>+F556*D556</f>
        <v>717440</v>
      </c>
      <c r="I556" s="103">
        <f t="shared" si="5"/>
        <v>0</v>
      </c>
      <c r="J556" s="23"/>
    </row>
    <row r="557" spans="1:10" hidden="1" x14ac:dyDescent="0.2">
      <c r="A557" s="23">
        <v>13.7</v>
      </c>
      <c r="B557" s="42" t="s">
        <v>560</v>
      </c>
      <c r="C557" s="41" t="s">
        <v>480</v>
      </c>
      <c r="D557" s="40"/>
      <c r="E557" s="40"/>
      <c r="F557" s="61">
        <v>6012</v>
      </c>
      <c r="G557" s="61"/>
      <c r="H557" s="25"/>
      <c r="I557" s="25"/>
      <c r="J557" s="23"/>
    </row>
    <row r="558" spans="1:10" hidden="1" x14ac:dyDescent="0.2">
      <c r="A558" s="23">
        <v>13.8</v>
      </c>
      <c r="B558" s="42" t="s">
        <v>561</v>
      </c>
      <c r="C558" s="41" t="s">
        <v>480</v>
      </c>
      <c r="D558" s="40"/>
      <c r="E558" s="40"/>
      <c r="F558" s="61">
        <v>8887.2000000000007</v>
      </c>
      <c r="G558" s="61"/>
      <c r="H558" s="25"/>
      <c r="I558" s="25"/>
      <c r="J558" s="23"/>
    </row>
    <row r="559" spans="1:10" hidden="1" x14ac:dyDescent="0.2">
      <c r="A559" s="23">
        <v>13.9</v>
      </c>
      <c r="B559" s="42" t="s">
        <v>562</v>
      </c>
      <c r="C559" s="41" t="s">
        <v>480</v>
      </c>
      <c r="D559" s="40"/>
      <c r="E559" s="40"/>
      <c r="F559" s="61">
        <v>13171.2</v>
      </c>
      <c r="G559" s="61"/>
      <c r="H559" s="25"/>
      <c r="I559" s="25"/>
      <c r="J559" s="23"/>
    </row>
    <row r="560" spans="1:10" hidden="1" x14ac:dyDescent="0.2">
      <c r="A560" s="20">
        <v>13.1</v>
      </c>
      <c r="B560" s="42" t="s">
        <v>563</v>
      </c>
      <c r="C560" s="41" t="s">
        <v>480</v>
      </c>
      <c r="D560" s="40"/>
      <c r="E560" s="40"/>
      <c r="F560" s="61">
        <v>12988</v>
      </c>
      <c r="G560" s="61"/>
      <c r="H560" s="25"/>
      <c r="I560" s="25"/>
      <c r="J560" s="23"/>
    </row>
    <row r="561" spans="1:10" hidden="1" x14ac:dyDescent="0.2">
      <c r="A561" s="23">
        <v>13.11</v>
      </c>
      <c r="B561" s="42" t="s">
        <v>564</v>
      </c>
      <c r="C561" s="41" t="s">
        <v>480</v>
      </c>
      <c r="D561" s="40"/>
      <c r="E561" s="40"/>
      <c r="F561" s="61">
        <v>22097.600000000002</v>
      </c>
      <c r="G561" s="61"/>
      <c r="H561" s="25"/>
      <c r="I561" s="25"/>
      <c r="J561" s="23"/>
    </row>
    <row r="562" spans="1:10" hidden="1" x14ac:dyDescent="0.2">
      <c r="A562" s="23">
        <v>13.12</v>
      </c>
      <c r="B562" s="42" t="s">
        <v>565</v>
      </c>
      <c r="C562" s="41" t="s">
        <v>480</v>
      </c>
      <c r="D562" s="40"/>
      <c r="E562" s="40"/>
      <c r="F562" s="61">
        <v>27611.200000000001</v>
      </c>
      <c r="G562" s="61"/>
      <c r="H562" s="25"/>
      <c r="I562" s="25"/>
      <c r="J562" s="23"/>
    </row>
    <row r="563" spans="1:10" hidden="1" x14ac:dyDescent="0.2">
      <c r="A563" s="20">
        <v>13.13</v>
      </c>
      <c r="B563" s="42" t="s">
        <v>566</v>
      </c>
      <c r="C563" s="41" t="s">
        <v>557</v>
      </c>
      <c r="D563" s="40"/>
      <c r="E563" s="40"/>
      <c r="F563" s="61">
        <v>6912</v>
      </c>
      <c r="G563" s="61"/>
      <c r="H563" s="25"/>
      <c r="I563" s="25"/>
      <c r="J563" s="23"/>
    </row>
    <row r="564" spans="1:10" x14ac:dyDescent="0.2">
      <c r="A564" s="23">
        <v>13.14</v>
      </c>
      <c r="B564" s="42" t="s">
        <v>567</v>
      </c>
      <c r="C564" s="41" t="s">
        <v>557</v>
      </c>
      <c r="D564" s="40">
        <v>24</v>
      </c>
      <c r="E564" s="96"/>
      <c r="F564" s="61">
        <v>10862.400000000001</v>
      </c>
      <c r="G564" s="106"/>
      <c r="H564" s="25">
        <f>+F564*D564</f>
        <v>260697.60000000003</v>
      </c>
      <c r="I564" s="103">
        <f>+E564*G564</f>
        <v>0</v>
      </c>
      <c r="J564" s="23"/>
    </row>
    <row r="565" spans="1:10" hidden="1" x14ac:dyDescent="0.2">
      <c r="A565" s="23">
        <v>13.15</v>
      </c>
      <c r="B565" s="42" t="s">
        <v>568</v>
      </c>
      <c r="C565" s="41" t="s">
        <v>480</v>
      </c>
      <c r="D565" s="40"/>
      <c r="E565" s="40"/>
      <c r="F565" s="61">
        <v>1452.8000000000002</v>
      </c>
      <c r="G565" s="61"/>
      <c r="H565" s="25"/>
      <c r="I565" s="25"/>
      <c r="J565" s="23"/>
    </row>
    <row r="566" spans="1:10" x14ac:dyDescent="0.2">
      <c r="A566" s="20">
        <v>13.16</v>
      </c>
      <c r="B566" s="42" t="s">
        <v>569</v>
      </c>
      <c r="C566" s="41" t="s">
        <v>480</v>
      </c>
      <c r="D566" s="40">
        <v>200</v>
      </c>
      <c r="E566" s="96"/>
      <c r="F566" s="61">
        <v>1989.6000000000001</v>
      </c>
      <c r="G566" s="106"/>
      <c r="H566" s="25">
        <f>+F566*D566</f>
        <v>397920</v>
      </c>
      <c r="I566" s="103">
        <f>+E566*G566</f>
        <v>0</v>
      </c>
      <c r="J566" s="23"/>
    </row>
    <row r="567" spans="1:10" hidden="1" x14ac:dyDescent="0.2">
      <c r="A567" s="23">
        <v>13.17</v>
      </c>
      <c r="B567" s="42" t="s">
        <v>570</v>
      </c>
      <c r="C567" s="41" t="s">
        <v>494</v>
      </c>
      <c r="D567" s="40"/>
      <c r="E567" s="40"/>
      <c r="F567" s="61">
        <v>127580.8</v>
      </c>
      <c r="G567" s="61"/>
      <c r="H567" s="25"/>
      <c r="I567" s="25"/>
      <c r="J567" s="23"/>
    </row>
    <row r="568" spans="1:10" ht="25.5" hidden="1" x14ac:dyDescent="0.2">
      <c r="A568" s="23">
        <v>13.18</v>
      </c>
      <c r="B568" s="42" t="s">
        <v>571</v>
      </c>
      <c r="C568" s="41" t="s">
        <v>494</v>
      </c>
      <c r="D568" s="40"/>
      <c r="E568" s="40"/>
      <c r="F568" s="61">
        <v>78929.600000000006</v>
      </c>
      <c r="G568" s="61"/>
      <c r="H568" s="25"/>
      <c r="I568" s="25"/>
      <c r="J568" s="23"/>
    </row>
    <row r="569" spans="1:10" ht="25.5" hidden="1" x14ac:dyDescent="0.2">
      <c r="A569" s="20">
        <v>13.19</v>
      </c>
      <c r="B569" s="42" t="s">
        <v>572</v>
      </c>
      <c r="C569" s="41" t="s">
        <v>494</v>
      </c>
      <c r="D569" s="40"/>
      <c r="E569" s="40"/>
      <c r="F569" s="61">
        <v>61668</v>
      </c>
      <c r="G569" s="61"/>
      <c r="H569" s="25"/>
      <c r="I569" s="25"/>
      <c r="J569" s="23"/>
    </row>
    <row r="570" spans="1:10" ht="63.75" x14ac:dyDescent="0.2">
      <c r="A570" s="23">
        <v>13.2</v>
      </c>
      <c r="B570" s="42" t="s">
        <v>573</v>
      </c>
      <c r="C570" s="23" t="s">
        <v>494</v>
      </c>
      <c r="D570" s="40">
        <v>1</v>
      </c>
      <c r="E570" s="96"/>
      <c r="F570" s="61">
        <v>1107206.4000000001</v>
      </c>
      <c r="G570" s="106"/>
      <c r="H570" s="25">
        <f>+F570*D570</f>
        <v>1107206.4000000001</v>
      </c>
      <c r="I570" s="103">
        <f>+E570*G570</f>
        <v>0</v>
      </c>
      <c r="J570" s="23"/>
    </row>
    <row r="571" spans="1:10" ht="51" hidden="1" x14ac:dyDescent="0.2">
      <c r="A571" s="23">
        <v>13.21</v>
      </c>
      <c r="B571" s="42" t="s">
        <v>574</v>
      </c>
      <c r="C571" s="41" t="s">
        <v>494</v>
      </c>
      <c r="D571" s="40"/>
      <c r="E571" s="40"/>
      <c r="F571" s="61">
        <v>2342168</v>
      </c>
      <c r="G571" s="61"/>
      <c r="H571" s="25"/>
      <c r="I571" s="25"/>
      <c r="J571" s="23"/>
    </row>
    <row r="572" spans="1:10" ht="63.75" hidden="1" x14ac:dyDescent="0.2">
      <c r="A572" s="20">
        <v>13.22</v>
      </c>
      <c r="B572" s="42" t="s">
        <v>575</v>
      </c>
      <c r="C572" s="41" t="s">
        <v>494</v>
      </c>
      <c r="D572" s="40"/>
      <c r="E572" s="40"/>
      <c r="F572" s="61">
        <v>2634939.2000000002</v>
      </c>
      <c r="G572" s="61"/>
      <c r="H572" s="25"/>
      <c r="I572" s="25"/>
      <c r="J572" s="23"/>
    </row>
    <row r="573" spans="1:10" ht="63.75" hidden="1" x14ac:dyDescent="0.2">
      <c r="A573" s="23">
        <v>13.23</v>
      </c>
      <c r="B573" s="42" t="s">
        <v>576</v>
      </c>
      <c r="C573" s="41" t="s">
        <v>494</v>
      </c>
      <c r="D573" s="40"/>
      <c r="E573" s="40"/>
      <c r="F573" s="61">
        <v>2342168</v>
      </c>
      <c r="G573" s="61"/>
      <c r="H573" s="25"/>
      <c r="I573" s="25"/>
      <c r="J573" s="23"/>
    </row>
    <row r="574" spans="1:10" ht="63.75" hidden="1" customHeight="1" x14ac:dyDescent="0.2">
      <c r="A574" s="23">
        <v>13.24</v>
      </c>
      <c r="B574" s="42" t="s">
        <v>577</v>
      </c>
      <c r="C574" s="41" t="s">
        <v>494</v>
      </c>
      <c r="D574" s="40"/>
      <c r="E574" s="40"/>
      <c r="F574" s="61">
        <v>1490470.4000000001</v>
      </c>
      <c r="G574" s="61"/>
      <c r="H574" s="25"/>
      <c r="I574" s="25"/>
      <c r="J574" s="23"/>
    </row>
    <row r="575" spans="1:10" ht="59.25" hidden="1" customHeight="1" x14ac:dyDescent="0.2">
      <c r="A575" s="20">
        <v>13.25</v>
      </c>
      <c r="B575" s="42" t="s">
        <v>578</v>
      </c>
      <c r="C575" s="41" t="s">
        <v>494</v>
      </c>
      <c r="D575" s="40"/>
      <c r="E575" s="40"/>
      <c r="F575" s="61">
        <v>2980940.8000000003</v>
      </c>
      <c r="G575" s="61"/>
      <c r="H575" s="25"/>
      <c r="I575" s="25"/>
      <c r="J575" s="23"/>
    </row>
    <row r="576" spans="1:10" ht="63.75" hidden="1" x14ac:dyDescent="0.2">
      <c r="A576" s="23">
        <v>13.26</v>
      </c>
      <c r="B576" s="42" t="s">
        <v>579</v>
      </c>
      <c r="C576" s="41" t="s">
        <v>494</v>
      </c>
      <c r="D576" s="40"/>
      <c r="E576" s="40"/>
      <c r="F576" s="61">
        <v>7282150.4000000004</v>
      </c>
      <c r="G576" s="61"/>
      <c r="H576" s="25"/>
      <c r="I576" s="25"/>
      <c r="J576" s="23"/>
    </row>
    <row r="577" spans="1:12" ht="63.75" hidden="1" x14ac:dyDescent="0.2">
      <c r="A577" s="23">
        <v>13.27</v>
      </c>
      <c r="B577" s="42" t="s">
        <v>580</v>
      </c>
      <c r="C577" s="41" t="s">
        <v>494</v>
      </c>
      <c r="D577" s="40"/>
      <c r="E577" s="40"/>
      <c r="F577" s="61">
        <v>6055652</v>
      </c>
      <c r="G577" s="61"/>
      <c r="H577" s="25"/>
      <c r="I577" s="25"/>
      <c r="J577" s="23"/>
    </row>
    <row r="578" spans="1:12" ht="38.25" hidden="1" x14ac:dyDescent="0.2">
      <c r="A578" s="20">
        <v>13.28</v>
      </c>
      <c r="B578" s="42" t="s">
        <v>581</v>
      </c>
      <c r="C578" s="41" t="s">
        <v>480</v>
      </c>
      <c r="D578" s="40"/>
      <c r="E578" s="40"/>
      <c r="F578" s="61">
        <v>116000</v>
      </c>
      <c r="G578" s="61"/>
      <c r="H578" s="25"/>
      <c r="I578" s="25"/>
      <c r="J578" s="23"/>
    </row>
    <row r="579" spans="1:12" ht="51" hidden="1" x14ac:dyDescent="0.2">
      <c r="A579" s="23">
        <v>13.29</v>
      </c>
      <c r="B579" s="42" t="s">
        <v>582</v>
      </c>
      <c r="C579" s="41" t="s">
        <v>480</v>
      </c>
      <c r="D579" s="40"/>
      <c r="E579" s="40"/>
      <c r="F579" s="61">
        <v>382536</v>
      </c>
      <c r="G579" s="61"/>
      <c r="H579" s="25"/>
      <c r="I579" s="25"/>
      <c r="J579" s="23"/>
    </row>
    <row r="580" spans="1:12" hidden="1" x14ac:dyDescent="0.2">
      <c r="A580" s="23">
        <v>13.3</v>
      </c>
      <c r="B580" s="42" t="s">
        <v>583</v>
      </c>
      <c r="C580" s="41" t="s">
        <v>494</v>
      </c>
      <c r="D580" s="40"/>
      <c r="E580" s="40"/>
      <c r="F580" s="61">
        <v>116000</v>
      </c>
      <c r="G580" s="61"/>
      <c r="H580" s="25"/>
      <c r="I580" s="25"/>
      <c r="J580" s="23"/>
    </row>
    <row r="581" spans="1:12" x14ac:dyDescent="0.2">
      <c r="A581" s="20">
        <v>13.31</v>
      </c>
      <c r="B581" s="42" t="s">
        <v>584</v>
      </c>
      <c r="C581" s="41" t="s">
        <v>557</v>
      </c>
      <c r="D581" s="40">
        <v>1</v>
      </c>
      <c r="E581" s="96"/>
      <c r="F581" s="61">
        <v>382536</v>
      </c>
      <c r="G581" s="106"/>
      <c r="H581" s="25">
        <f>+F581*D581</f>
        <v>382536</v>
      </c>
      <c r="I581" s="103">
        <f>+E581*G581</f>
        <v>0</v>
      </c>
      <c r="J581" s="23"/>
    </row>
    <row r="582" spans="1:12" hidden="1" x14ac:dyDescent="0.2">
      <c r="A582" s="23">
        <v>13.32</v>
      </c>
      <c r="B582" s="42" t="s">
        <v>585</v>
      </c>
      <c r="C582" s="41" t="s">
        <v>557</v>
      </c>
      <c r="D582" s="40"/>
      <c r="E582" s="40"/>
      <c r="F582" s="61">
        <v>32268</v>
      </c>
      <c r="G582" s="61"/>
      <c r="H582" s="25"/>
      <c r="I582" s="25"/>
      <c r="J582" s="23"/>
    </row>
    <row r="583" spans="1:12" ht="15.75" customHeight="1" x14ac:dyDescent="0.2">
      <c r="A583" s="71"/>
      <c r="B583" s="72" t="s">
        <v>599</v>
      </c>
      <c r="C583" s="41"/>
      <c r="D583" s="40" t="s">
        <v>593</v>
      </c>
      <c r="E583" s="96"/>
      <c r="F583" s="61"/>
      <c r="G583" s="106"/>
      <c r="H583" s="68" t="s">
        <v>593</v>
      </c>
      <c r="I583" s="103">
        <f t="shared" ref="I583:I589" si="6">+E583*G583</f>
        <v>0</v>
      </c>
      <c r="J583" s="23"/>
    </row>
    <row r="584" spans="1:12" ht="25.5" x14ac:dyDescent="0.2">
      <c r="A584" s="65" t="s">
        <v>595</v>
      </c>
      <c r="B584" s="66" t="s">
        <v>596</v>
      </c>
      <c r="C584" s="21" t="s">
        <v>476</v>
      </c>
      <c r="D584" s="21">
        <v>75</v>
      </c>
      <c r="E584" s="97"/>
      <c r="F584" s="61">
        <v>25000</v>
      </c>
      <c r="G584" s="106"/>
      <c r="H584" s="25">
        <f>+F584*D584</f>
        <v>1875000</v>
      </c>
      <c r="I584" s="103">
        <f t="shared" si="6"/>
        <v>0</v>
      </c>
      <c r="J584" s="64" t="s">
        <v>597</v>
      </c>
      <c r="K584" s="43"/>
      <c r="L584" s="43"/>
    </row>
    <row r="585" spans="1:12" ht="38.25" x14ac:dyDescent="0.2">
      <c r="A585" s="65" t="s">
        <v>595</v>
      </c>
      <c r="B585" s="66" t="s">
        <v>598</v>
      </c>
      <c r="C585" s="21" t="s">
        <v>476</v>
      </c>
      <c r="D585" s="21">
        <v>2</v>
      </c>
      <c r="E585" s="97"/>
      <c r="F585" s="61">
        <v>285000</v>
      </c>
      <c r="G585" s="106"/>
      <c r="H585" s="25">
        <f>+F585*D585</f>
        <v>570000</v>
      </c>
      <c r="I585" s="103">
        <f t="shared" si="6"/>
        <v>0</v>
      </c>
      <c r="J585" s="64"/>
    </row>
    <row r="586" spans="1:12" ht="25.5" x14ac:dyDescent="0.2">
      <c r="A586" s="81" t="s">
        <v>595</v>
      </c>
      <c r="B586" s="82" t="s">
        <v>604</v>
      </c>
      <c r="C586" s="41" t="s">
        <v>557</v>
      </c>
      <c r="D586" s="80">
        <v>24</v>
      </c>
      <c r="E586" s="98"/>
      <c r="F586" s="61">
        <v>16573</v>
      </c>
      <c r="G586" s="106"/>
      <c r="H586" s="25">
        <f>F586*D586</f>
        <v>397752</v>
      </c>
      <c r="I586" s="103">
        <f t="shared" si="6"/>
        <v>0</v>
      </c>
      <c r="J586" s="79"/>
    </row>
    <row r="587" spans="1:12" ht="25.5" x14ac:dyDescent="0.2">
      <c r="A587" s="81" t="s">
        <v>595</v>
      </c>
      <c r="B587" s="82" t="s">
        <v>601</v>
      </c>
      <c r="C587" s="41" t="s">
        <v>557</v>
      </c>
      <c r="D587" s="80">
        <v>12</v>
      </c>
      <c r="E587" s="98"/>
      <c r="F587" s="61">
        <v>22543</v>
      </c>
      <c r="G587" s="106"/>
      <c r="H587" s="25">
        <f t="shared" ref="H587:H589" si="7">+F587*D587</f>
        <v>270516</v>
      </c>
      <c r="I587" s="103">
        <f t="shared" si="6"/>
        <v>0</v>
      </c>
      <c r="J587" s="79"/>
    </row>
    <row r="588" spans="1:12" ht="25.5" x14ac:dyDescent="0.2">
      <c r="A588" s="81" t="s">
        <v>595</v>
      </c>
      <c r="B588" s="82" t="s">
        <v>602</v>
      </c>
      <c r="C588" s="41" t="s">
        <v>557</v>
      </c>
      <c r="D588" s="80">
        <v>1</v>
      </c>
      <c r="E588" s="98"/>
      <c r="F588" s="61">
        <v>620674</v>
      </c>
      <c r="G588" s="106"/>
      <c r="H588" s="25">
        <f t="shared" si="7"/>
        <v>620674</v>
      </c>
      <c r="I588" s="103">
        <f t="shared" si="6"/>
        <v>0</v>
      </c>
      <c r="J588" s="79"/>
    </row>
    <row r="589" spans="1:12" ht="30" customHeight="1" x14ac:dyDescent="0.2">
      <c r="A589" s="81" t="s">
        <v>595</v>
      </c>
      <c r="B589" s="82" t="s">
        <v>603</v>
      </c>
      <c r="C589" s="41" t="s">
        <v>557</v>
      </c>
      <c r="D589" s="80">
        <v>1</v>
      </c>
      <c r="E589" s="98"/>
      <c r="F589" s="61">
        <v>75000</v>
      </c>
      <c r="G589" s="106"/>
      <c r="H589" s="25">
        <f t="shared" si="7"/>
        <v>75000</v>
      </c>
      <c r="I589" s="103">
        <f t="shared" si="6"/>
        <v>0</v>
      </c>
      <c r="J589" s="79"/>
    </row>
    <row r="590" spans="1:12" ht="17.25" customHeight="1" x14ac:dyDescent="0.2">
      <c r="H590" s="60"/>
      <c r="I590" s="60"/>
    </row>
    <row r="591" spans="1:12" x14ac:dyDescent="0.2">
      <c r="F591" s="69" t="s">
        <v>605</v>
      </c>
      <c r="G591" s="69"/>
      <c r="H591" s="70">
        <f>SUBTOTAL(9,H9:H589)</f>
        <v>31700421</v>
      </c>
      <c r="I591" s="70">
        <f>SUBTOTAL(9,I38:I590)</f>
        <v>25078553.239999998</v>
      </c>
    </row>
    <row r="592" spans="1:12" x14ac:dyDescent="0.2">
      <c r="F592" s="76" t="s">
        <v>606</v>
      </c>
      <c r="G592" s="76"/>
      <c r="H592" s="85">
        <f>+H591*20%</f>
        <v>6340084.2000000002</v>
      </c>
      <c r="I592" s="85"/>
    </row>
    <row r="593" spans="2:9" x14ac:dyDescent="0.2">
      <c r="F593" s="69" t="s">
        <v>592</v>
      </c>
      <c r="G593" s="69"/>
      <c r="H593" s="86">
        <f>+H591+H592</f>
        <v>38040505.200000003</v>
      </c>
      <c r="I593" s="86"/>
    </row>
    <row r="594" spans="2:9" x14ac:dyDescent="0.2">
      <c r="B594" s="84" t="s">
        <v>607</v>
      </c>
    </row>
    <row r="597" spans="2:9" x14ac:dyDescent="0.2">
      <c r="C597" s="48" t="s">
        <v>612</v>
      </c>
      <c r="F597" s="113" t="s">
        <v>624</v>
      </c>
      <c r="G597" s="114"/>
      <c r="H597" s="114"/>
    </row>
    <row r="598" spans="2:9" x14ac:dyDescent="0.2">
      <c r="B598" s="48" t="s">
        <v>613</v>
      </c>
      <c r="C598" s="60">
        <f>+(H150+H181+H183+H240+H251+H555+H556+H564+H566+H570+H581+H586+H587+H588+H589)*1.2</f>
        <v>24135384</v>
      </c>
      <c r="F598" s="48" t="s">
        <v>625</v>
      </c>
    </row>
    <row r="599" spans="2:9" x14ac:dyDescent="0.2">
      <c r="B599" s="48" t="s">
        <v>614</v>
      </c>
      <c r="C599" s="60">
        <f>+I150+I181+I183+I240+I251+I361</f>
        <v>9985345.3599999994</v>
      </c>
      <c r="F599" s="48" t="s">
        <v>626</v>
      </c>
    </row>
    <row r="600" spans="2:9" x14ac:dyDescent="0.2">
      <c r="F600" s="48" t="s">
        <v>627</v>
      </c>
    </row>
    <row r="602" spans="2:9" x14ac:dyDescent="0.2">
      <c r="B602" s="48" t="s">
        <v>615</v>
      </c>
      <c r="C602" s="60">
        <f>+(H38+H40+H41+H326+H332+H333+H339+H501+H505+H584+H585)*1.2</f>
        <v>13905121.199999999</v>
      </c>
    </row>
    <row r="603" spans="2:9" x14ac:dyDescent="0.2">
      <c r="B603" s="48" t="s">
        <v>616</v>
      </c>
      <c r="C603" s="60">
        <f>+I38+I40+I41+I334+I335+I340</f>
        <v>15093207.879999999</v>
      </c>
    </row>
    <row r="604" spans="2:9" x14ac:dyDescent="0.2">
      <c r="F604" s="113" t="s">
        <v>617</v>
      </c>
      <c r="G604" s="114"/>
      <c r="H604" s="114"/>
    </row>
    <row r="605" spans="2:9" x14ac:dyDescent="0.2">
      <c r="F605" s="48" t="s">
        <v>618</v>
      </c>
    </row>
    <row r="606" spans="2:9" x14ac:dyDescent="0.2">
      <c r="F606" s="48" t="s">
        <v>619</v>
      </c>
    </row>
    <row r="607" spans="2:9" x14ac:dyDescent="0.2">
      <c r="F607" s="48" t="s">
        <v>620</v>
      </c>
    </row>
    <row r="608" spans="2:9" x14ac:dyDescent="0.2">
      <c r="F608" s="84" t="s">
        <v>621</v>
      </c>
    </row>
    <row r="609" spans="6:7" x14ac:dyDescent="0.2">
      <c r="F609" s="84" t="s">
        <v>622</v>
      </c>
    </row>
    <row r="611" spans="6:7" x14ac:dyDescent="0.2">
      <c r="F611" s="113" t="s">
        <v>623</v>
      </c>
      <c r="G611" s="114"/>
    </row>
    <row r="612" spans="6:7" x14ac:dyDescent="0.2">
      <c r="F612" s="48" t="s">
        <v>628</v>
      </c>
    </row>
  </sheetData>
  <autoFilter ref="A8:J589">
    <filterColumn colId="3">
      <customFilters>
        <customFilter operator="notEqual" val=" "/>
      </customFilters>
    </filterColumn>
  </autoFilter>
  <mergeCells count="3">
    <mergeCell ref="A2:J2"/>
    <mergeCell ref="A3:C4"/>
    <mergeCell ref="A5:C6"/>
  </mergeCells>
  <pageMargins left="0.70866141732283472" right="0.70866141732283472" top="0.74803149606299213" bottom="0.74803149606299213" header="0.31496062992125984" footer="0.31496062992125984"/>
  <pageSetup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X602"/>
  <sheetViews>
    <sheetView tabSelected="1" topLeftCell="B1" zoomScaleNormal="100" workbookViewId="0">
      <selection activeCell="B7" sqref="B7:D591"/>
    </sheetView>
  </sheetViews>
  <sheetFormatPr baseColWidth="10" defaultColWidth="38" defaultRowHeight="12.75" x14ac:dyDescent="0.2"/>
  <cols>
    <col min="1" max="1" width="7" style="48" bestFit="1" customWidth="1"/>
    <col min="2" max="2" width="54.28515625" style="48" customWidth="1"/>
    <col min="3" max="3" width="9" style="48" bestFit="1" customWidth="1"/>
    <col min="4" max="4" width="8" style="48" bestFit="1" customWidth="1"/>
    <col min="5" max="5" width="10.7109375" style="48" customWidth="1"/>
    <col min="6" max="6" width="13" style="48" customWidth="1"/>
    <col min="7" max="7" width="17" style="48" customWidth="1"/>
    <col min="8" max="8" width="28" style="48" bestFit="1" customWidth="1"/>
    <col min="9" max="9" width="81.5703125" style="48" customWidth="1"/>
    <col min="10" max="16384" width="38" style="48"/>
  </cols>
  <sheetData>
    <row r="1" spans="1:24" x14ac:dyDescent="0.2">
      <c r="A1" s="8"/>
      <c r="B1" s="8"/>
      <c r="C1" s="8"/>
      <c r="D1" s="8"/>
      <c r="E1" s="8"/>
      <c r="F1" s="8"/>
      <c r="G1" s="8"/>
      <c r="H1" s="8"/>
      <c r="I1" s="8"/>
      <c r="J1" s="112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ht="12.75" customHeight="1" x14ac:dyDescent="0.2">
      <c r="A2" s="131" t="s">
        <v>630</v>
      </c>
      <c r="B2" s="131"/>
      <c r="C2" s="131"/>
      <c r="D2" s="112"/>
      <c r="E2" s="112"/>
      <c r="F2" s="112"/>
      <c r="G2" s="112"/>
      <c r="H2" s="8"/>
      <c r="I2" s="8"/>
      <c r="J2" s="112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ht="13.5" thickBot="1" x14ac:dyDescent="0.25">
      <c r="A3" s="132"/>
      <c r="B3" s="132"/>
      <c r="C3" s="132"/>
      <c r="D3" s="112"/>
      <c r="E3" s="8"/>
      <c r="F3" s="8"/>
      <c r="G3" s="9"/>
      <c r="H3" s="112"/>
      <c r="I3" s="112"/>
      <c r="J3" s="112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ht="12.75" customHeight="1" x14ac:dyDescent="0.2">
      <c r="A4" s="124" t="s">
        <v>587</v>
      </c>
      <c r="B4" s="125"/>
      <c r="C4" s="126"/>
      <c r="D4" s="44" t="s">
        <v>588</v>
      </c>
      <c r="E4" s="10" t="s">
        <v>589</v>
      </c>
      <c r="F4" s="11" t="s">
        <v>590</v>
      </c>
      <c r="J4" s="12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</row>
    <row r="5" spans="1:24" ht="15.75" customHeight="1" thickBot="1" x14ac:dyDescent="0.25">
      <c r="A5" s="127"/>
      <c r="B5" s="128"/>
      <c r="C5" s="129"/>
      <c r="D5" s="45">
        <v>0.14000000000000001</v>
      </c>
      <c r="E5" s="13">
        <v>0.01</v>
      </c>
      <c r="F5" s="14">
        <v>0.05</v>
      </c>
      <c r="J5" s="12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</row>
    <row r="6" spans="1:24" x14ac:dyDescent="0.2">
      <c r="A6" s="46"/>
      <c r="B6" s="46"/>
      <c r="C6" s="46"/>
      <c r="D6" s="47"/>
      <c r="E6" s="6"/>
      <c r="F6" s="6"/>
      <c r="G6" s="5"/>
      <c r="H6" s="46"/>
      <c r="I6" s="46"/>
    </row>
    <row r="7" spans="1:24" ht="52.5" customHeight="1" x14ac:dyDescent="0.2">
      <c r="A7" s="20" t="s">
        <v>0</v>
      </c>
      <c r="B7" s="15" t="s">
        <v>1</v>
      </c>
      <c r="C7" s="15" t="s">
        <v>2</v>
      </c>
      <c r="D7" s="15" t="s">
        <v>3</v>
      </c>
      <c r="E7" s="16" t="s">
        <v>4</v>
      </c>
      <c r="F7" s="16" t="s">
        <v>592</v>
      </c>
      <c r="G7" s="16" t="s">
        <v>5</v>
      </c>
    </row>
    <row r="8" spans="1:24" hidden="1" x14ac:dyDescent="0.2">
      <c r="A8" s="2">
        <v>1</v>
      </c>
      <c r="B8" s="17" t="s">
        <v>6</v>
      </c>
      <c r="C8" s="4"/>
      <c r="D8" s="49"/>
      <c r="E8" s="21"/>
      <c r="F8" s="67" t="s">
        <v>593</v>
      </c>
      <c r="G8" s="21"/>
    </row>
    <row r="9" spans="1:24" hidden="1" x14ac:dyDescent="0.2">
      <c r="A9" s="20"/>
      <c r="B9" s="17" t="s">
        <v>7</v>
      </c>
      <c r="C9" s="17"/>
      <c r="D9" s="17"/>
      <c r="E9" s="21"/>
      <c r="F9" s="67" t="s">
        <v>593</v>
      </c>
      <c r="G9" s="21"/>
    </row>
    <row r="10" spans="1:24" ht="25.5" x14ac:dyDescent="0.2">
      <c r="A10" s="123">
        <v>1</v>
      </c>
      <c r="B10" s="22" t="s">
        <v>8</v>
      </c>
      <c r="C10" s="23" t="s">
        <v>9</v>
      </c>
      <c r="D10" s="24">
        <v>40</v>
      </c>
      <c r="E10" s="61">
        <v>0</v>
      </c>
      <c r="F10" s="25">
        <f>E10*D10</f>
        <v>0</v>
      </c>
      <c r="G10" s="21"/>
    </row>
    <row r="11" spans="1:24" x14ac:dyDescent="0.2">
      <c r="A11" s="123">
        <v>2</v>
      </c>
      <c r="B11" s="22" t="s">
        <v>10</v>
      </c>
      <c r="C11" s="23" t="s">
        <v>2</v>
      </c>
      <c r="D11" s="24">
        <v>3</v>
      </c>
      <c r="E11" s="61">
        <v>0</v>
      </c>
      <c r="F11" s="25">
        <f>E11*D11</f>
        <v>0</v>
      </c>
      <c r="G11" s="21"/>
    </row>
    <row r="12" spans="1:24" hidden="1" x14ac:dyDescent="0.2">
      <c r="A12" s="123">
        <v>1.03</v>
      </c>
      <c r="B12" s="22" t="s">
        <v>11</v>
      </c>
      <c r="C12" s="23" t="s">
        <v>2</v>
      </c>
      <c r="D12" s="24"/>
      <c r="E12" s="61">
        <v>23747</v>
      </c>
      <c r="F12" s="25"/>
      <c r="G12" s="21"/>
    </row>
    <row r="13" spans="1:24" hidden="1" x14ac:dyDescent="0.2">
      <c r="A13" s="123">
        <v>1.04</v>
      </c>
      <c r="B13" s="26" t="s">
        <v>12</v>
      </c>
      <c r="C13" s="23" t="s">
        <v>2</v>
      </c>
      <c r="D13" s="24"/>
      <c r="E13" s="61">
        <v>28641</v>
      </c>
      <c r="F13" s="25">
        <f>E13*D13</f>
        <v>0</v>
      </c>
      <c r="G13" s="21"/>
    </row>
    <row r="14" spans="1:24" hidden="1" x14ac:dyDescent="0.2">
      <c r="A14" s="123">
        <v>1.05</v>
      </c>
      <c r="B14" s="26" t="s">
        <v>13</v>
      </c>
      <c r="C14" s="23" t="s">
        <v>2</v>
      </c>
      <c r="D14" s="24"/>
      <c r="E14" s="61">
        <v>65600</v>
      </c>
      <c r="F14" s="25"/>
      <c r="G14" s="21"/>
    </row>
    <row r="15" spans="1:24" hidden="1" x14ac:dyDescent="0.2">
      <c r="A15" s="123">
        <v>1.06</v>
      </c>
      <c r="B15" s="22" t="s">
        <v>14</v>
      </c>
      <c r="C15" s="23" t="s">
        <v>9</v>
      </c>
      <c r="D15" s="24"/>
      <c r="E15" s="61">
        <v>3900</v>
      </c>
      <c r="F15" s="25"/>
      <c r="G15" s="21"/>
    </row>
    <row r="16" spans="1:24" ht="25.5" x14ac:dyDescent="0.2">
      <c r="A16" s="123">
        <v>3</v>
      </c>
      <c r="B16" s="22" t="s">
        <v>15</v>
      </c>
      <c r="C16" s="23" t="s">
        <v>16</v>
      </c>
      <c r="D16" s="24">
        <v>8</v>
      </c>
      <c r="E16" s="61">
        <v>0</v>
      </c>
      <c r="F16" s="25">
        <f>E16*D16</f>
        <v>0</v>
      </c>
      <c r="G16" s="21"/>
    </row>
    <row r="17" spans="1:7" hidden="1" x14ac:dyDescent="0.2">
      <c r="A17" s="123">
        <v>1.08</v>
      </c>
      <c r="B17" s="22" t="s">
        <v>17</v>
      </c>
      <c r="C17" s="23" t="s">
        <v>9</v>
      </c>
      <c r="D17" s="24"/>
      <c r="E17" s="61">
        <v>1646400</v>
      </c>
      <c r="F17" s="25"/>
      <c r="G17" s="21"/>
    </row>
    <row r="18" spans="1:7" hidden="1" x14ac:dyDescent="0.2">
      <c r="A18" s="123"/>
      <c r="B18" s="17" t="s">
        <v>18</v>
      </c>
      <c r="C18" s="17"/>
      <c r="D18" s="17"/>
      <c r="E18" s="61"/>
      <c r="F18" s="25"/>
      <c r="G18" s="21"/>
    </row>
    <row r="19" spans="1:7" ht="25.5" hidden="1" x14ac:dyDescent="0.2">
      <c r="A19" s="123">
        <v>1.0900000000000001</v>
      </c>
      <c r="B19" s="22" t="s">
        <v>19</v>
      </c>
      <c r="C19" s="23" t="s">
        <v>9</v>
      </c>
      <c r="D19" s="24"/>
      <c r="E19" s="61">
        <v>86449</v>
      </c>
      <c r="F19" s="25"/>
      <c r="G19" s="21"/>
    </row>
    <row r="20" spans="1:7" ht="25.5" hidden="1" x14ac:dyDescent="0.2">
      <c r="A20" s="123">
        <v>1.1000000000000001</v>
      </c>
      <c r="B20" s="22" t="s">
        <v>20</v>
      </c>
      <c r="C20" s="23" t="s">
        <v>21</v>
      </c>
      <c r="D20" s="24"/>
      <c r="E20" s="61">
        <v>30000</v>
      </c>
      <c r="F20" s="25"/>
      <c r="G20" s="21"/>
    </row>
    <row r="21" spans="1:7" hidden="1" x14ac:dyDescent="0.2">
      <c r="A21" s="123">
        <v>1.1100000000000001</v>
      </c>
      <c r="B21" s="22" t="s">
        <v>22</v>
      </c>
      <c r="C21" s="23" t="s">
        <v>9</v>
      </c>
      <c r="D21" s="24"/>
      <c r="E21" s="61">
        <v>15415</v>
      </c>
      <c r="F21" s="25"/>
      <c r="G21" s="21"/>
    </row>
    <row r="22" spans="1:7" x14ac:dyDescent="0.2">
      <c r="A22" s="123">
        <v>4</v>
      </c>
      <c r="B22" s="22" t="s">
        <v>23</v>
      </c>
      <c r="C22" s="23" t="s">
        <v>9</v>
      </c>
      <c r="D22" s="24">
        <v>45</v>
      </c>
      <c r="E22" s="61">
        <v>0</v>
      </c>
      <c r="F22" s="25">
        <f>E22*D22</f>
        <v>0</v>
      </c>
      <c r="G22" s="21"/>
    </row>
    <row r="23" spans="1:7" ht="25.5" hidden="1" x14ac:dyDescent="0.2">
      <c r="A23" s="123">
        <v>1.1299999999999999</v>
      </c>
      <c r="B23" s="22" t="s">
        <v>24</v>
      </c>
      <c r="C23" s="23" t="s">
        <v>21</v>
      </c>
      <c r="D23" s="24"/>
      <c r="E23" s="61">
        <v>55000</v>
      </c>
      <c r="F23" s="25"/>
      <c r="G23" s="21"/>
    </row>
    <row r="24" spans="1:7" hidden="1" x14ac:dyDescent="0.2">
      <c r="A24" s="123">
        <v>1.1399999999999999</v>
      </c>
      <c r="B24" s="22" t="s">
        <v>25</v>
      </c>
      <c r="C24" s="23" t="s">
        <v>26</v>
      </c>
      <c r="D24" s="24"/>
      <c r="E24" s="61">
        <v>346000</v>
      </c>
      <c r="F24" s="25"/>
      <c r="G24" s="21"/>
    </row>
    <row r="25" spans="1:7" hidden="1" x14ac:dyDescent="0.2">
      <c r="A25" s="123">
        <v>1.1499999999999999</v>
      </c>
      <c r="B25" s="22" t="s">
        <v>27</v>
      </c>
      <c r="C25" s="23" t="s">
        <v>26</v>
      </c>
      <c r="D25" s="24"/>
      <c r="E25" s="61">
        <v>322000</v>
      </c>
      <c r="F25" s="25"/>
      <c r="G25" s="21"/>
    </row>
    <row r="26" spans="1:7" hidden="1" x14ac:dyDescent="0.2">
      <c r="A26" s="123">
        <v>1.1599999999999999</v>
      </c>
      <c r="B26" s="22" t="s">
        <v>28</v>
      </c>
      <c r="C26" s="23" t="s">
        <v>29</v>
      </c>
      <c r="D26" s="24"/>
      <c r="E26" s="61">
        <v>3334</v>
      </c>
      <c r="F26" s="25"/>
      <c r="G26" s="21"/>
    </row>
    <row r="27" spans="1:7" hidden="1" x14ac:dyDescent="0.2">
      <c r="A27" s="123">
        <v>1.17</v>
      </c>
      <c r="B27" s="22" t="s">
        <v>30</v>
      </c>
      <c r="C27" s="23" t="s">
        <v>9</v>
      </c>
      <c r="D27" s="24"/>
      <c r="E27" s="61">
        <v>15000</v>
      </c>
      <c r="F27" s="25"/>
      <c r="G27" s="21"/>
    </row>
    <row r="28" spans="1:7" hidden="1" x14ac:dyDescent="0.2">
      <c r="A28" s="123">
        <v>1.18</v>
      </c>
      <c r="B28" s="22" t="s">
        <v>31</v>
      </c>
      <c r="C28" s="23" t="s">
        <v>9</v>
      </c>
      <c r="D28" s="24"/>
      <c r="E28" s="61">
        <v>7500</v>
      </c>
      <c r="F28" s="25"/>
      <c r="G28" s="21"/>
    </row>
    <row r="29" spans="1:7" hidden="1" x14ac:dyDescent="0.2">
      <c r="A29" s="123">
        <v>1.19</v>
      </c>
      <c r="B29" s="22" t="s">
        <v>32</v>
      </c>
      <c r="C29" s="23" t="s">
        <v>9</v>
      </c>
      <c r="D29" s="24"/>
      <c r="E29" s="61">
        <v>7589</v>
      </c>
      <c r="F29" s="25"/>
      <c r="G29" s="21"/>
    </row>
    <row r="30" spans="1:7" hidden="1" x14ac:dyDescent="0.2">
      <c r="A30" s="123">
        <v>1.2</v>
      </c>
      <c r="B30" s="22" t="s">
        <v>33</v>
      </c>
      <c r="C30" s="23" t="s">
        <v>21</v>
      </c>
      <c r="D30" s="24"/>
      <c r="E30" s="61">
        <v>3270</v>
      </c>
      <c r="F30" s="25"/>
      <c r="G30" s="21"/>
    </row>
    <row r="31" spans="1:7" x14ac:dyDescent="0.2">
      <c r="A31" s="123">
        <v>5</v>
      </c>
      <c r="B31" s="22" t="s">
        <v>34</v>
      </c>
      <c r="C31" s="23" t="s">
        <v>9</v>
      </c>
      <c r="D31" s="24">
        <v>45</v>
      </c>
      <c r="E31" s="61">
        <v>0</v>
      </c>
      <c r="F31" s="25">
        <f>E31*D31</f>
        <v>0</v>
      </c>
      <c r="G31" s="21"/>
    </row>
    <row r="32" spans="1:7" hidden="1" x14ac:dyDescent="0.2">
      <c r="A32" s="20">
        <v>1.22</v>
      </c>
      <c r="B32" s="22" t="s">
        <v>35</v>
      </c>
      <c r="C32" s="23" t="s">
        <v>21</v>
      </c>
      <c r="D32" s="24"/>
      <c r="E32" s="61">
        <v>6000</v>
      </c>
      <c r="F32" s="25"/>
      <c r="G32" s="21"/>
    </row>
    <row r="33" spans="1:7" hidden="1" x14ac:dyDescent="0.2">
      <c r="A33" s="20">
        <v>1.23</v>
      </c>
      <c r="B33" s="22" t="s">
        <v>36</v>
      </c>
      <c r="C33" s="23" t="s">
        <v>21</v>
      </c>
      <c r="D33" s="24"/>
      <c r="E33" s="61">
        <v>11936</v>
      </c>
      <c r="F33" s="25"/>
      <c r="G33" s="21"/>
    </row>
    <row r="34" spans="1:7" x14ac:dyDescent="0.2">
      <c r="A34" s="2"/>
      <c r="B34" s="17" t="s">
        <v>37</v>
      </c>
      <c r="C34" s="17"/>
      <c r="D34" s="17" t="s">
        <v>593</v>
      </c>
      <c r="E34" s="61">
        <v>0</v>
      </c>
      <c r="F34" s="25"/>
      <c r="G34" s="21"/>
    </row>
    <row r="35" spans="1:7" x14ac:dyDescent="0.2">
      <c r="A35" s="123">
        <v>6</v>
      </c>
      <c r="B35" s="22" t="s">
        <v>38</v>
      </c>
      <c r="C35" s="23" t="s">
        <v>9</v>
      </c>
      <c r="D35" s="24">
        <v>16.5</v>
      </c>
      <c r="E35" s="61">
        <v>0</v>
      </c>
      <c r="F35" s="25">
        <f>E35*D35</f>
        <v>0</v>
      </c>
      <c r="G35" s="21"/>
    </row>
    <row r="36" spans="1:7" ht="25.5" hidden="1" x14ac:dyDescent="0.2">
      <c r="A36" s="123">
        <v>1.25</v>
      </c>
      <c r="B36" s="22" t="s">
        <v>39</v>
      </c>
      <c r="C36" s="23" t="s">
        <v>21</v>
      </c>
      <c r="D36" s="24"/>
      <c r="E36" s="61">
        <v>26322</v>
      </c>
      <c r="F36" s="25"/>
      <c r="G36" s="21"/>
    </row>
    <row r="37" spans="1:7" ht="25.5" hidden="1" x14ac:dyDescent="0.2">
      <c r="A37" s="123">
        <v>1.26</v>
      </c>
      <c r="B37" s="22" t="s">
        <v>40</v>
      </c>
      <c r="C37" s="23" t="s">
        <v>9</v>
      </c>
      <c r="D37" s="24"/>
      <c r="E37" s="61">
        <v>40947</v>
      </c>
      <c r="F37" s="25"/>
      <c r="G37" s="21"/>
    </row>
    <row r="38" spans="1:7" x14ac:dyDescent="0.2">
      <c r="A38" s="123">
        <v>7</v>
      </c>
      <c r="B38" s="22" t="s">
        <v>41</v>
      </c>
      <c r="C38" s="23" t="s">
        <v>21</v>
      </c>
      <c r="D38" s="24">
        <f>2.4*3</f>
        <v>7.1999999999999993</v>
      </c>
      <c r="E38" s="61">
        <v>0</v>
      </c>
      <c r="F38" s="25">
        <f>E38*D38</f>
        <v>0</v>
      </c>
      <c r="G38" s="21"/>
    </row>
    <row r="39" spans="1:7" x14ac:dyDescent="0.2">
      <c r="A39" s="123">
        <v>8</v>
      </c>
      <c r="B39" s="22" t="s">
        <v>42</v>
      </c>
      <c r="C39" s="23" t="s">
        <v>21</v>
      </c>
      <c r="D39" s="24">
        <v>7.2</v>
      </c>
      <c r="E39" s="61">
        <v>0</v>
      </c>
      <c r="F39" s="25">
        <f>E39*D39</f>
        <v>0</v>
      </c>
      <c r="G39" s="21"/>
    </row>
    <row r="40" spans="1:7" hidden="1" x14ac:dyDescent="0.2">
      <c r="A40" s="123">
        <v>1.29</v>
      </c>
      <c r="B40" s="22" t="s">
        <v>43</v>
      </c>
      <c r="C40" s="23" t="s">
        <v>21</v>
      </c>
      <c r="D40" s="24"/>
      <c r="E40" s="61">
        <v>9786</v>
      </c>
      <c r="F40" s="25"/>
      <c r="G40" s="21"/>
    </row>
    <row r="41" spans="1:7" hidden="1" x14ac:dyDescent="0.2">
      <c r="A41" s="123">
        <v>1.3</v>
      </c>
      <c r="B41" s="22" t="s">
        <v>44</v>
      </c>
      <c r="C41" s="23" t="s">
        <v>9</v>
      </c>
      <c r="D41" s="24"/>
      <c r="E41" s="61">
        <v>4574</v>
      </c>
      <c r="F41" s="25">
        <f>E41*D41</f>
        <v>0</v>
      </c>
      <c r="G41" s="21"/>
    </row>
    <row r="42" spans="1:7" x14ac:dyDescent="0.2">
      <c r="A42" s="123">
        <v>9</v>
      </c>
      <c r="B42" s="22" t="s">
        <v>44</v>
      </c>
      <c r="C42" s="23" t="s">
        <v>21</v>
      </c>
      <c r="D42" s="24">
        <f>16.23*7.1</f>
        <v>115.233</v>
      </c>
      <c r="E42" s="61">
        <v>0</v>
      </c>
      <c r="F42" s="25">
        <f>E42*D42</f>
        <v>0</v>
      </c>
      <c r="G42" s="21" t="s">
        <v>725</v>
      </c>
    </row>
    <row r="43" spans="1:7" ht="38.25" hidden="1" x14ac:dyDescent="0.2">
      <c r="A43" s="123">
        <v>1.32</v>
      </c>
      <c r="B43" s="26" t="s">
        <v>45</v>
      </c>
      <c r="C43" s="23" t="s">
        <v>9</v>
      </c>
      <c r="D43" s="24"/>
      <c r="E43" s="61">
        <v>71216</v>
      </c>
      <c r="F43" s="25"/>
      <c r="G43" s="21"/>
    </row>
    <row r="44" spans="1:7" ht="25.5" hidden="1" x14ac:dyDescent="0.2">
      <c r="A44" s="123">
        <v>1.33</v>
      </c>
      <c r="B44" s="26" t="s">
        <v>46</v>
      </c>
      <c r="C44" s="23" t="s">
        <v>2</v>
      </c>
      <c r="D44" s="24"/>
      <c r="E44" s="61">
        <v>15447</v>
      </c>
      <c r="F44" s="25"/>
      <c r="G44" s="21"/>
    </row>
    <row r="45" spans="1:7" x14ac:dyDescent="0.2">
      <c r="A45" s="123">
        <v>10</v>
      </c>
      <c r="B45" s="22" t="s">
        <v>47</v>
      </c>
      <c r="C45" s="23" t="s">
        <v>2</v>
      </c>
      <c r="D45" s="24">
        <v>16</v>
      </c>
      <c r="E45" s="61">
        <v>0</v>
      </c>
      <c r="F45" s="25">
        <f>E45*D45</f>
        <v>0</v>
      </c>
      <c r="G45" s="21"/>
    </row>
    <row r="46" spans="1:7" ht="25.5" hidden="1" x14ac:dyDescent="0.2">
      <c r="A46" s="123">
        <v>1.35</v>
      </c>
      <c r="B46" s="22" t="s">
        <v>48</v>
      </c>
      <c r="C46" s="23" t="s">
        <v>9</v>
      </c>
      <c r="D46" s="24"/>
      <c r="E46" s="61">
        <v>35598</v>
      </c>
      <c r="F46" s="25"/>
      <c r="G46" s="21"/>
    </row>
    <row r="47" spans="1:7" ht="25.5" hidden="1" x14ac:dyDescent="0.2">
      <c r="A47" s="123">
        <v>1.36</v>
      </c>
      <c r="B47" s="22" t="s">
        <v>48</v>
      </c>
      <c r="C47" s="23" t="s">
        <v>21</v>
      </c>
      <c r="D47" s="24"/>
      <c r="E47" s="61">
        <v>35598</v>
      </c>
      <c r="F47" s="25"/>
      <c r="G47" s="21"/>
    </row>
    <row r="48" spans="1:7" ht="25.5" x14ac:dyDescent="0.2">
      <c r="A48" s="123">
        <v>11</v>
      </c>
      <c r="B48" s="22" t="s">
        <v>49</v>
      </c>
      <c r="C48" s="23" t="s">
        <v>9</v>
      </c>
      <c r="D48" s="24">
        <v>8</v>
      </c>
      <c r="E48" s="61">
        <v>0</v>
      </c>
      <c r="F48" s="25">
        <f>E48*D48</f>
        <v>0</v>
      </c>
      <c r="G48" s="21" t="s">
        <v>726</v>
      </c>
    </row>
    <row r="49" spans="1:7" ht="25.5" x14ac:dyDescent="0.2">
      <c r="A49" s="123">
        <v>12</v>
      </c>
      <c r="B49" s="22" t="s">
        <v>49</v>
      </c>
      <c r="C49" s="23" t="s">
        <v>21</v>
      </c>
      <c r="D49" s="24">
        <v>4</v>
      </c>
      <c r="E49" s="61">
        <v>0</v>
      </c>
      <c r="F49" s="25">
        <f>E49*D49</f>
        <v>0</v>
      </c>
      <c r="G49" s="21" t="s">
        <v>726</v>
      </c>
    </row>
    <row r="50" spans="1:7" hidden="1" x14ac:dyDescent="0.2">
      <c r="A50" s="123">
        <v>1.39</v>
      </c>
      <c r="B50" s="22" t="s">
        <v>50</v>
      </c>
      <c r="C50" s="23" t="s">
        <v>9</v>
      </c>
      <c r="D50" s="24"/>
      <c r="E50" s="61">
        <v>54554</v>
      </c>
      <c r="F50" s="25"/>
      <c r="G50" s="21"/>
    </row>
    <row r="51" spans="1:7" hidden="1" x14ac:dyDescent="0.2">
      <c r="A51" s="123">
        <v>1.4</v>
      </c>
      <c r="B51" s="22" t="s">
        <v>50</v>
      </c>
      <c r="C51" s="23" t="s">
        <v>21</v>
      </c>
      <c r="D51" s="24"/>
      <c r="E51" s="61">
        <v>42718</v>
      </c>
      <c r="F51" s="25"/>
      <c r="G51" s="21"/>
    </row>
    <row r="52" spans="1:7" ht="25.5" hidden="1" x14ac:dyDescent="0.2">
      <c r="A52" s="123">
        <v>1.41</v>
      </c>
      <c r="B52" s="22" t="s">
        <v>51</v>
      </c>
      <c r="C52" s="23" t="s">
        <v>9</v>
      </c>
      <c r="D52" s="24"/>
      <c r="E52" s="61">
        <v>97435</v>
      </c>
      <c r="F52" s="25"/>
      <c r="G52" s="21"/>
    </row>
    <row r="53" spans="1:7" hidden="1" x14ac:dyDescent="0.2">
      <c r="A53" s="123">
        <v>1.42</v>
      </c>
      <c r="B53" s="22" t="s">
        <v>52</v>
      </c>
      <c r="C53" s="23" t="s">
        <v>21</v>
      </c>
      <c r="D53" s="24"/>
      <c r="E53" s="61">
        <v>76613</v>
      </c>
      <c r="F53" s="25"/>
      <c r="G53" s="21"/>
    </row>
    <row r="54" spans="1:7" ht="25.5" hidden="1" x14ac:dyDescent="0.2">
      <c r="A54" s="123">
        <v>1.43</v>
      </c>
      <c r="B54" s="22" t="s">
        <v>53</v>
      </c>
      <c r="C54" s="23" t="s">
        <v>9</v>
      </c>
      <c r="D54" s="24"/>
      <c r="E54" s="61">
        <v>83747</v>
      </c>
      <c r="F54" s="25"/>
      <c r="G54" s="21"/>
    </row>
    <row r="55" spans="1:7" ht="25.5" hidden="1" x14ac:dyDescent="0.2">
      <c r="A55" s="123">
        <v>1.44</v>
      </c>
      <c r="B55" s="22" t="s">
        <v>53</v>
      </c>
      <c r="C55" s="23" t="s">
        <v>21</v>
      </c>
      <c r="D55" s="24"/>
      <c r="E55" s="61">
        <v>66625</v>
      </c>
      <c r="F55" s="25"/>
      <c r="G55" s="21"/>
    </row>
    <row r="56" spans="1:7" hidden="1" x14ac:dyDescent="0.2">
      <c r="A56" s="123"/>
      <c r="B56" s="17" t="s">
        <v>54</v>
      </c>
      <c r="C56" s="17"/>
      <c r="D56" s="17"/>
      <c r="E56" s="61"/>
      <c r="F56" s="25"/>
      <c r="G56" s="21"/>
    </row>
    <row r="57" spans="1:7" ht="25.5" hidden="1" x14ac:dyDescent="0.2">
      <c r="A57" s="123">
        <v>1.45</v>
      </c>
      <c r="B57" s="22" t="s">
        <v>55</v>
      </c>
      <c r="C57" s="23" t="s">
        <v>9</v>
      </c>
      <c r="D57" s="24"/>
      <c r="E57" s="61">
        <v>40345</v>
      </c>
      <c r="F57" s="25"/>
      <c r="G57" s="21"/>
    </row>
    <row r="58" spans="1:7" hidden="1" x14ac:dyDescent="0.2">
      <c r="A58" s="123">
        <v>1.46</v>
      </c>
      <c r="B58" s="22" t="s">
        <v>56</v>
      </c>
      <c r="C58" s="23" t="s">
        <v>9</v>
      </c>
      <c r="D58" s="24"/>
      <c r="E58" s="61">
        <v>2499</v>
      </c>
      <c r="F58" s="25"/>
      <c r="G58" s="21"/>
    </row>
    <row r="59" spans="1:7" ht="25.5" hidden="1" x14ac:dyDescent="0.2">
      <c r="A59" s="123">
        <v>1.47</v>
      </c>
      <c r="B59" s="22" t="s">
        <v>57</v>
      </c>
      <c r="C59" s="23" t="s">
        <v>9</v>
      </c>
      <c r="D59" s="24"/>
      <c r="E59" s="61">
        <v>14729</v>
      </c>
      <c r="F59" s="25"/>
      <c r="G59" s="21"/>
    </row>
    <row r="60" spans="1:7" ht="25.5" hidden="1" x14ac:dyDescent="0.2">
      <c r="A60" s="123">
        <v>1.48</v>
      </c>
      <c r="B60" s="22" t="s">
        <v>58</v>
      </c>
      <c r="C60" s="23" t="s">
        <v>9</v>
      </c>
      <c r="D60" s="24"/>
      <c r="E60" s="61">
        <v>18659</v>
      </c>
      <c r="F60" s="25"/>
      <c r="G60" s="21"/>
    </row>
    <row r="61" spans="1:7" ht="51" hidden="1" x14ac:dyDescent="0.2">
      <c r="A61" s="123">
        <v>1.49</v>
      </c>
      <c r="B61" s="22" t="s">
        <v>59</v>
      </c>
      <c r="C61" s="23" t="s">
        <v>9</v>
      </c>
      <c r="D61" s="24"/>
      <c r="E61" s="61">
        <v>59326</v>
      </c>
      <c r="F61" s="25"/>
      <c r="G61" s="21"/>
    </row>
    <row r="62" spans="1:7" ht="25.5" hidden="1" x14ac:dyDescent="0.2">
      <c r="A62" s="123">
        <v>1.5</v>
      </c>
      <c r="B62" s="22" t="s">
        <v>60</v>
      </c>
      <c r="C62" s="23" t="s">
        <v>9</v>
      </c>
      <c r="D62" s="24"/>
      <c r="E62" s="61">
        <v>50000</v>
      </c>
      <c r="F62" s="25"/>
      <c r="G62" s="21"/>
    </row>
    <row r="63" spans="1:7" ht="25.5" hidden="1" x14ac:dyDescent="0.2">
      <c r="A63" s="123">
        <v>1.51</v>
      </c>
      <c r="B63" s="22" t="s">
        <v>61</v>
      </c>
      <c r="C63" s="23" t="s">
        <v>21</v>
      </c>
      <c r="D63" s="24"/>
      <c r="E63" s="61">
        <v>15000</v>
      </c>
      <c r="F63" s="25"/>
      <c r="G63" s="21"/>
    </row>
    <row r="64" spans="1:7" ht="25.5" hidden="1" x14ac:dyDescent="0.2">
      <c r="A64" s="123">
        <v>1.52</v>
      </c>
      <c r="B64" s="22" t="s">
        <v>62</v>
      </c>
      <c r="C64" s="23" t="s">
        <v>9</v>
      </c>
      <c r="D64" s="24"/>
      <c r="E64" s="61">
        <v>76703</v>
      </c>
      <c r="F64" s="25"/>
      <c r="G64" s="21"/>
    </row>
    <row r="65" spans="1:7" ht="25.5" hidden="1" x14ac:dyDescent="0.2">
      <c r="A65" s="123">
        <v>1.53</v>
      </c>
      <c r="B65" s="22" t="s">
        <v>63</v>
      </c>
      <c r="C65" s="23" t="s">
        <v>21</v>
      </c>
      <c r="D65" s="24"/>
      <c r="E65" s="61">
        <v>26112</v>
      </c>
      <c r="F65" s="25"/>
      <c r="G65" s="21"/>
    </row>
    <row r="66" spans="1:7" hidden="1" x14ac:dyDescent="0.2">
      <c r="A66" s="123">
        <v>1.54</v>
      </c>
      <c r="B66" s="22" t="s">
        <v>64</v>
      </c>
      <c r="C66" s="23" t="s">
        <v>9</v>
      </c>
      <c r="D66" s="24"/>
      <c r="E66" s="61">
        <v>65000</v>
      </c>
      <c r="F66" s="25"/>
      <c r="G66" s="21"/>
    </row>
    <row r="67" spans="1:7" ht="25.5" hidden="1" x14ac:dyDescent="0.2">
      <c r="A67" s="123">
        <v>1.55</v>
      </c>
      <c r="B67" s="22" t="s">
        <v>65</v>
      </c>
      <c r="C67" s="23" t="s">
        <v>9</v>
      </c>
      <c r="D67" s="24"/>
      <c r="E67" s="61">
        <v>58653</v>
      </c>
      <c r="F67" s="25"/>
      <c r="G67" s="21"/>
    </row>
    <row r="68" spans="1:7" hidden="1" x14ac:dyDescent="0.2">
      <c r="A68" s="123">
        <v>1.56</v>
      </c>
      <c r="B68" s="22" t="s">
        <v>66</v>
      </c>
      <c r="C68" s="23" t="s">
        <v>9</v>
      </c>
      <c r="D68" s="24"/>
      <c r="E68" s="61">
        <v>22288</v>
      </c>
      <c r="F68" s="25"/>
      <c r="G68" s="21"/>
    </row>
    <row r="69" spans="1:7" x14ac:dyDescent="0.2">
      <c r="A69" s="123">
        <v>13</v>
      </c>
      <c r="B69" s="22" t="s">
        <v>660</v>
      </c>
      <c r="C69" s="23" t="s">
        <v>21</v>
      </c>
      <c r="D69" s="24">
        <v>23</v>
      </c>
      <c r="E69" s="61">
        <v>0</v>
      </c>
      <c r="F69" s="25">
        <f>E69*D69</f>
        <v>0</v>
      </c>
      <c r="G69" s="21" t="s">
        <v>725</v>
      </c>
    </row>
    <row r="70" spans="1:7" hidden="1" x14ac:dyDescent="0.2">
      <c r="A70" s="123">
        <v>1.58</v>
      </c>
      <c r="B70" s="22" t="s">
        <v>68</v>
      </c>
      <c r="C70" s="23" t="s">
        <v>21</v>
      </c>
      <c r="D70" s="24"/>
      <c r="E70" s="61">
        <v>14592</v>
      </c>
      <c r="F70" s="25"/>
      <c r="G70" s="21"/>
    </row>
    <row r="71" spans="1:7" hidden="1" x14ac:dyDescent="0.2">
      <c r="A71" s="123">
        <v>1.59</v>
      </c>
      <c r="B71" s="22" t="s">
        <v>69</v>
      </c>
      <c r="C71" s="23" t="s">
        <v>21</v>
      </c>
      <c r="D71" s="24"/>
      <c r="E71" s="61">
        <v>8000</v>
      </c>
      <c r="F71" s="25"/>
      <c r="G71" s="21"/>
    </row>
    <row r="72" spans="1:7" ht="25.5" hidden="1" x14ac:dyDescent="0.2">
      <c r="A72" s="123">
        <v>1.6</v>
      </c>
      <c r="B72" s="26" t="s">
        <v>70</v>
      </c>
      <c r="C72" s="23" t="s">
        <v>2</v>
      </c>
      <c r="D72" s="24"/>
      <c r="E72" s="61">
        <v>38237</v>
      </c>
      <c r="F72" s="25"/>
      <c r="G72" s="21"/>
    </row>
    <row r="73" spans="1:7" ht="25.5" hidden="1" x14ac:dyDescent="0.2">
      <c r="A73" s="123">
        <v>1.61</v>
      </c>
      <c r="B73" s="26" t="s">
        <v>71</v>
      </c>
      <c r="C73" s="23" t="s">
        <v>2</v>
      </c>
      <c r="D73" s="24"/>
      <c r="E73" s="61">
        <v>57672</v>
      </c>
      <c r="F73" s="25"/>
      <c r="G73" s="21"/>
    </row>
    <row r="74" spans="1:7" ht="25.5" hidden="1" x14ac:dyDescent="0.2">
      <c r="A74" s="123">
        <v>1.62</v>
      </c>
      <c r="B74" s="26" t="s">
        <v>72</v>
      </c>
      <c r="C74" s="23" t="s">
        <v>2</v>
      </c>
      <c r="D74" s="24"/>
      <c r="E74" s="61">
        <v>16773</v>
      </c>
      <c r="F74" s="25"/>
      <c r="G74" s="21"/>
    </row>
    <row r="75" spans="1:7" hidden="1" x14ac:dyDescent="0.2">
      <c r="A75" s="123">
        <v>1.63</v>
      </c>
      <c r="B75" s="26" t="s">
        <v>73</v>
      </c>
      <c r="C75" s="23" t="s">
        <v>21</v>
      </c>
      <c r="D75" s="24"/>
      <c r="E75" s="61">
        <v>6969</v>
      </c>
      <c r="F75" s="25"/>
      <c r="G75" s="21"/>
    </row>
    <row r="76" spans="1:7" ht="25.5" hidden="1" x14ac:dyDescent="0.2">
      <c r="A76" s="123">
        <v>1.64</v>
      </c>
      <c r="B76" s="26" t="s">
        <v>74</v>
      </c>
      <c r="C76" s="23" t="s">
        <v>2</v>
      </c>
      <c r="D76" s="24"/>
      <c r="E76" s="61">
        <v>6547</v>
      </c>
      <c r="F76" s="25"/>
      <c r="G76" s="21"/>
    </row>
    <row r="77" spans="1:7" hidden="1" x14ac:dyDescent="0.2">
      <c r="A77" s="123">
        <v>1.65</v>
      </c>
      <c r="B77" s="26" t="s">
        <v>75</v>
      </c>
      <c r="C77" s="23" t="s">
        <v>2</v>
      </c>
      <c r="D77" s="24"/>
      <c r="E77" s="61">
        <v>30578</v>
      </c>
      <c r="F77" s="25"/>
      <c r="G77" s="21"/>
    </row>
    <row r="78" spans="1:7" ht="25.5" hidden="1" x14ac:dyDescent="0.2">
      <c r="A78" s="123">
        <v>1.66</v>
      </c>
      <c r="B78" s="27" t="s">
        <v>76</v>
      </c>
      <c r="C78" s="23" t="s">
        <v>9</v>
      </c>
      <c r="D78" s="24"/>
      <c r="E78" s="61">
        <v>104011</v>
      </c>
      <c r="F78" s="25">
        <f>E78*D78</f>
        <v>0</v>
      </c>
      <c r="G78" s="21"/>
    </row>
    <row r="79" spans="1:7" ht="25.5" hidden="1" x14ac:dyDescent="0.2">
      <c r="A79" s="123">
        <v>1.67</v>
      </c>
      <c r="B79" s="27" t="s">
        <v>77</v>
      </c>
      <c r="C79" s="23" t="s">
        <v>21</v>
      </c>
      <c r="D79" s="24"/>
      <c r="E79" s="61">
        <v>166945</v>
      </c>
      <c r="F79" s="25"/>
      <c r="G79" s="21"/>
    </row>
    <row r="80" spans="1:7" hidden="1" x14ac:dyDescent="0.2">
      <c r="A80" s="123"/>
      <c r="B80" s="17" t="s">
        <v>78</v>
      </c>
      <c r="C80" s="17"/>
      <c r="D80" s="17"/>
      <c r="E80" s="61"/>
      <c r="F80" s="25"/>
      <c r="G80" s="21"/>
    </row>
    <row r="81" spans="1:7" ht="57" hidden="1" customHeight="1" x14ac:dyDescent="0.2">
      <c r="A81" s="123">
        <v>1.68</v>
      </c>
      <c r="B81" s="22" t="s">
        <v>79</v>
      </c>
      <c r="C81" s="23" t="s">
        <v>2</v>
      </c>
      <c r="D81" s="24"/>
      <c r="E81" s="61">
        <v>252303</v>
      </c>
      <c r="F81" s="25"/>
      <c r="G81" s="21"/>
    </row>
    <row r="82" spans="1:7" ht="49.5" hidden="1" customHeight="1" x14ac:dyDescent="0.2">
      <c r="A82" s="123">
        <v>1.69</v>
      </c>
      <c r="B82" s="22" t="s">
        <v>80</v>
      </c>
      <c r="C82" s="23" t="s">
        <v>2</v>
      </c>
      <c r="D82" s="24"/>
      <c r="E82" s="61">
        <v>270499</v>
      </c>
      <c r="F82" s="25"/>
      <c r="G82" s="21"/>
    </row>
    <row r="83" spans="1:7" ht="47.25" customHeight="1" x14ac:dyDescent="0.2">
      <c r="A83" s="123">
        <v>14</v>
      </c>
      <c r="B83" s="22" t="s">
        <v>81</v>
      </c>
      <c r="C83" s="23" t="s">
        <v>2</v>
      </c>
      <c r="D83" s="24">
        <v>2</v>
      </c>
      <c r="E83" s="61">
        <v>0</v>
      </c>
      <c r="F83" s="25">
        <f>E83*D83</f>
        <v>0</v>
      </c>
      <c r="G83" s="21" t="s">
        <v>727</v>
      </c>
    </row>
    <row r="84" spans="1:7" ht="45" hidden="1" customHeight="1" x14ac:dyDescent="0.2">
      <c r="A84" s="123">
        <v>1.71</v>
      </c>
      <c r="B84" s="22" t="s">
        <v>82</v>
      </c>
      <c r="C84" s="23" t="s">
        <v>2</v>
      </c>
      <c r="D84" s="24"/>
      <c r="E84" s="61">
        <v>300000</v>
      </c>
      <c r="F84" s="25"/>
      <c r="G84" s="21"/>
    </row>
    <row r="85" spans="1:7" ht="25.5" hidden="1" x14ac:dyDescent="0.2">
      <c r="A85" s="123">
        <v>1.72</v>
      </c>
      <c r="B85" s="22" t="s">
        <v>83</v>
      </c>
      <c r="C85" s="23" t="s">
        <v>2</v>
      </c>
      <c r="D85" s="24"/>
      <c r="E85" s="61">
        <v>324868</v>
      </c>
      <c r="F85" s="25"/>
      <c r="G85" s="21"/>
    </row>
    <row r="86" spans="1:7" ht="25.5" hidden="1" x14ac:dyDescent="0.2">
      <c r="A86" s="123">
        <v>1.73</v>
      </c>
      <c r="B86" s="28" t="s">
        <v>84</v>
      </c>
      <c r="C86" s="23" t="s">
        <v>2</v>
      </c>
      <c r="D86" s="24"/>
      <c r="E86" s="61">
        <v>298749</v>
      </c>
      <c r="F86" s="25"/>
      <c r="G86" s="21"/>
    </row>
    <row r="87" spans="1:7" ht="38.25" hidden="1" x14ac:dyDescent="0.2">
      <c r="A87" s="123">
        <v>1.74</v>
      </c>
      <c r="B87" s="22" t="s">
        <v>85</v>
      </c>
      <c r="C87" s="23" t="s">
        <v>2</v>
      </c>
      <c r="D87" s="24"/>
      <c r="E87" s="61">
        <v>530236</v>
      </c>
      <c r="F87" s="25"/>
      <c r="G87" s="21"/>
    </row>
    <row r="88" spans="1:7" ht="25.5" hidden="1" x14ac:dyDescent="0.2">
      <c r="A88" s="123">
        <v>1.75</v>
      </c>
      <c r="B88" s="22" t="s">
        <v>86</v>
      </c>
      <c r="C88" s="23" t="s">
        <v>2</v>
      </c>
      <c r="D88" s="24"/>
      <c r="E88" s="61">
        <v>486332</v>
      </c>
      <c r="F88" s="25"/>
      <c r="G88" s="21"/>
    </row>
    <row r="89" spans="1:7" ht="25.5" hidden="1" x14ac:dyDescent="0.2">
      <c r="A89" s="123">
        <v>1.76</v>
      </c>
      <c r="B89" s="22" t="s">
        <v>87</v>
      </c>
      <c r="C89" s="23" t="s">
        <v>2</v>
      </c>
      <c r="D89" s="24"/>
      <c r="E89" s="61">
        <v>193931</v>
      </c>
      <c r="F89" s="25"/>
      <c r="G89" s="21"/>
    </row>
    <row r="90" spans="1:7" ht="25.5" hidden="1" x14ac:dyDescent="0.2">
      <c r="A90" s="123">
        <v>1.77</v>
      </c>
      <c r="B90" s="22" t="s">
        <v>88</v>
      </c>
      <c r="C90" s="23" t="s">
        <v>2</v>
      </c>
      <c r="D90" s="24"/>
      <c r="E90" s="61">
        <v>193931</v>
      </c>
      <c r="F90" s="25"/>
      <c r="G90" s="21"/>
    </row>
    <row r="91" spans="1:7" ht="25.5" x14ac:dyDescent="0.2">
      <c r="A91" s="123">
        <v>15</v>
      </c>
      <c r="B91" s="22" t="s">
        <v>89</v>
      </c>
      <c r="C91" s="23" t="s">
        <v>2</v>
      </c>
      <c r="D91" s="24">
        <v>2</v>
      </c>
      <c r="E91" s="61">
        <v>0</v>
      </c>
      <c r="F91" s="25">
        <f>E91*D91</f>
        <v>0</v>
      </c>
      <c r="G91" s="21"/>
    </row>
    <row r="92" spans="1:7" ht="25.5" x14ac:dyDescent="0.2">
      <c r="A92" s="123">
        <v>16</v>
      </c>
      <c r="B92" s="22" t="s">
        <v>90</v>
      </c>
      <c r="C92" s="23" t="s">
        <v>2</v>
      </c>
      <c r="D92" s="24">
        <v>6</v>
      </c>
      <c r="E92" s="61">
        <v>0</v>
      </c>
      <c r="F92" s="25">
        <f>E92*D92</f>
        <v>0</v>
      </c>
      <c r="G92" s="21"/>
    </row>
    <row r="93" spans="1:7" x14ac:dyDescent="0.2">
      <c r="A93" s="123">
        <v>17</v>
      </c>
      <c r="B93" s="22" t="s">
        <v>91</v>
      </c>
      <c r="C93" s="23" t="s">
        <v>2</v>
      </c>
      <c r="D93" s="24">
        <v>2</v>
      </c>
      <c r="E93" s="61">
        <v>0</v>
      </c>
      <c r="F93" s="25">
        <f>E93*D93</f>
        <v>0</v>
      </c>
      <c r="G93" s="21"/>
    </row>
    <row r="94" spans="1:7" x14ac:dyDescent="0.2">
      <c r="A94" s="123">
        <v>18</v>
      </c>
      <c r="B94" s="22" t="s">
        <v>92</v>
      </c>
      <c r="C94" s="23" t="s">
        <v>2</v>
      </c>
      <c r="D94" s="24">
        <v>2</v>
      </c>
      <c r="E94" s="61">
        <v>0</v>
      </c>
      <c r="F94" s="25"/>
      <c r="G94" s="21"/>
    </row>
    <row r="95" spans="1:7" hidden="1" x14ac:dyDescent="0.2">
      <c r="A95" s="123">
        <v>1.82</v>
      </c>
      <c r="B95" s="22" t="s">
        <v>93</v>
      </c>
      <c r="C95" s="23" t="s">
        <v>2</v>
      </c>
      <c r="D95" s="24"/>
      <c r="E95" s="61">
        <v>12737</v>
      </c>
      <c r="F95" s="25"/>
      <c r="G95" s="21"/>
    </row>
    <row r="96" spans="1:7" x14ac:dyDescent="0.2">
      <c r="A96" s="123">
        <v>19</v>
      </c>
      <c r="B96" s="22" t="s">
        <v>94</v>
      </c>
      <c r="C96" s="23" t="s">
        <v>2</v>
      </c>
      <c r="D96" s="24">
        <v>1</v>
      </c>
      <c r="E96" s="61">
        <v>0</v>
      </c>
      <c r="F96" s="25">
        <f t="shared" ref="F96" si="0">E96*D96</f>
        <v>0</v>
      </c>
      <c r="G96" s="21"/>
    </row>
    <row r="97" spans="1:7" x14ac:dyDescent="0.2">
      <c r="A97" s="123">
        <v>20</v>
      </c>
      <c r="B97" s="22" t="s">
        <v>95</v>
      </c>
      <c r="C97" s="23" t="s">
        <v>2</v>
      </c>
      <c r="D97" s="24">
        <v>4</v>
      </c>
      <c r="E97" s="61">
        <v>0</v>
      </c>
      <c r="F97" s="25">
        <f>E97*D97</f>
        <v>0</v>
      </c>
      <c r="G97" s="21"/>
    </row>
    <row r="98" spans="1:7" hidden="1" x14ac:dyDescent="0.2">
      <c r="A98" s="123">
        <v>1.85</v>
      </c>
      <c r="B98" s="22" t="s">
        <v>96</v>
      </c>
      <c r="C98" s="23" t="s">
        <v>2</v>
      </c>
      <c r="D98" s="24"/>
      <c r="E98" s="61">
        <v>26173</v>
      </c>
      <c r="F98" s="25"/>
      <c r="G98" s="21"/>
    </row>
    <row r="99" spans="1:7" hidden="1" x14ac:dyDescent="0.2">
      <c r="A99" s="123">
        <v>1.86</v>
      </c>
      <c r="B99" s="22" t="s">
        <v>97</v>
      </c>
      <c r="C99" s="23" t="s">
        <v>2</v>
      </c>
      <c r="D99" s="24"/>
      <c r="E99" s="61">
        <v>4471</v>
      </c>
      <c r="F99" s="25"/>
      <c r="G99" s="21"/>
    </row>
    <row r="100" spans="1:7" x14ac:dyDescent="0.2">
      <c r="A100" s="123">
        <v>21</v>
      </c>
      <c r="B100" s="22" t="s">
        <v>661</v>
      </c>
      <c r="C100" s="23" t="s">
        <v>2</v>
      </c>
      <c r="D100" s="24">
        <v>2</v>
      </c>
      <c r="E100" s="61">
        <v>0</v>
      </c>
      <c r="F100" s="25">
        <f>E100*D100</f>
        <v>0</v>
      </c>
      <c r="G100" s="21"/>
    </row>
    <row r="101" spans="1:7" x14ac:dyDescent="0.2">
      <c r="A101" s="123">
        <v>22</v>
      </c>
      <c r="B101" s="22" t="s">
        <v>99</v>
      </c>
      <c r="C101" s="23" t="s">
        <v>2</v>
      </c>
      <c r="D101" s="24">
        <v>1</v>
      </c>
      <c r="E101" s="61">
        <v>0</v>
      </c>
      <c r="F101" s="25">
        <f>E101*D101</f>
        <v>0</v>
      </c>
      <c r="G101" s="21"/>
    </row>
    <row r="102" spans="1:7" ht="25.5" hidden="1" x14ac:dyDescent="0.2">
      <c r="A102" s="123">
        <v>1.89</v>
      </c>
      <c r="B102" s="22" t="s">
        <v>100</v>
      </c>
      <c r="C102" s="23" t="s">
        <v>2</v>
      </c>
      <c r="D102" s="24"/>
      <c r="E102" s="61">
        <v>190000</v>
      </c>
      <c r="F102" s="25"/>
      <c r="G102" s="21"/>
    </row>
    <row r="103" spans="1:7" hidden="1" x14ac:dyDescent="0.2">
      <c r="A103" s="123">
        <v>1.9</v>
      </c>
      <c r="B103" s="17" t="s">
        <v>101</v>
      </c>
      <c r="C103" s="17"/>
      <c r="D103" s="17"/>
      <c r="E103" s="61"/>
      <c r="F103" s="25"/>
      <c r="G103" s="21"/>
    </row>
    <row r="104" spans="1:7" ht="38.25" x14ac:dyDescent="0.2">
      <c r="A104" s="123">
        <v>23</v>
      </c>
      <c r="B104" s="22" t="s">
        <v>102</v>
      </c>
      <c r="C104" s="23" t="s">
        <v>21</v>
      </c>
      <c r="D104" s="24">
        <v>15</v>
      </c>
      <c r="E104" s="61">
        <v>0</v>
      </c>
      <c r="F104" s="25">
        <f>E104*D104</f>
        <v>0</v>
      </c>
      <c r="G104" s="21"/>
    </row>
    <row r="105" spans="1:7" ht="25.5" hidden="1" x14ac:dyDescent="0.2">
      <c r="A105" s="123">
        <v>1.92</v>
      </c>
      <c r="B105" s="28" t="s">
        <v>103</v>
      </c>
      <c r="C105" s="23" t="s">
        <v>21</v>
      </c>
      <c r="D105" s="24"/>
      <c r="E105" s="61">
        <v>17500</v>
      </c>
      <c r="F105" s="25"/>
      <c r="G105" s="21"/>
    </row>
    <row r="106" spans="1:7" ht="25.5" hidden="1" x14ac:dyDescent="0.2">
      <c r="A106" s="123">
        <v>1.93</v>
      </c>
      <c r="B106" s="22" t="s">
        <v>104</v>
      </c>
      <c r="C106" s="23" t="s">
        <v>21</v>
      </c>
      <c r="D106" s="24"/>
      <c r="E106" s="61">
        <v>17500</v>
      </c>
      <c r="F106" s="25"/>
      <c r="G106" s="21"/>
    </row>
    <row r="107" spans="1:7" ht="25.5" hidden="1" x14ac:dyDescent="0.2">
      <c r="A107" s="123">
        <v>1.94</v>
      </c>
      <c r="B107" s="28" t="s">
        <v>105</v>
      </c>
      <c r="C107" s="23" t="s">
        <v>21</v>
      </c>
      <c r="D107" s="24"/>
      <c r="E107" s="61">
        <v>16447</v>
      </c>
      <c r="F107" s="25"/>
      <c r="G107" s="21"/>
    </row>
    <row r="108" spans="1:7" ht="25.5" hidden="1" x14ac:dyDescent="0.2">
      <c r="A108" s="123">
        <v>1.95</v>
      </c>
      <c r="B108" s="28" t="s">
        <v>106</v>
      </c>
      <c r="C108" s="23" t="s">
        <v>21</v>
      </c>
      <c r="D108" s="24"/>
      <c r="E108" s="61">
        <v>14553</v>
      </c>
      <c r="F108" s="25"/>
      <c r="G108" s="21"/>
    </row>
    <row r="109" spans="1:7" ht="25.5" hidden="1" x14ac:dyDescent="0.2">
      <c r="A109" s="123">
        <v>1.96</v>
      </c>
      <c r="B109" s="28" t="s">
        <v>107</v>
      </c>
      <c r="C109" s="23" t="s">
        <v>21</v>
      </c>
      <c r="D109" s="24"/>
      <c r="E109" s="61">
        <v>12160</v>
      </c>
      <c r="F109" s="25"/>
      <c r="G109" s="21"/>
    </row>
    <row r="110" spans="1:7" ht="25.5" hidden="1" x14ac:dyDescent="0.2">
      <c r="A110" s="123">
        <v>1.97</v>
      </c>
      <c r="B110" s="28" t="s">
        <v>108</v>
      </c>
      <c r="C110" s="23" t="s">
        <v>21</v>
      </c>
      <c r="D110" s="24"/>
      <c r="E110" s="61">
        <v>10458</v>
      </c>
      <c r="F110" s="25"/>
      <c r="G110" s="21"/>
    </row>
    <row r="111" spans="1:7" ht="38.25" hidden="1" x14ac:dyDescent="0.2">
      <c r="A111" s="123">
        <v>1.98</v>
      </c>
      <c r="B111" s="26" t="s">
        <v>109</v>
      </c>
      <c r="C111" s="23" t="s">
        <v>21</v>
      </c>
      <c r="D111" s="24"/>
      <c r="E111" s="61">
        <v>4085</v>
      </c>
      <c r="F111" s="25"/>
      <c r="G111" s="21"/>
    </row>
    <row r="112" spans="1:7" ht="38.25" hidden="1" x14ac:dyDescent="0.2">
      <c r="A112" s="123">
        <v>1.99</v>
      </c>
      <c r="B112" s="26" t="s">
        <v>110</v>
      </c>
      <c r="C112" s="23" t="s">
        <v>21</v>
      </c>
      <c r="D112" s="24"/>
      <c r="E112" s="61">
        <v>4085</v>
      </c>
      <c r="F112" s="25"/>
      <c r="G112" s="21"/>
    </row>
    <row r="113" spans="1:7" hidden="1" x14ac:dyDescent="0.2">
      <c r="A113" s="123" t="s">
        <v>111</v>
      </c>
      <c r="B113" s="18" t="s">
        <v>112</v>
      </c>
      <c r="C113" s="23"/>
      <c r="D113" s="24"/>
      <c r="E113" s="61"/>
      <c r="F113" s="25"/>
      <c r="G113" s="21"/>
    </row>
    <row r="114" spans="1:7" hidden="1" x14ac:dyDescent="0.2">
      <c r="A114" s="123">
        <v>2.0099999999999998</v>
      </c>
      <c r="B114" s="17" t="s">
        <v>113</v>
      </c>
      <c r="C114" s="17"/>
      <c r="D114" s="17"/>
      <c r="E114" s="61"/>
      <c r="F114" s="25"/>
      <c r="G114" s="21"/>
    </row>
    <row r="115" spans="1:7" ht="38.25" hidden="1" x14ac:dyDescent="0.2">
      <c r="A115" s="123">
        <v>2.02</v>
      </c>
      <c r="B115" s="22" t="s">
        <v>114</v>
      </c>
      <c r="C115" s="23" t="s">
        <v>115</v>
      </c>
      <c r="D115" s="24"/>
      <c r="E115" s="61">
        <v>34318</v>
      </c>
      <c r="F115" s="25"/>
      <c r="G115" s="21"/>
    </row>
    <row r="116" spans="1:7" ht="51" hidden="1" x14ac:dyDescent="0.2">
      <c r="A116" s="123">
        <v>2.0299999999999998</v>
      </c>
      <c r="B116" s="26" t="s">
        <v>116</v>
      </c>
      <c r="C116" s="23" t="s">
        <v>115</v>
      </c>
      <c r="D116" s="24"/>
      <c r="E116" s="61">
        <v>47754</v>
      </c>
      <c r="F116" s="25"/>
      <c r="G116" s="21"/>
    </row>
    <row r="117" spans="1:7" ht="51" hidden="1" x14ac:dyDescent="0.2">
      <c r="A117" s="123">
        <v>2.04</v>
      </c>
      <c r="B117" s="22" t="s">
        <v>117</v>
      </c>
      <c r="C117" s="23" t="s">
        <v>115</v>
      </c>
      <c r="D117" s="24"/>
      <c r="E117" s="61">
        <v>37527</v>
      </c>
      <c r="F117" s="25"/>
      <c r="G117" s="21"/>
    </row>
    <row r="118" spans="1:7" hidden="1" x14ac:dyDescent="0.2">
      <c r="A118" s="123">
        <v>2.0499999999999998</v>
      </c>
      <c r="B118" s="22" t="s">
        <v>118</v>
      </c>
      <c r="C118" s="23" t="s">
        <v>115</v>
      </c>
      <c r="D118" s="24"/>
      <c r="E118" s="61">
        <v>33686</v>
      </c>
      <c r="F118" s="25"/>
      <c r="G118" s="21"/>
    </row>
    <row r="119" spans="1:7" ht="25.5" hidden="1" x14ac:dyDescent="0.2">
      <c r="A119" s="123">
        <v>2.06</v>
      </c>
      <c r="B119" s="26" t="s">
        <v>119</v>
      </c>
      <c r="C119" s="23" t="s">
        <v>115</v>
      </c>
      <c r="D119" s="24"/>
      <c r="E119" s="61">
        <v>53503</v>
      </c>
      <c r="F119" s="25"/>
      <c r="G119" s="21"/>
    </row>
    <row r="120" spans="1:7" ht="25.5" hidden="1" x14ac:dyDescent="0.2">
      <c r="A120" s="123">
        <v>2.0699999999999998</v>
      </c>
      <c r="B120" s="22" t="s">
        <v>120</v>
      </c>
      <c r="C120" s="23" t="s">
        <v>21</v>
      </c>
      <c r="D120" s="24"/>
      <c r="E120" s="61">
        <v>32694</v>
      </c>
      <c r="F120" s="25"/>
      <c r="G120" s="21"/>
    </row>
    <row r="121" spans="1:7" ht="38.25" hidden="1" x14ac:dyDescent="0.2">
      <c r="A121" s="123">
        <v>2.08</v>
      </c>
      <c r="B121" s="22" t="s">
        <v>121</v>
      </c>
      <c r="C121" s="23" t="s">
        <v>2</v>
      </c>
      <c r="D121" s="24"/>
      <c r="E121" s="61">
        <v>140437</v>
      </c>
      <c r="F121" s="25"/>
      <c r="G121" s="21"/>
    </row>
    <row r="122" spans="1:7" hidden="1" x14ac:dyDescent="0.2">
      <c r="A122" s="123"/>
      <c r="B122" s="18" t="s">
        <v>122</v>
      </c>
      <c r="C122" s="18"/>
      <c r="D122" s="18"/>
      <c r="E122" s="61"/>
      <c r="F122" s="25"/>
      <c r="G122" s="21"/>
    </row>
    <row r="123" spans="1:7" ht="25.5" hidden="1" x14ac:dyDescent="0.2">
      <c r="A123" s="123">
        <v>2.09</v>
      </c>
      <c r="B123" s="26" t="s">
        <v>123</v>
      </c>
      <c r="C123" s="23" t="s">
        <v>21</v>
      </c>
      <c r="D123" s="24"/>
      <c r="E123" s="61">
        <v>5732</v>
      </c>
      <c r="F123" s="25"/>
      <c r="G123" s="21"/>
    </row>
    <row r="124" spans="1:7" ht="25.5" hidden="1" x14ac:dyDescent="0.2">
      <c r="A124" s="123">
        <v>2.1</v>
      </c>
      <c r="B124" s="26" t="s">
        <v>124</v>
      </c>
      <c r="C124" s="23" t="s">
        <v>21</v>
      </c>
      <c r="D124" s="24"/>
      <c r="E124" s="61">
        <v>6149</v>
      </c>
      <c r="F124" s="25"/>
      <c r="G124" s="21"/>
    </row>
    <row r="125" spans="1:7" ht="25.5" hidden="1" x14ac:dyDescent="0.2">
      <c r="A125" s="123">
        <v>2.11</v>
      </c>
      <c r="B125" s="26" t="s">
        <v>125</v>
      </c>
      <c r="C125" s="23" t="s">
        <v>21</v>
      </c>
      <c r="D125" s="24"/>
      <c r="E125" s="61">
        <v>7962</v>
      </c>
      <c r="F125" s="25"/>
      <c r="G125" s="21"/>
    </row>
    <row r="126" spans="1:7" ht="25.5" hidden="1" x14ac:dyDescent="0.2">
      <c r="A126" s="123">
        <v>2.12</v>
      </c>
      <c r="B126" s="26" t="s">
        <v>126</v>
      </c>
      <c r="C126" s="23" t="s">
        <v>21</v>
      </c>
      <c r="D126" s="24"/>
      <c r="E126" s="61">
        <v>9475</v>
      </c>
      <c r="F126" s="25"/>
      <c r="G126" s="21"/>
    </row>
    <row r="127" spans="1:7" ht="25.5" hidden="1" x14ac:dyDescent="0.2">
      <c r="A127" s="123">
        <v>2.13</v>
      </c>
      <c r="B127" s="26" t="s">
        <v>127</v>
      </c>
      <c r="C127" s="23" t="s">
        <v>21</v>
      </c>
      <c r="D127" s="24"/>
      <c r="E127" s="61">
        <v>12094</v>
      </c>
      <c r="F127" s="25"/>
      <c r="G127" s="21"/>
    </row>
    <row r="128" spans="1:7" ht="25.5" hidden="1" x14ac:dyDescent="0.2">
      <c r="A128" s="123">
        <v>2.14</v>
      </c>
      <c r="B128" s="26" t="s">
        <v>128</v>
      </c>
      <c r="C128" s="23" t="s">
        <v>21</v>
      </c>
      <c r="D128" s="24"/>
      <c r="E128" s="61">
        <v>6791</v>
      </c>
      <c r="F128" s="25"/>
      <c r="G128" s="21"/>
    </row>
    <row r="129" spans="1:7" ht="25.5" hidden="1" x14ac:dyDescent="0.2">
      <c r="A129" s="123">
        <v>2.15</v>
      </c>
      <c r="B129" s="26" t="s">
        <v>129</v>
      </c>
      <c r="C129" s="23" t="s">
        <v>21</v>
      </c>
      <c r="D129" s="24"/>
      <c r="E129" s="61">
        <v>9215</v>
      </c>
      <c r="F129" s="25"/>
      <c r="G129" s="21"/>
    </row>
    <row r="130" spans="1:7" ht="25.5" hidden="1" x14ac:dyDescent="0.2">
      <c r="A130" s="123">
        <v>2.16</v>
      </c>
      <c r="B130" s="26" t="s">
        <v>130</v>
      </c>
      <c r="C130" s="23" t="s">
        <v>21</v>
      </c>
      <c r="D130" s="24"/>
      <c r="E130" s="61">
        <v>13027</v>
      </c>
      <c r="F130" s="25"/>
      <c r="G130" s="21"/>
    </row>
    <row r="131" spans="1:7" ht="25.5" hidden="1" x14ac:dyDescent="0.2">
      <c r="A131" s="123">
        <v>2.17</v>
      </c>
      <c r="B131" s="26" t="s">
        <v>131</v>
      </c>
      <c r="C131" s="23" t="s">
        <v>21</v>
      </c>
      <c r="D131" s="24"/>
      <c r="E131" s="61">
        <v>22030</v>
      </c>
      <c r="F131" s="25"/>
      <c r="G131" s="21"/>
    </row>
    <row r="132" spans="1:7" ht="25.5" hidden="1" x14ac:dyDescent="0.2">
      <c r="A132" s="123">
        <v>2.1800000000000002</v>
      </c>
      <c r="B132" s="26" t="s">
        <v>132</v>
      </c>
      <c r="C132" s="23" t="s">
        <v>21</v>
      </c>
      <c r="D132" s="24"/>
      <c r="E132" s="61">
        <v>29249</v>
      </c>
      <c r="F132" s="25"/>
      <c r="G132" s="21"/>
    </row>
    <row r="133" spans="1:7" hidden="1" x14ac:dyDescent="0.2">
      <c r="A133" s="123"/>
      <c r="B133" s="18" t="s">
        <v>133</v>
      </c>
      <c r="C133" s="18"/>
      <c r="D133" s="18"/>
      <c r="E133" s="61"/>
      <c r="F133" s="25"/>
      <c r="G133" s="21"/>
    </row>
    <row r="134" spans="1:7" ht="25.5" hidden="1" x14ac:dyDescent="0.2">
      <c r="A134" s="123">
        <v>2.19</v>
      </c>
      <c r="B134" s="26" t="s">
        <v>134</v>
      </c>
      <c r="C134" s="23" t="s">
        <v>21</v>
      </c>
      <c r="D134" s="24"/>
      <c r="E134" s="61">
        <v>11842</v>
      </c>
      <c r="F134" s="25"/>
      <c r="G134" s="21"/>
    </row>
    <row r="135" spans="1:7" ht="25.5" hidden="1" x14ac:dyDescent="0.2">
      <c r="A135" s="123">
        <v>2.2000000000000002</v>
      </c>
      <c r="B135" s="26" t="s">
        <v>135</v>
      </c>
      <c r="C135" s="23" t="s">
        <v>21</v>
      </c>
      <c r="D135" s="24"/>
      <c r="E135" s="61">
        <v>17080</v>
      </c>
      <c r="F135" s="25"/>
      <c r="G135" s="21"/>
    </row>
    <row r="136" spans="1:7" hidden="1" x14ac:dyDescent="0.2">
      <c r="A136" s="123">
        <v>2.2000000000000002</v>
      </c>
      <c r="B136" s="20"/>
      <c r="C136" s="23" t="s">
        <v>21</v>
      </c>
      <c r="D136" s="24"/>
      <c r="E136" s="61"/>
      <c r="F136" s="25"/>
      <c r="G136" s="21"/>
    </row>
    <row r="137" spans="1:7" hidden="1" x14ac:dyDescent="0.2">
      <c r="A137" s="123"/>
      <c r="B137" s="18" t="s">
        <v>136</v>
      </c>
      <c r="C137" s="18"/>
      <c r="D137" s="18"/>
      <c r="E137" s="61"/>
      <c r="F137" s="25"/>
      <c r="G137" s="21"/>
    </row>
    <row r="138" spans="1:7" ht="25.5" hidden="1" x14ac:dyDescent="0.2">
      <c r="A138" s="123">
        <v>2.2200000000000002</v>
      </c>
      <c r="B138" s="26" t="s">
        <v>137</v>
      </c>
      <c r="C138" s="23" t="s">
        <v>21</v>
      </c>
      <c r="D138" s="24"/>
      <c r="E138" s="61">
        <v>23812</v>
      </c>
      <c r="F138" s="25"/>
      <c r="G138" s="21"/>
    </row>
    <row r="139" spans="1:7" ht="25.5" hidden="1" x14ac:dyDescent="0.2">
      <c r="A139" s="123">
        <v>2.23</v>
      </c>
      <c r="B139" s="26" t="s">
        <v>138</v>
      </c>
      <c r="C139" s="23" t="s">
        <v>21</v>
      </c>
      <c r="D139" s="24"/>
      <c r="E139" s="61">
        <v>42628</v>
      </c>
      <c r="F139" s="25"/>
      <c r="G139" s="21"/>
    </row>
    <row r="140" spans="1:7" ht="25.5" hidden="1" x14ac:dyDescent="0.2">
      <c r="A140" s="123">
        <v>2.2400000000000002</v>
      </c>
      <c r="B140" s="26" t="s">
        <v>139</v>
      </c>
      <c r="C140" s="23" t="s">
        <v>21</v>
      </c>
      <c r="D140" s="24"/>
      <c r="E140" s="61">
        <v>29619</v>
      </c>
      <c r="F140" s="25"/>
      <c r="G140" s="21"/>
    </row>
    <row r="141" spans="1:7" ht="25.5" hidden="1" x14ac:dyDescent="0.2">
      <c r="A141" s="123">
        <v>2.25</v>
      </c>
      <c r="B141" s="26" t="s">
        <v>140</v>
      </c>
      <c r="C141" s="23" t="s">
        <v>21</v>
      </c>
      <c r="D141" s="24"/>
      <c r="E141" s="61">
        <v>21223</v>
      </c>
      <c r="F141" s="25"/>
      <c r="G141" s="21"/>
    </row>
    <row r="142" spans="1:7" ht="25.5" hidden="1" x14ac:dyDescent="0.2">
      <c r="A142" s="123">
        <v>2.2599999999999998</v>
      </c>
      <c r="B142" s="26" t="s">
        <v>141</v>
      </c>
      <c r="C142" s="23" t="s">
        <v>21</v>
      </c>
      <c r="D142" s="24"/>
      <c r="E142" s="61">
        <v>14796</v>
      </c>
      <c r="F142" s="25"/>
      <c r="G142" s="21"/>
    </row>
    <row r="143" spans="1:7" hidden="1" x14ac:dyDescent="0.2">
      <c r="A143" s="123"/>
      <c r="B143" s="17" t="s">
        <v>142</v>
      </c>
      <c r="C143" s="17"/>
      <c r="D143" s="17"/>
      <c r="E143" s="61"/>
      <c r="F143" s="25"/>
      <c r="G143" s="21"/>
    </row>
    <row r="144" spans="1:7" ht="25.5" hidden="1" x14ac:dyDescent="0.2">
      <c r="A144" s="123">
        <v>2.27</v>
      </c>
      <c r="B144" s="22" t="s">
        <v>143</v>
      </c>
      <c r="C144" s="23" t="s">
        <v>21</v>
      </c>
      <c r="D144" s="24"/>
      <c r="E144" s="61">
        <v>10683</v>
      </c>
      <c r="F144" s="25"/>
      <c r="G144" s="21"/>
    </row>
    <row r="145" spans="1:7" ht="25.5" hidden="1" x14ac:dyDescent="0.2">
      <c r="A145" s="123">
        <v>2.2799999999999998</v>
      </c>
      <c r="B145" s="22" t="s">
        <v>144</v>
      </c>
      <c r="C145" s="23" t="s">
        <v>21</v>
      </c>
      <c r="D145" s="24"/>
      <c r="E145" s="61">
        <v>6392</v>
      </c>
      <c r="F145" s="25"/>
      <c r="G145" s="21"/>
    </row>
    <row r="146" spans="1:7" ht="25.5" hidden="1" x14ac:dyDescent="0.2">
      <c r="A146" s="123"/>
      <c r="B146" s="17" t="s">
        <v>145</v>
      </c>
      <c r="C146" s="17"/>
      <c r="D146" s="17"/>
      <c r="E146" s="61"/>
      <c r="F146" s="25"/>
      <c r="G146" s="21"/>
    </row>
    <row r="147" spans="1:7" ht="25.5" hidden="1" x14ac:dyDescent="0.2">
      <c r="A147" s="123">
        <v>2.29</v>
      </c>
      <c r="B147" s="22" t="s">
        <v>146</v>
      </c>
      <c r="C147" s="23" t="s">
        <v>2</v>
      </c>
      <c r="D147" s="24"/>
      <c r="E147" s="61">
        <v>70056</v>
      </c>
      <c r="F147" s="25"/>
      <c r="G147" s="21"/>
    </row>
    <row r="148" spans="1:7" ht="25.5" hidden="1" x14ac:dyDescent="0.2">
      <c r="A148" s="123">
        <v>2.2999999999999998</v>
      </c>
      <c r="B148" s="22" t="s">
        <v>147</v>
      </c>
      <c r="C148" s="23" t="s">
        <v>2</v>
      </c>
      <c r="D148" s="24"/>
      <c r="E148" s="61">
        <v>50160</v>
      </c>
      <c r="F148" s="25"/>
      <c r="G148" s="21"/>
    </row>
    <row r="149" spans="1:7" ht="25.5" hidden="1" x14ac:dyDescent="0.2">
      <c r="A149" s="123">
        <v>2.31</v>
      </c>
      <c r="B149" s="22" t="s">
        <v>148</v>
      </c>
      <c r="C149" s="23" t="s">
        <v>2</v>
      </c>
      <c r="D149" s="24"/>
      <c r="E149" s="61">
        <v>200381</v>
      </c>
      <c r="F149" s="25">
        <f>+E149*D149</f>
        <v>0</v>
      </c>
      <c r="G149" s="78"/>
    </row>
    <row r="150" spans="1:7" ht="25.5" hidden="1" x14ac:dyDescent="0.2">
      <c r="A150" s="123">
        <v>2.3199999999999998</v>
      </c>
      <c r="B150" s="22" t="s">
        <v>149</v>
      </c>
      <c r="C150" s="23" t="s">
        <v>2</v>
      </c>
      <c r="D150" s="24"/>
      <c r="E150" s="61">
        <v>60840</v>
      </c>
      <c r="F150" s="25"/>
      <c r="G150" s="21"/>
    </row>
    <row r="151" spans="1:7" ht="25.5" hidden="1" x14ac:dyDescent="0.2">
      <c r="A151" s="123"/>
      <c r="B151" s="17" t="s">
        <v>150</v>
      </c>
      <c r="C151" s="17"/>
      <c r="D151" s="17"/>
      <c r="E151" s="61"/>
      <c r="F151" s="25"/>
      <c r="G151" s="21"/>
    </row>
    <row r="152" spans="1:7" ht="25.5" hidden="1" x14ac:dyDescent="0.2">
      <c r="A152" s="123">
        <v>2.33</v>
      </c>
      <c r="B152" s="22" t="s">
        <v>151</v>
      </c>
      <c r="C152" s="23" t="s">
        <v>2</v>
      </c>
      <c r="D152" s="24"/>
      <c r="E152" s="61">
        <v>402876</v>
      </c>
      <c r="F152" s="25"/>
      <c r="G152" s="21"/>
    </row>
    <row r="153" spans="1:7" ht="25.5" hidden="1" x14ac:dyDescent="0.2">
      <c r="A153" s="123">
        <v>2.34</v>
      </c>
      <c r="B153" s="22" t="s">
        <v>152</v>
      </c>
      <c r="C153" s="23" t="s">
        <v>2</v>
      </c>
      <c r="D153" s="24"/>
      <c r="E153" s="61">
        <v>118213</v>
      </c>
      <c r="F153" s="25"/>
      <c r="G153" s="21"/>
    </row>
    <row r="154" spans="1:7" ht="25.5" hidden="1" x14ac:dyDescent="0.2">
      <c r="A154" s="123">
        <v>2.35</v>
      </c>
      <c r="B154" s="22" t="s">
        <v>153</v>
      </c>
      <c r="C154" s="23" t="s">
        <v>2</v>
      </c>
      <c r="D154" s="24"/>
      <c r="E154" s="61">
        <v>500515</v>
      </c>
      <c r="F154" s="25"/>
      <c r="G154" s="21"/>
    </row>
    <row r="155" spans="1:7" ht="25.5" hidden="1" x14ac:dyDescent="0.2">
      <c r="A155" s="123">
        <v>2.36</v>
      </c>
      <c r="B155" s="22" t="s">
        <v>154</v>
      </c>
      <c r="C155" s="23" t="s">
        <v>2</v>
      </c>
      <c r="D155" s="24"/>
      <c r="E155" s="61">
        <v>141597</v>
      </c>
      <c r="F155" s="25"/>
      <c r="G155" s="21"/>
    </row>
    <row r="156" spans="1:7" ht="25.5" hidden="1" x14ac:dyDescent="0.2">
      <c r="A156" s="123">
        <v>2.37</v>
      </c>
      <c r="B156" s="22" t="s">
        <v>155</v>
      </c>
      <c r="C156" s="23" t="s">
        <v>2</v>
      </c>
      <c r="D156" s="24"/>
      <c r="E156" s="61">
        <v>531603</v>
      </c>
      <c r="F156" s="25"/>
      <c r="G156" s="21"/>
    </row>
    <row r="157" spans="1:7" ht="25.5" hidden="1" x14ac:dyDescent="0.2">
      <c r="A157" s="123">
        <v>2.38</v>
      </c>
      <c r="B157" s="22" t="s">
        <v>156</v>
      </c>
      <c r="C157" s="23" t="s">
        <v>2</v>
      </c>
      <c r="D157" s="24"/>
      <c r="E157" s="61">
        <v>141597</v>
      </c>
      <c r="F157" s="25"/>
      <c r="G157" s="21"/>
    </row>
    <row r="158" spans="1:7" ht="25.5" hidden="1" x14ac:dyDescent="0.2">
      <c r="A158" s="123">
        <v>2.39</v>
      </c>
      <c r="B158" s="22" t="s">
        <v>157</v>
      </c>
      <c r="C158" s="23" t="s">
        <v>2</v>
      </c>
      <c r="D158" s="24"/>
      <c r="E158" s="61">
        <v>672588</v>
      </c>
      <c r="F158" s="25"/>
      <c r="G158" s="21"/>
    </row>
    <row r="159" spans="1:7" ht="25.5" hidden="1" x14ac:dyDescent="0.2">
      <c r="A159" s="123">
        <v>2.4</v>
      </c>
      <c r="B159" s="22" t="s">
        <v>158</v>
      </c>
      <c r="C159" s="23" t="s">
        <v>2</v>
      </c>
      <c r="D159" s="24"/>
      <c r="E159" s="61">
        <v>189379</v>
      </c>
      <c r="F159" s="25"/>
      <c r="G159" s="21"/>
    </row>
    <row r="160" spans="1:7" ht="25.5" hidden="1" x14ac:dyDescent="0.2">
      <c r="A160" s="123">
        <v>2.41</v>
      </c>
      <c r="B160" s="22" t="s">
        <v>159</v>
      </c>
      <c r="C160" s="23" t="s">
        <v>2</v>
      </c>
      <c r="D160" s="24"/>
      <c r="E160" s="61">
        <v>742258</v>
      </c>
      <c r="F160" s="25"/>
      <c r="G160" s="21"/>
    </row>
    <row r="161" spans="1:7" ht="25.5" hidden="1" x14ac:dyDescent="0.2">
      <c r="A161" s="123">
        <v>2.42</v>
      </c>
      <c r="B161" s="22" t="s">
        <v>160</v>
      </c>
      <c r="C161" s="23" t="s">
        <v>2</v>
      </c>
      <c r="D161" s="24"/>
      <c r="E161" s="61">
        <v>190834</v>
      </c>
      <c r="F161" s="25"/>
      <c r="G161" s="21"/>
    </row>
    <row r="162" spans="1:7" hidden="1" x14ac:dyDescent="0.2">
      <c r="A162" s="123"/>
      <c r="B162" s="17" t="s">
        <v>161</v>
      </c>
      <c r="C162" s="17"/>
      <c r="D162" s="17"/>
      <c r="E162" s="61"/>
      <c r="F162" s="25"/>
      <c r="G162" s="21"/>
    </row>
    <row r="163" spans="1:7" hidden="1" x14ac:dyDescent="0.2">
      <c r="A163" s="123">
        <v>2.4300000000000002</v>
      </c>
      <c r="B163" s="22" t="s">
        <v>162</v>
      </c>
      <c r="C163" s="23" t="s">
        <v>2</v>
      </c>
      <c r="D163" s="24"/>
      <c r="E163" s="61">
        <v>26439</v>
      </c>
      <c r="F163" s="25"/>
      <c r="G163" s="21"/>
    </row>
    <row r="164" spans="1:7" hidden="1" x14ac:dyDescent="0.2">
      <c r="A164" s="123">
        <v>2.44</v>
      </c>
      <c r="B164" s="22" t="s">
        <v>163</v>
      </c>
      <c r="C164" s="23" t="s">
        <v>2</v>
      </c>
      <c r="D164" s="24"/>
      <c r="E164" s="61">
        <v>26439</v>
      </c>
      <c r="F164" s="25"/>
      <c r="G164" s="21"/>
    </row>
    <row r="165" spans="1:7" hidden="1" x14ac:dyDescent="0.2">
      <c r="A165" s="123">
        <v>2.4500000000000002</v>
      </c>
      <c r="B165" s="22" t="s">
        <v>164</v>
      </c>
      <c r="C165" s="23" t="s">
        <v>2</v>
      </c>
      <c r="D165" s="24"/>
      <c r="E165" s="61">
        <v>30406</v>
      </c>
      <c r="F165" s="25"/>
      <c r="G165" s="21"/>
    </row>
    <row r="166" spans="1:7" hidden="1" x14ac:dyDescent="0.2">
      <c r="A166" s="123">
        <v>2.46</v>
      </c>
      <c r="B166" s="22" t="s">
        <v>165</v>
      </c>
      <c r="C166" s="23" t="s">
        <v>2</v>
      </c>
      <c r="D166" s="24"/>
      <c r="E166" s="61">
        <v>30406</v>
      </c>
      <c r="F166" s="25"/>
      <c r="G166" s="21"/>
    </row>
    <row r="167" spans="1:7" hidden="1" x14ac:dyDescent="0.2">
      <c r="A167" s="123">
        <v>2.4700000000000002</v>
      </c>
      <c r="B167" s="22" t="s">
        <v>166</v>
      </c>
      <c r="C167" s="23" t="s">
        <v>2</v>
      </c>
      <c r="D167" s="24"/>
      <c r="E167" s="61">
        <v>32292</v>
      </c>
      <c r="F167" s="25"/>
      <c r="G167" s="21"/>
    </row>
    <row r="168" spans="1:7" hidden="1" x14ac:dyDescent="0.2">
      <c r="A168" s="123"/>
      <c r="B168" s="17" t="s">
        <v>167</v>
      </c>
      <c r="C168" s="17"/>
      <c r="D168" s="17"/>
      <c r="E168" s="61"/>
      <c r="F168" s="25"/>
      <c r="G168" s="21"/>
    </row>
    <row r="169" spans="1:7" hidden="1" x14ac:dyDescent="0.2">
      <c r="A169" s="123">
        <v>2.48</v>
      </c>
      <c r="B169" s="22" t="s">
        <v>168</v>
      </c>
      <c r="C169" s="23" t="s">
        <v>2</v>
      </c>
      <c r="D169" s="24"/>
      <c r="E169" s="61">
        <v>150085</v>
      </c>
      <c r="F169" s="25"/>
      <c r="G169" s="21"/>
    </row>
    <row r="170" spans="1:7" hidden="1" x14ac:dyDescent="0.2">
      <c r="A170" s="123">
        <v>2.4900000000000002</v>
      </c>
      <c r="B170" s="22" t="s">
        <v>169</v>
      </c>
      <c r="C170" s="23" t="s">
        <v>2</v>
      </c>
      <c r="D170" s="24"/>
      <c r="E170" s="61">
        <v>150085</v>
      </c>
      <c r="F170" s="25"/>
      <c r="G170" s="21"/>
    </row>
    <row r="171" spans="1:7" hidden="1" x14ac:dyDescent="0.2">
      <c r="A171" s="123">
        <v>2.5</v>
      </c>
      <c r="B171" s="22" t="s">
        <v>170</v>
      </c>
      <c r="C171" s="23" t="s">
        <v>2</v>
      </c>
      <c r="D171" s="24"/>
      <c r="E171" s="61">
        <v>150085</v>
      </c>
      <c r="F171" s="25"/>
      <c r="G171" s="21"/>
    </row>
    <row r="172" spans="1:7" hidden="1" x14ac:dyDescent="0.2">
      <c r="A172" s="123">
        <v>2.5099999999999998</v>
      </c>
      <c r="B172" s="22" t="s">
        <v>171</v>
      </c>
      <c r="C172" s="23" t="s">
        <v>2</v>
      </c>
      <c r="D172" s="24"/>
      <c r="E172" s="61">
        <v>150085</v>
      </c>
      <c r="F172" s="25"/>
      <c r="G172" s="21"/>
    </row>
    <row r="173" spans="1:7" hidden="1" x14ac:dyDescent="0.2">
      <c r="A173" s="123">
        <v>2.52</v>
      </c>
      <c r="B173" s="22" t="s">
        <v>172</v>
      </c>
      <c r="C173" s="23" t="s">
        <v>2</v>
      </c>
      <c r="D173" s="24"/>
      <c r="E173" s="61">
        <v>150234</v>
      </c>
      <c r="F173" s="25"/>
      <c r="G173" s="21"/>
    </row>
    <row r="174" spans="1:7" hidden="1" x14ac:dyDescent="0.2">
      <c r="A174" s="123">
        <v>2.5299999999999998</v>
      </c>
      <c r="B174" s="22" t="s">
        <v>173</v>
      </c>
      <c r="C174" s="23" t="s">
        <v>2</v>
      </c>
      <c r="D174" s="24"/>
      <c r="E174" s="61">
        <v>159166</v>
      </c>
      <c r="F174" s="25"/>
      <c r="G174" s="21"/>
    </row>
    <row r="175" spans="1:7" hidden="1" x14ac:dyDescent="0.2">
      <c r="A175" s="123">
        <v>2.54</v>
      </c>
      <c r="B175" s="22" t="s">
        <v>174</v>
      </c>
      <c r="C175" s="23" t="s">
        <v>2</v>
      </c>
      <c r="D175" s="24"/>
      <c r="E175" s="61">
        <v>159166</v>
      </c>
      <c r="F175" s="25"/>
      <c r="G175" s="21"/>
    </row>
    <row r="176" spans="1:7" hidden="1" x14ac:dyDescent="0.2">
      <c r="A176" s="123">
        <v>2.5499999999999998</v>
      </c>
      <c r="B176" s="22" t="s">
        <v>175</v>
      </c>
      <c r="C176" s="23" t="s">
        <v>2</v>
      </c>
      <c r="D176" s="24"/>
      <c r="E176" s="61">
        <v>159240</v>
      </c>
      <c r="F176" s="25"/>
      <c r="G176" s="21"/>
    </row>
    <row r="177" spans="1:7" hidden="1" x14ac:dyDescent="0.2">
      <c r="A177" s="123">
        <v>2.56</v>
      </c>
      <c r="B177" s="22" t="s">
        <v>176</v>
      </c>
      <c r="C177" s="23" t="s">
        <v>2</v>
      </c>
      <c r="D177" s="24"/>
      <c r="E177" s="61">
        <v>159240</v>
      </c>
      <c r="F177" s="25"/>
      <c r="G177" s="21"/>
    </row>
    <row r="178" spans="1:7" ht="25.5" hidden="1" x14ac:dyDescent="0.2">
      <c r="A178" s="123"/>
      <c r="B178" s="17" t="s">
        <v>177</v>
      </c>
      <c r="C178" s="17"/>
      <c r="D178" s="17"/>
      <c r="E178" s="61"/>
      <c r="F178" s="25"/>
      <c r="G178" s="21"/>
    </row>
    <row r="179" spans="1:7" ht="25.5" hidden="1" x14ac:dyDescent="0.2">
      <c r="A179" s="123">
        <v>2.57</v>
      </c>
      <c r="B179" s="22" t="s">
        <v>178</v>
      </c>
      <c r="C179" s="23" t="s">
        <v>2</v>
      </c>
      <c r="D179" s="24"/>
      <c r="E179" s="61">
        <v>9615</v>
      </c>
      <c r="F179" s="25"/>
      <c r="G179" s="21"/>
    </row>
    <row r="180" spans="1:7" ht="25.5" hidden="1" x14ac:dyDescent="0.2">
      <c r="A180" s="123">
        <v>2.58</v>
      </c>
      <c r="B180" s="22" t="s">
        <v>179</v>
      </c>
      <c r="C180" s="23" t="s">
        <v>2</v>
      </c>
      <c r="D180" s="24"/>
      <c r="E180" s="61">
        <v>9615</v>
      </c>
      <c r="F180" s="25">
        <f>+E180*D180</f>
        <v>0</v>
      </c>
      <c r="G180" s="21"/>
    </row>
    <row r="181" spans="1:7" ht="25.5" hidden="1" x14ac:dyDescent="0.2">
      <c r="A181" s="123">
        <v>2.59</v>
      </c>
      <c r="B181" s="22" t="s">
        <v>180</v>
      </c>
      <c r="C181" s="23" t="s">
        <v>2</v>
      </c>
      <c r="D181" s="24"/>
      <c r="E181" s="61">
        <v>9615</v>
      </c>
      <c r="F181" s="25"/>
      <c r="G181" s="21"/>
    </row>
    <row r="182" spans="1:7" ht="25.5" hidden="1" x14ac:dyDescent="0.2">
      <c r="A182" s="123">
        <v>2.6</v>
      </c>
      <c r="B182" s="22" t="s">
        <v>181</v>
      </c>
      <c r="C182" s="23" t="s">
        <v>2</v>
      </c>
      <c r="D182" s="24"/>
      <c r="E182" s="61">
        <v>9615</v>
      </c>
      <c r="F182" s="25">
        <f>+E182*D182</f>
        <v>0</v>
      </c>
      <c r="G182" s="21"/>
    </row>
    <row r="183" spans="1:7" ht="25.5" hidden="1" x14ac:dyDescent="0.2">
      <c r="A183" s="123">
        <v>2.61</v>
      </c>
      <c r="B183" s="22" t="s">
        <v>182</v>
      </c>
      <c r="C183" s="23" t="s">
        <v>2</v>
      </c>
      <c r="D183" s="24"/>
      <c r="E183" s="61">
        <v>9743</v>
      </c>
      <c r="F183" s="25"/>
      <c r="G183" s="21"/>
    </row>
    <row r="184" spans="1:7" ht="25.5" hidden="1" x14ac:dyDescent="0.2">
      <c r="A184" s="123">
        <v>2.62</v>
      </c>
      <c r="B184" s="22" t="s">
        <v>183</v>
      </c>
      <c r="C184" s="23" t="s">
        <v>2</v>
      </c>
      <c r="D184" s="24"/>
      <c r="E184" s="61">
        <v>9743</v>
      </c>
      <c r="F184" s="25"/>
      <c r="G184" s="21"/>
    </row>
    <row r="185" spans="1:7" hidden="1" x14ac:dyDescent="0.2">
      <c r="A185" s="123"/>
      <c r="B185" s="17" t="s">
        <v>184</v>
      </c>
      <c r="C185" s="17"/>
      <c r="D185" s="17"/>
      <c r="E185" s="61"/>
      <c r="F185" s="25"/>
      <c r="G185" s="21"/>
    </row>
    <row r="186" spans="1:7" ht="25.5" hidden="1" x14ac:dyDescent="0.2">
      <c r="A186" s="123">
        <v>2.63</v>
      </c>
      <c r="B186" s="22" t="s">
        <v>185</v>
      </c>
      <c r="C186" s="23" t="s">
        <v>2</v>
      </c>
      <c r="D186" s="24"/>
      <c r="E186" s="61">
        <v>26952</v>
      </c>
      <c r="F186" s="25"/>
      <c r="G186" s="21"/>
    </row>
    <row r="187" spans="1:7" ht="25.5" x14ac:dyDescent="0.2">
      <c r="A187" s="123">
        <v>24</v>
      </c>
      <c r="B187" s="22" t="s">
        <v>186</v>
      </c>
      <c r="C187" s="23" t="s">
        <v>2</v>
      </c>
      <c r="D187" s="24">
        <v>1</v>
      </c>
      <c r="E187" s="61">
        <v>0</v>
      </c>
      <c r="F187" s="25">
        <f>+E187*D187</f>
        <v>0</v>
      </c>
      <c r="G187" s="21"/>
    </row>
    <row r="188" spans="1:7" ht="25.5" x14ac:dyDescent="0.2">
      <c r="A188" s="123">
        <v>25</v>
      </c>
      <c r="B188" s="22" t="s">
        <v>187</v>
      </c>
      <c r="C188" s="23" t="s">
        <v>2</v>
      </c>
      <c r="D188" s="24">
        <v>1</v>
      </c>
      <c r="E188" s="61">
        <v>0</v>
      </c>
      <c r="F188" s="25">
        <f>+E188*D188</f>
        <v>0</v>
      </c>
      <c r="G188" s="21"/>
    </row>
    <row r="189" spans="1:7" hidden="1" x14ac:dyDescent="0.2">
      <c r="A189" s="20"/>
      <c r="B189" s="17" t="s">
        <v>188</v>
      </c>
      <c r="C189" s="17"/>
      <c r="D189" s="17"/>
      <c r="E189" s="61"/>
      <c r="F189" s="25"/>
      <c r="G189" s="21"/>
    </row>
    <row r="190" spans="1:7" ht="25.5" hidden="1" x14ac:dyDescent="0.2">
      <c r="A190" s="20">
        <v>2.66</v>
      </c>
      <c r="B190" s="22" t="s">
        <v>189</v>
      </c>
      <c r="C190" s="23" t="s">
        <v>2</v>
      </c>
      <c r="D190" s="24"/>
      <c r="E190" s="61">
        <v>58007</v>
      </c>
      <c r="F190" s="25"/>
      <c r="G190" s="21"/>
    </row>
    <row r="191" spans="1:7" ht="25.5" hidden="1" x14ac:dyDescent="0.2">
      <c r="A191" s="20">
        <v>2.67</v>
      </c>
      <c r="B191" s="22" t="s">
        <v>190</v>
      </c>
      <c r="C191" s="23" t="s">
        <v>2</v>
      </c>
      <c r="D191" s="24"/>
      <c r="E191" s="61">
        <v>60777</v>
      </c>
      <c r="F191" s="25">
        <f>+E191*D191</f>
        <v>0</v>
      </c>
      <c r="G191" s="21"/>
    </row>
    <row r="192" spans="1:7" ht="25.5" hidden="1" x14ac:dyDescent="0.2">
      <c r="A192" s="20">
        <v>2.68</v>
      </c>
      <c r="B192" s="22" t="s">
        <v>191</v>
      </c>
      <c r="C192" s="23" t="s">
        <v>2</v>
      </c>
      <c r="D192" s="24"/>
      <c r="E192" s="61">
        <v>60777</v>
      </c>
      <c r="F192" s="25">
        <f>+E192*D192</f>
        <v>0</v>
      </c>
      <c r="G192" s="21"/>
    </row>
    <row r="193" spans="1:7" ht="25.5" hidden="1" x14ac:dyDescent="0.2">
      <c r="A193" s="20">
        <v>2.69</v>
      </c>
      <c r="B193" s="22" t="s">
        <v>192</v>
      </c>
      <c r="C193" s="23" t="s">
        <v>2</v>
      </c>
      <c r="D193" s="24"/>
      <c r="E193" s="61">
        <v>77760</v>
      </c>
      <c r="F193" s="25"/>
      <c r="G193" s="21"/>
    </row>
    <row r="194" spans="1:7" ht="25.5" hidden="1" x14ac:dyDescent="0.2">
      <c r="A194" s="20">
        <v>2.7</v>
      </c>
      <c r="B194" s="22" t="s">
        <v>193</v>
      </c>
      <c r="C194" s="23" t="s">
        <v>2</v>
      </c>
      <c r="D194" s="24"/>
      <c r="E194" s="61">
        <v>77760</v>
      </c>
      <c r="F194" s="25"/>
      <c r="G194" s="21"/>
    </row>
    <row r="195" spans="1:7" hidden="1" x14ac:dyDescent="0.2">
      <c r="A195" s="20"/>
      <c r="B195" s="17" t="s">
        <v>194</v>
      </c>
      <c r="C195" s="17"/>
      <c r="D195" s="17"/>
      <c r="E195" s="61"/>
      <c r="F195" s="25"/>
      <c r="G195" s="21"/>
    </row>
    <row r="196" spans="1:7" hidden="1" x14ac:dyDescent="0.2">
      <c r="A196" s="20">
        <v>2.71</v>
      </c>
      <c r="B196" s="26" t="s">
        <v>195</v>
      </c>
      <c r="C196" s="23" t="s">
        <v>115</v>
      </c>
      <c r="D196" s="24"/>
      <c r="E196" s="61">
        <v>42125</v>
      </c>
      <c r="F196" s="25"/>
      <c r="G196" s="21"/>
    </row>
    <row r="197" spans="1:7" ht="25.5" hidden="1" x14ac:dyDescent="0.2">
      <c r="A197" s="20">
        <v>2.72</v>
      </c>
      <c r="B197" s="26" t="s">
        <v>196</v>
      </c>
      <c r="C197" s="23" t="s">
        <v>21</v>
      </c>
      <c r="D197" s="24"/>
      <c r="E197" s="61">
        <v>1365</v>
      </c>
      <c r="F197" s="25"/>
      <c r="G197" s="21"/>
    </row>
    <row r="198" spans="1:7" ht="25.5" hidden="1" x14ac:dyDescent="0.2">
      <c r="A198" s="20">
        <v>2.73</v>
      </c>
      <c r="B198" s="26" t="s">
        <v>197</v>
      </c>
      <c r="C198" s="23" t="s">
        <v>21</v>
      </c>
      <c r="D198" s="24"/>
      <c r="E198" s="61">
        <v>1365</v>
      </c>
      <c r="F198" s="25"/>
      <c r="G198" s="21"/>
    </row>
    <row r="199" spans="1:7" ht="25.5" hidden="1" x14ac:dyDescent="0.2">
      <c r="A199" s="20">
        <v>2.74</v>
      </c>
      <c r="B199" s="26" t="s">
        <v>198</v>
      </c>
      <c r="C199" s="23" t="s">
        <v>21</v>
      </c>
      <c r="D199" s="24"/>
      <c r="E199" s="61">
        <v>1443</v>
      </c>
      <c r="F199" s="25"/>
      <c r="G199" s="21"/>
    </row>
    <row r="200" spans="1:7" ht="25.5" hidden="1" x14ac:dyDescent="0.2">
      <c r="A200" s="20">
        <v>2.75</v>
      </c>
      <c r="B200" s="26" t="s">
        <v>199</v>
      </c>
      <c r="C200" s="23" t="s">
        <v>21</v>
      </c>
      <c r="D200" s="24"/>
      <c r="E200" s="61">
        <v>1918</v>
      </c>
      <c r="F200" s="25"/>
      <c r="G200" s="21"/>
    </row>
    <row r="201" spans="1:7" hidden="1" x14ac:dyDescent="0.2">
      <c r="A201" s="20"/>
      <c r="B201" s="17" t="s">
        <v>200</v>
      </c>
      <c r="C201" s="17"/>
      <c r="D201" s="17"/>
      <c r="E201" s="61"/>
      <c r="F201" s="25"/>
      <c r="G201" s="21"/>
    </row>
    <row r="202" spans="1:7" ht="25.5" hidden="1" x14ac:dyDescent="0.2">
      <c r="A202" s="20">
        <v>2.76</v>
      </c>
      <c r="B202" s="22" t="s">
        <v>201</v>
      </c>
      <c r="C202" s="23" t="s">
        <v>115</v>
      </c>
      <c r="D202" s="24"/>
      <c r="E202" s="61">
        <v>78521</v>
      </c>
      <c r="F202" s="25">
        <f>+E202*D202</f>
        <v>0</v>
      </c>
      <c r="G202" s="21"/>
    </row>
    <row r="203" spans="1:7" ht="25.5" hidden="1" x14ac:dyDescent="0.2">
      <c r="A203" s="20">
        <v>2.77</v>
      </c>
      <c r="B203" s="22" t="s">
        <v>202</v>
      </c>
      <c r="C203" s="23" t="s">
        <v>115</v>
      </c>
      <c r="D203" s="24"/>
      <c r="E203" s="61">
        <v>120416</v>
      </c>
      <c r="F203" s="25">
        <f>+E203*D203</f>
        <v>0</v>
      </c>
      <c r="G203" s="21"/>
    </row>
    <row r="204" spans="1:7" x14ac:dyDescent="0.2">
      <c r="A204" s="123">
        <v>26</v>
      </c>
      <c r="B204" s="22" t="s">
        <v>203</v>
      </c>
      <c r="C204" s="23" t="s">
        <v>115</v>
      </c>
      <c r="D204" s="24">
        <v>12</v>
      </c>
      <c r="E204" s="61">
        <v>0</v>
      </c>
      <c r="F204" s="25">
        <f>+E204*D204</f>
        <v>0</v>
      </c>
      <c r="G204" s="21"/>
    </row>
    <row r="205" spans="1:7" ht="25.5" hidden="1" x14ac:dyDescent="0.2">
      <c r="A205" s="123">
        <v>2.79</v>
      </c>
      <c r="B205" s="22" t="s">
        <v>204</v>
      </c>
      <c r="C205" s="23" t="s">
        <v>115</v>
      </c>
      <c r="D205" s="24"/>
      <c r="E205" s="61">
        <v>103284</v>
      </c>
      <c r="F205" s="25">
        <f>+E205*D205</f>
        <v>0</v>
      </c>
      <c r="G205" s="21"/>
    </row>
    <row r="206" spans="1:7" hidden="1" x14ac:dyDescent="0.2">
      <c r="A206" s="123"/>
      <c r="B206" s="17" t="s">
        <v>205</v>
      </c>
      <c r="C206" s="17"/>
      <c r="D206" s="17"/>
      <c r="E206" s="61"/>
      <c r="F206" s="25"/>
      <c r="G206" s="21"/>
    </row>
    <row r="207" spans="1:7" ht="38.25" hidden="1" x14ac:dyDescent="0.2">
      <c r="A207" s="123">
        <v>2.8</v>
      </c>
      <c r="B207" s="22" t="s">
        <v>206</v>
      </c>
      <c r="C207" s="23" t="s">
        <v>2</v>
      </c>
      <c r="D207" s="24"/>
      <c r="E207" s="61">
        <v>42147</v>
      </c>
      <c r="F207" s="25"/>
      <c r="G207" s="21"/>
    </row>
    <row r="208" spans="1:7" ht="25.5" hidden="1" x14ac:dyDescent="0.2">
      <c r="A208" s="123">
        <v>2.81</v>
      </c>
      <c r="B208" s="22" t="s">
        <v>207</v>
      </c>
      <c r="C208" s="23" t="s">
        <v>2</v>
      </c>
      <c r="D208" s="24"/>
      <c r="E208" s="61">
        <v>18722</v>
      </c>
      <c r="F208" s="25"/>
      <c r="G208" s="21"/>
    </row>
    <row r="209" spans="1:7" ht="25.5" hidden="1" x14ac:dyDescent="0.2">
      <c r="A209" s="123">
        <v>2.82</v>
      </c>
      <c r="B209" s="22" t="s">
        <v>208</v>
      </c>
      <c r="C209" s="23" t="s">
        <v>2</v>
      </c>
      <c r="D209" s="24"/>
      <c r="E209" s="61">
        <v>7192</v>
      </c>
      <c r="F209" s="25"/>
      <c r="G209" s="21"/>
    </row>
    <row r="210" spans="1:7" ht="25.5" hidden="1" x14ac:dyDescent="0.2">
      <c r="A210" s="123">
        <v>2.83</v>
      </c>
      <c r="B210" s="22" t="s">
        <v>209</v>
      </c>
      <c r="C210" s="23" t="s">
        <v>2</v>
      </c>
      <c r="D210" s="24"/>
      <c r="E210" s="61">
        <v>8826</v>
      </c>
      <c r="F210" s="25"/>
      <c r="G210" s="21"/>
    </row>
    <row r="211" spans="1:7" ht="25.5" hidden="1" x14ac:dyDescent="0.2">
      <c r="A211" s="123">
        <v>2.84</v>
      </c>
      <c r="B211" s="22" t="s">
        <v>210</v>
      </c>
      <c r="C211" s="23" t="s">
        <v>2</v>
      </c>
      <c r="D211" s="24"/>
      <c r="E211" s="61">
        <v>10289</v>
      </c>
      <c r="F211" s="25"/>
      <c r="G211" s="21"/>
    </row>
    <row r="212" spans="1:7" ht="25.5" hidden="1" x14ac:dyDescent="0.2">
      <c r="A212" s="123">
        <v>2.85</v>
      </c>
      <c r="B212" s="22" t="s">
        <v>211</v>
      </c>
      <c r="C212" s="23" t="s">
        <v>2</v>
      </c>
      <c r="D212" s="24"/>
      <c r="E212" s="61">
        <v>7192</v>
      </c>
      <c r="F212" s="25"/>
      <c r="G212" s="21"/>
    </row>
    <row r="213" spans="1:7" ht="25.5" hidden="1" x14ac:dyDescent="0.2">
      <c r="A213" s="123">
        <v>2.86</v>
      </c>
      <c r="B213" s="22" t="s">
        <v>212</v>
      </c>
      <c r="C213" s="23" t="s">
        <v>2</v>
      </c>
      <c r="D213" s="24"/>
      <c r="E213" s="61">
        <v>2420</v>
      </c>
      <c r="F213" s="25"/>
      <c r="G213" s="21"/>
    </row>
    <row r="214" spans="1:7" ht="25.5" hidden="1" x14ac:dyDescent="0.2">
      <c r="A214" s="123">
        <v>2.87</v>
      </c>
      <c r="B214" s="22" t="s">
        <v>213</v>
      </c>
      <c r="C214" s="23" t="s">
        <v>2</v>
      </c>
      <c r="D214" s="24"/>
      <c r="E214" s="61">
        <v>42389</v>
      </c>
      <c r="F214" s="25"/>
      <c r="G214" s="21"/>
    </row>
    <row r="215" spans="1:7" ht="25.5" hidden="1" x14ac:dyDescent="0.2">
      <c r="A215" s="123">
        <v>2.88</v>
      </c>
      <c r="B215" s="22" t="s">
        <v>214</v>
      </c>
      <c r="C215" s="23" t="s">
        <v>2</v>
      </c>
      <c r="D215" s="24"/>
      <c r="E215" s="61">
        <v>48810</v>
      </c>
      <c r="F215" s="25"/>
      <c r="G215" s="21"/>
    </row>
    <row r="216" spans="1:7" ht="25.5" hidden="1" x14ac:dyDescent="0.2">
      <c r="A216" s="123">
        <v>2.89</v>
      </c>
      <c r="B216" s="22" t="s">
        <v>215</v>
      </c>
      <c r="C216" s="23" t="s">
        <v>2</v>
      </c>
      <c r="D216" s="24"/>
      <c r="E216" s="61">
        <v>48810</v>
      </c>
      <c r="F216" s="25"/>
      <c r="G216" s="21"/>
    </row>
    <row r="217" spans="1:7" ht="25.5" hidden="1" x14ac:dyDescent="0.2">
      <c r="A217" s="123">
        <v>2.9</v>
      </c>
      <c r="B217" s="26" t="s">
        <v>216</v>
      </c>
      <c r="C217" s="23" t="s">
        <v>2</v>
      </c>
      <c r="D217" s="24"/>
      <c r="E217" s="61">
        <v>7007</v>
      </c>
      <c r="F217" s="25"/>
      <c r="G217" s="21"/>
    </row>
    <row r="218" spans="1:7" ht="25.5" hidden="1" x14ac:dyDescent="0.2">
      <c r="A218" s="123">
        <v>2.91</v>
      </c>
      <c r="B218" s="26" t="s">
        <v>217</v>
      </c>
      <c r="C218" s="23" t="s">
        <v>2</v>
      </c>
      <c r="D218" s="24"/>
      <c r="E218" s="61">
        <v>6684</v>
      </c>
      <c r="F218" s="25"/>
      <c r="G218" s="21"/>
    </row>
    <row r="219" spans="1:7" ht="25.5" hidden="1" x14ac:dyDescent="0.2">
      <c r="A219" s="123">
        <v>2.92</v>
      </c>
      <c r="B219" s="26" t="s">
        <v>218</v>
      </c>
      <c r="C219" s="23" t="s">
        <v>2</v>
      </c>
      <c r="D219" s="24"/>
      <c r="E219" s="61">
        <v>2662</v>
      </c>
      <c r="F219" s="25"/>
      <c r="G219" s="21"/>
    </row>
    <row r="220" spans="1:7" ht="63.75" hidden="1" x14ac:dyDescent="0.2">
      <c r="A220" s="123">
        <v>2.93</v>
      </c>
      <c r="B220" s="22" t="s">
        <v>219</v>
      </c>
      <c r="C220" s="23" t="s">
        <v>2</v>
      </c>
      <c r="D220" s="24"/>
      <c r="E220" s="61">
        <v>125209</v>
      </c>
      <c r="F220" s="25"/>
      <c r="G220" s="21"/>
    </row>
    <row r="221" spans="1:7" ht="38.25" hidden="1" x14ac:dyDescent="0.2">
      <c r="A221" s="123">
        <v>2.94</v>
      </c>
      <c r="B221" s="22" t="s">
        <v>220</v>
      </c>
      <c r="C221" s="23" t="s">
        <v>2</v>
      </c>
      <c r="D221" s="24"/>
      <c r="E221" s="61">
        <v>14498</v>
      </c>
      <c r="F221" s="25"/>
      <c r="G221" s="21"/>
    </row>
    <row r="222" spans="1:7" ht="38.25" hidden="1" x14ac:dyDescent="0.2">
      <c r="A222" s="123">
        <v>2.95</v>
      </c>
      <c r="B222" s="22" t="s">
        <v>221</v>
      </c>
      <c r="C222" s="23" t="s">
        <v>2</v>
      </c>
      <c r="D222" s="24"/>
      <c r="E222" s="61">
        <v>14498</v>
      </c>
      <c r="F222" s="25"/>
      <c r="G222" s="21"/>
    </row>
    <row r="223" spans="1:7" ht="38.25" hidden="1" x14ac:dyDescent="0.2">
      <c r="A223" s="123">
        <v>2.96</v>
      </c>
      <c r="B223" s="22" t="s">
        <v>222</v>
      </c>
      <c r="C223" s="23" t="s">
        <v>2</v>
      </c>
      <c r="D223" s="24"/>
      <c r="E223" s="61">
        <v>9497</v>
      </c>
      <c r="F223" s="25"/>
      <c r="G223" s="21"/>
    </row>
    <row r="224" spans="1:7" ht="38.25" hidden="1" x14ac:dyDescent="0.2">
      <c r="A224" s="123">
        <v>2.97</v>
      </c>
      <c r="B224" s="22" t="s">
        <v>223</v>
      </c>
      <c r="C224" s="23" t="s">
        <v>2</v>
      </c>
      <c r="D224" s="24"/>
      <c r="E224" s="61">
        <v>23069</v>
      </c>
      <c r="F224" s="25"/>
      <c r="G224" s="21"/>
    </row>
    <row r="225" spans="1:7" ht="25.5" hidden="1" x14ac:dyDescent="0.2">
      <c r="A225" s="123">
        <v>2.98</v>
      </c>
      <c r="B225" s="22" t="s">
        <v>224</v>
      </c>
      <c r="C225" s="23" t="s">
        <v>2</v>
      </c>
      <c r="D225" s="24"/>
      <c r="E225" s="61">
        <v>41541</v>
      </c>
      <c r="F225" s="25"/>
      <c r="G225" s="21"/>
    </row>
    <row r="226" spans="1:7" ht="38.25" hidden="1" x14ac:dyDescent="0.2">
      <c r="A226" s="123">
        <v>2.99</v>
      </c>
      <c r="B226" s="22" t="s">
        <v>225</v>
      </c>
      <c r="C226" s="23" t="s">
        <v>2</v>
      </c>
      <c r="D226" s="24"/>
      <c r="E226" s="61">
        <v>98527</v>
      </c>
      <c r="F226" s="25"/>
      <c r="G226" s="21"/>
    </row>
    <row r="227" spans="1:7" ht="63.75" hidden="1" x14ac:dyDescent="0.2">
      <c r="A227" s="123">
        <v>3</v>
      </c>
      <c r="B227" s="22" t="s">
        <v>226</v>
      </c>
      <c r="C227" s="23" t="s">
        <v>2</v>
      </c>
      <c r="D227" s="24"/>
      <c r="E227" s="61">
        <v>98527</v>
      </c>
      <c r="F227" s="25"/>
      <c r="G227" s="21"/>
    </row>
    <row r="228" spans="1:7" ht="25.5" hidden="1" x14ac:dyDescent="0.2">
      <c r="A228" s="123">
        <v>3.01</v>
      </c>
      <c r="B228" s="22" t="s">
        <v>227</v>
      </c>
      <c r="C228" s="23" t="s">
        <v>2</v>
      </c>
      <c r="D228" s="24"/>
      <c r="E228" s="61">
        <v>152008</v>
      </c>
      <c r="F228" s="25"/>
      <c r="G228" s="21"/>
    </row>
    <row r="229" spans="1:7" ht="25.5" hidden="1" x14ac:dyDescent="0.2">
      <c r="A229" s="123">
        <v>3.02</v>
      </c>
      <c r="B229" s="22" t="s">
        <v>228</v>
      </c>
      <c r="C229" s="23" t="s">
        <v>2</v>
      </c>
      <c r="D229" s="24"/>
      <c r="E229" s="61">
        <v>37507</v>
      </c>
      <c r="F229" s="25"/>
      <c r="G229" s="21"/>
    </row>
    <row r="230" spans="1:7" ht="25.5" hidden="1" x14ac:dyDescent="0.2">
      <c r="A230" s="123">
        <v>3.03</v>
      </c>
      <c r="B230" s="22" t="s">
        <v>229</v>
      </c>
      <c r="C230" s="23" t="s">
        <v>2</v>
      </c>
      <c r="D230" s="24"/>
      <c r="E230" s="61">
        <v>7869</v>
      </c>
      <c r="F230" s="25"/>
      <c r="G230" s="21"/>
    </row>
    <row r="231" spans="1:7" ht="25.5" hidden="1" x14ac:dyDescent="0.2">
      <c r="A231" s="123">
        <v>3.04</v>
      </c>
      <c r="B231" s="22" t="s">
        <v>230</v>
      </c>
      <c r="C231" s="23" t="s">
        <v>2</v>
      </c>
      <c r="D231" s="24"/>
      <c r="E231" s="61">
        <v>9360</v>
      </c>
      <c r="F231" s="25"/>
      <c r="G231" s="21"/>
    </row>
    <row r="232" spans="1:7" ht="25.5" hidden="1" x14ac:dyDescent="0.2">
      <c r="A232" s="123">
        <v>3.05</v>
      </c>
      <c r="B232" s="22" t="s">
        <v>231</v>
      </c>
      <c r="C232" s="23" t="s">
        <v>2</v>
      </c>
      <c r="D232" s="24"/>
      <c r="E232" s="61">
        <v>13637</v>
      </c>
      <c r="F232" s="25"/>
      <c r="G232" s="21"/>
    </row>
    <row r="233" spans="1:7" ht="25.5" hidden="1" x14ac:dyDescent="0.2">
      <c r="A233" s="123">
        <v>3.06</v>
      </c>
      <c r="B233" s="22" t="s">
        <v>232</v>
      </c>
      <c r="C233" s="23" t="s">
        <v>2</v>
      </c>
      <c r="D233" s="24"/>
      <c r="E233" s="61">
        <v>289667</v>
      </c>
      <c r="F233" s="25"/>
      <c r="G233" s="21"/>
    </row>
    <row r="234" spans="1:7" ht="25.5" hidden="1" x14ac:dyDescent="0.2">
      <c r="A234" s="123">
        <v>3.07</v>
      </c>
      <c r="B234" s="22" t="s">
        <v>233</v>
      </c>
      <c r="C234" s="23" t="s">
        <v>2</v>
      </c>
      <c r="D234" s="24"/>
      <c r="E234" s="61">
        <v>361507</v>
      </c>
      <c r="F234" s="25"/>
      <c r="G234" s="21"/>
    </row>
    <row r="235" spans="1:7" ht="25.5" hidden="1" x14ac:dyDescent="0.2">
      <c r="A235" s="123">
        <v>3.08</v>
      </c>
      <c r="B235" s="22" t="s">
        <v>234</v>
      </c>
      <c r="C235" s="23" t="s">
        <v>2</v>
      </c>
      <c r="D235" s="24"/>
      <c r="E235" s="61">
        <v>396868</v>
      </c>
      <c r="F235" s="25"/>
      <c r="G235" s="21"/>
    </row>
    <row r="236" spans="1:7" ht="25.5" hidden="1" x14ac:dyDescent="0.2">
      <c r="A236" s="123">
        <v>3.09</v>
      </c>
      <c r="B236" s="26" t="s">
        <v>235</v>
      </c>
      <c r="C236" s="23" t="s">
        <v>2</v>
      </c>
      <c r="D236" s="24"/>
      <c r="E236" s="61">
        <v>1577</v>
      </c>
      <c r="F236" s="25"/>
      <c r="G236" s="21"/>
    </row>
    <row r="237" spans="1:7" ht="25.5" hidden="1" x14ac:dyDescent="0.2">
      <c r="A237" s="123">
        <v>3.1</v>
      </c>
      <c r="B237" s="26" t="s">
        <v>236</v>
      </c>
      <c r="C237" s="23" t="s">
        <v>2</v>
      </c>
      <c r="D237" s="24"/>
      <c r="E237" s="61">
        <v>1357</v>
      </c>
      <c r="F237" s="25"/>
      <c r="G237" s="21"/>
    </row>
    <row r="238" spans="1:7" ht="38.25" hidden="1" x14ac:dyDescent="0.2">
      <c r="A238" s="123">
        <v>3.11</v>
      </c>
      <c r="B238" s="26" t="s">
        <v>237</v>
      </c>
      <c r="C238" s="23" t="s">
        <v>2</v>
      </c>
      <c r="D238" s="24"/>
      <c r="E238" s="61">
        <v>3014</v>
      </c>
      <c r="F238" s="25"/>
      <c r="G238" s="21"/>
    </row>
    <row r="239" spans="1:7" ht="25.5" hidden="1" x14ac:dyDescent="0.2">
      <c r="A239" s="123">
        <v>3.1200000000000099</v>
      </c>
      <c r="B239" s="26" t="s">
        <v>238</v>
      </c>
      <c r="C239" s="23" t="s">
        <v>2</v>
      </c>
      <c r="D239" s="24"/>
      <c r="E239" s="61">
        <v>4624</v>
      </c>
      <c r="F239" s="25">
        <f>+E239*D239</f>
        <v>0</v>
      </c>
      <c r="G239" s="21"/>
    </row>
    <row r="240" spans="1:7" ht="25.5" x14ac:dyDescent="0.2">
      <c r="A240" s="123">
        <v>27</v>
      </c>
      <c r="B240" s="26" t="s">
        <v>239</v>
      </c>
      <c r="C240" s="23" t="s">
        <v>2</v>
      </c>
      <c r="D240" s="24">
        <v>40</v>
      </c>
      <c r="E240" s="61">
        <v>0</v>
      </c>
      <c r="F240" s="25">
        <f>+E240*D240</f>
        <v>0</v>
      </c>
      <c r="G240" s="21"/>
    </row>
    <row r="241" spans="1:7" ht="25.5" hidden="1" x14ac:dyDescent="0.2">
      <c r="A241" s="123">
        <v>3.1400000000000099</v>
      </c>
      <c r="B241" s="26" t="s">
        <v>240</v>
      </c>
      <c r="C241" s="23" t="s">
        <v>21</v>
      </c>
      <c r="D241" s="24"/>
      <c r="E241" s="61">
        <v>4617</v>
      </c>
      <c r="F241" s="25"/>
      <c r="G241" s="21"/>
    </row>
    <row r="242" spans="1:7" ht="25.5" x14ac:dyDescent="0.2">
      <c r="A242" s="123">
        <v>28</v>
      </c>
      <c r="B242" s="26" t="s">
        <v>241</v>
      </c>
      <c r="C242" s="23" t="s">
        <v>21</v>
      </c>
      <c r="D242" s="24">
        <v>10</v>
      </c>
      <c r="E242" s="61">
        <v>0</v>
      </c>
      <c r="F242" s="25">
        <f>+E242*D242</f>
        <v>0</v>
      </c>
      <c r="G242" s="21"/>
    </row>
    <row r="243" spans="1:7" ht="25.5" hidden="1" x14ac:dyDescent="0.2">
      <c r="A243" s="123">
        <v>3.1600000000000099</v>
      </c>
      <c r="B243" s="26" t="s">
        <v>242</v>
      </c>
      <c r="C243" s="23" t="s">
        <v>21</v>
      </c>
      <c r="D243" s="24"/>
      <c r="E243" s="61">
        <v>8260</v>
      </c>
      <c r="F243" s="25"/>
      <c r="G243" s="21"/>
    </row>
    <row r="244" spans="1:7" ht="25.5" hidden="1" x14ac:dyDescent="0.2">
      <c r="A244" s="123">
        <v>3.1700000000000101</v>
      </c>
      <c r="B244" s="26" t="s">
        <v>243</v>
      </c>
      <c r="C244" s="23" t="s">
        <v>21</v>
      </c>
      <c r="D244" s="24"/>
      <c r="E244" s="61">
        <v>12366</v>
      </c>
      <c r="F244" s="25"/>
      <c r="G244" s="21"/>
    </row>
    <row r="245" spans="1:7" ht="25.5" hidden="1" x14ac:dyDescent="0.2">
      <c r="A245" s="123">
        <v>3.1800000000000099</v>
      </c>
      <c r="B245" s="26" t="s">
        <v>244</v>
      </c>
      <c r="C245" s="23" t="s">
        <v>21</v>
      </c>
      <c r="D245" s="24"/>
      <c r="E245" s="61">
        <v>14806</v>
      </c>
      <c r="F245" s="25"/>
      <c r="G245" s="21"/>
    </row>
    <row r="246" spans="1:7" ht="25.5" hidden="1" x14ac:dyDescent="0.2">
      <c r="A246" s="123">
        <v>3.1900000000000102</v>
      </c>
      <c r="B246" s="26" t="s">
        <v>245</v>
      </c>
      <c r="C246" s="23" t="s">
        <v>21</v>
      </c>
      <c r="D246" s="24"/>
      <c r="E246" s="61">
        <v>15466</v>
      </c>
      <c r="F246" s="25"/>
      <c r="G246" s="21"/>
    </row>
    <row r="247" spans="1:7" ht="25.5" hidden="1" x14ac:dyDescent="0.2">
      <c r="A247" s="123">
        <v>3.2000000000000099</v>
      </c>
      <c r="B247" s="26" t="s">
        <v>246</v>
      </c>
      <c r="C247" s="23" t="s">
        <v>21</v>
      </c>
      <c r="D247" s="24"/>
      <c r="E247" s="61">
        <v>28639</v>
      </c>
      <c r="F247" s="25"/>
      <c r="G247" s="21"/>
    </row>
    <row r="248" spans="1:7" ht="25.5" hidden="1" x14ac:dyDescent="0.2">
      <c r="A248" s="123">
        <v>3.2100000000000102</v>
      </c>
      <c r="B248" s="26" t="s">
        <v>247</v>
      </c>
      <c r="C248" s="23" t="s">
        <v>21</v>
      </c>
      <c r="D248" s="24"/>
      <c r="E248" s="61">
        <v>32694</v>
      </c>
      <c r="F248" s="25"/>
      <c r="G248" s="21"/>
    </row>
    <row r="249" spans="1:7" ht="25.5" hidden="1" x14ac:dyDescent="0.2">
      <c r="A249" s="123">
        <v>3.22000000000001</v>
      </c>
      <c r="B249" s="26" t="s">
        <v>248</v>
      </c>
      <c r="C249" s="23" t="s">
        <v>21</v>
      </c>
      <c r="D249" s="24"/>
      <c r="E249" s="61">
        <v>35098</v>
      </c>
      <c r="F249" s="25"/>
      <c r="G249" s="21"/>
    </row>
    <row r="250" spans="1:7" ht="25.5" hidden="1" x14ac:dyDescent="0.2">
      <c r="A250" s="123">
        <v>3.2300000000000102</v>
      </c>
      <c r="B250" s="26" t="s">
        <v>249</v>
      </c>
      <c r="C250" s="23" t="s">
        <v>21</v>
      </c>
      <c r="D250" s="24"/>
      <c r="E250" s="61">
        <v>36913</v>
      </c>
      <c r="F250" s="25">
        <f>+E250*D250</f>
        <v>0</v>
      </c>
      <c r="G250" s="21"/>
    </row>
    <row r="251" spans="1:7" ht="25.5" x14ac:dyDescent="0.2">
      <c r="A251" s="123">
        <v>29</v>
      </c>
      <c r="B251" s="26" t="s">
        <v>250</v>
      </c>
      <c r="C251" s="23" t="s">
        <v>2</v>
      </c>
      <c r="D251" s="24">
        <v>9</v>
      </c>
      <c r="E251" s="61">
        <v>0</v>
      </c>
      <c r="F251" s="25">
        <f>E251*D251</f>
        <v>0</v>
      </c>
      <c r="G251" s="23" t="s">
        <v>728</v>
      </c>
    </row>
    <row r="252" spans="1:7" ht="25.5" hidden="1" x14ac:dyDescent="0.2">
      <c r="A252" s="123">
        <v>3.2500000000000102</v>
      </c>
      <c r="B252" s="26" t="s">
        <v>251</v>
      </c>
      <c r="C252" s="23" t="s">
        <v>2</v>
      </c>
      <c r="D252" s="24"/>
      <c r="E252" s="61">
        <v>485100</v>
      </c>
      <c r="F252" s="25">
        <f>E252*D252</f>
        <v>0</v>
      </c>
      <c r="G252" s="23"/>
    </row>
    <row r="253" spans="1:7" ht="25.5" hidden="1" x14ac:dyDescent="0.2">
      <c r="A253" s="123">
        <v>3.26000000000001</v>
      </c>
      <c r="B253" s="26" t="s">
        <v>252</v>
      </c>
      <c r="C253" s="23"/>
      <c r="D253" s="24"/>
      <c r="E253" s="61">
        <v>426888</v>
      </c>
      <c r="F253" s="25"/>
      <c r="G253" s="21"/>
    </row>
    <row r="254" spans="1:7" hidden="1" x14ac:dyDescent="0.2">
      <c r="A254" s="123"/>
      <c r="B254" s="17" t="s">
        <v>253</v>
      </c>
      <c r="C254" s="17"/>
      <c r="D254" s="17"/>
      <c r="E254" s="61"/>
      <c r="F254" s="25"/>
      <c r="G254" s="21"/>
    </row>
    <row r="255" spans="1:7" ht="76.5" hidden="1" x14ac:dyDescent="0.2">
      <c r="A255" s="123">
        <v>3.27</v>
      </c>
      <c r="B255" s="22" t="s">
        <v>254</v>
      </c>
      <c r="C255" s="23" t="s">
        <v>2</v>
      </c>
      <c r="D255" s="24"/>
      <c r="E255" s="61">
        <v>8916508</v>
      </c>
      <c r="F255" s="25"/>
      <c r="G255" s="21"/>
    </row>
    <row r="256" spans="1:7" ht="76.5" hidden="1" x14ac:dyDescent="0.2">
      <c r="A256" s="123">
        <v>3.28</v>
      </c>
      <c r="B256" s="26" t="s">
        <v>255</v>
      </c>
      <c r="C256" s="23" t="s">
        <v>2</v>
      </c>
      <c r="D256" s="24"/>
      <c r="E256" s="61">
        <v>3543646</v>
      </c>
      <c r="F256" s="25"/>
      <c r="G256" s="21"/>
    </row>
    <row r="257" spans="1:7" ht="76.5" hidden="1" x14ac:dyDescent="0.2">
      <c r="A257" s="123">
        <v>3.29</v>
      </c>
      <c r="B257" s="26" t="s">
        <v>256</v>
      </c>
      <c r="C257" s="23" t="s">
        <v>2</v>
      </c>
      <c r="D257" s="24"/>
      <c r="E257" s="61">
        <v>3625966</v>
      </c>
      <c r="F257" s="25"/>
      <c r="G257" s="21"/>
    </row>
    <row r="258" spans="1:7" ht="76.5" hidden="1" x14ac:dyDescent="0.2">
      <c r="A258" s="123">
        <v>3.3</v>
      </c>
      <c r="B258" s="26" t="s">
        <v>257</v>
      </c>
      <c r="C258" s="23" t="s">
        <v>2</v>
      </c>
      <c r="D258" s="24"/>
      <c r="E258" s="61">
        <v>5858304</v>
      </c>
      <c r="F258" s="25"/>
      <c r="G258" s="21"/>
    </row>
    <row r="259" spans="1:7" ht="76.5" hidden="1" x14ac:dyDescent="0.2">
      <c r="A259" s="123">
        <v>3.31</v>
      </c>
      <c r="B259" s="26" t="s">
        <v>258</v>
      </c>
      <c r="C259" s="23" t="s">
        <v>2</v>
      </c>
      <c r="D259" s="24"/>
      <c r="E259" s="61">
        <v>5703245</v>
      </c>
      <c r="F259" s="25"/>
      <c r="G259" s="21"/>
    </row>
    <row r="260" spans="1:7" ht="51" hidden="1" x14ac:dyDescent="0.2">
      <c r="A260" s="123">
        <v>3.32</v>
      </c>
      <c r="B260" s="29" t="s">
        <v>259</v>
      </c>
      <c r="C260" s="25" t="s">
        <v>2</v>
      </c>
      <c r="D260" s="24"/>
      <c r="E260" s="61">
        <v>10010872</v>
      </c>
      <c r="F260" s="25"/>
      <c r="G260" s="21"/>
    </row>
    <row r="261" spans="1:7" ht="51" hidden="1" x14ac:dyDescent="0.2">
      <c r="A261" s="123">
        <v>3.33</v>
      </c>
      <c r="B261" s="26" t="s">
        <v>260</v>
      </c>
      <c r="C261" s="23" t="s">
        <v>2</v>
      </c>
      <c r="D261" s="24"/>
      <c r="E261" s="61">
        <v>10804503</v>
      </c>
      <c r="F261" s="25"/>
      <c r="G261" s="21"/>
    </row>
    <row r="262" spans="1:7" ht="76.5" hidden="1" x14ac:dyDescent="0.2">
      <c r="A262" s="123">
        <v>3.34</v>
      </c>
      <c r="B262" s="26" t="s">
        <v>261</v>
      </c>
      <c r="C262" s="23" t="s">
        <v>2</v>
      </c>
      <c r="D262" s="24"/>
      <c r="E262" s="61">
        <v>9273423</v>
      </c>
      <c r="F262" s="25"/>
      <c r="G262" s="21"/>
    </row>
    <row r="263" spans="1:7" ht="76.5" hidden="1" x14ac:dyDescent="0.2">
      <c r="A263" s="123">
        <v>3.35</v>
      </c>
      <c r="B263" s="26" t="s">
        <v>262</v>
      </c>
      <c r="C263" s="23" t="s">
        <v>2</v>
      </c>
      <c r="D263" s="24"/>
      <c r="E263" s="61">
        <v>6653970</v>
      </c>
      <c r="F263" s="25"/>
      <c r="G263" s="21"/>
    </row>
    <row r="264" spans="1:7" ht="51" hidden="1" x14ac:dyDescent="0.2">
      <c r="A264" s="123">
        <v>3.36</v>
      </c>
      <c r="B264" s="26" t="s">
        <v>263</v>
      </c>
      <c r="C264" s="23" t="s">
        <v>2</v>
      </c>
      <c r="D264" s="24"/>
      <c r="E264" s="61">
        <v>5858304</v>
      </c>
      <c r="F264" s="25"/>
      <c r="G264" s="21"/>
    </row>
    <row r="265" spans="1:7" ht="76.5" hidden="1" x14ac:dyDescent="0.2">
      <c r="A265" s="123">
        <v>3.37</v>
      </c>
      <c r="B265" s="26" t="s">
        <v>264</v>
      </c>
      <c r="C265" s="23" t="s">
        <v>2</v>
      </c>
      <c r="D265" s="24"/>
      <c r="E265" s="61">
        <v>10902672</v>
      </c>
      <c r="F265" s="25"/>
      <c r="G265" s="21"/>
    </row>
    <row r="266" spans="1:7" ht="51" hidden="1" x14ac:dyDescent="0.2">
      <c r="A266" s="123">
        <v>3.38</v>
      </c>
      <c r="B266" s="26" t="s">
        <v>265</v>
      </c>
      <c r="C266" s="23" t="s">
        <v>2</v>
      </c>
      <c r="D266" s="24"/>
      <c r="E266" s="61">
        <v>9322506</v>
      </c>
      <c r="F266" s="25"/>
      <c r="G266" s="21"/>
    </row>
    <row r="267" spans="1:7" ht="76.5" hidden="1" x14ac:dyDescent="0.2">
      <c r="A267" s="123">
        <v>3.39</v>
      </c>
      <c r="B267" s="26" t="s">
        <v>266</v>
      </c>
      <c r="C267" s="23" t="s">
        <v>2</v>
      </c>
      <c r="D267" s="24"/>
      <c r="E267" s="61">
        <v>8194726</v>
      </c>
      <c r="F267" s="25"/>
      <c r="G267" s="21"/>
    </row>
    <row r="268" spans="1:7" ht="51" hidden="1" x14ac:dyDescent="0.2">
      <c r="A268" s="123">
        <v>3.4</v>
      </c>
      <c r="B268" s="26" t="s">
        <v>267</v>
      </c>
      <c r="C268" s="23" t="s">
        <v>2</v>
      </c>
      <c r="D268" s="24"/>
      <c r="E268" s="61">
        <v>5858304</v>
      </c>
      <c r="F268" s="25"/>
      <c r="G268" s="21"/>
    </row>
    <row r="269" spans="1:7" ht="89.25" hidden="1" x14ac:dyDescent="0.2">
      <c r="A269" s="123">
        <v>3.41</v>
      </c>
      <c r="B269" s="26" t="s">
        <v>268</v>
      </c>
      <c r="C269" s="23" t="s">
        <v>2</v>
      </c>
      <c r="D269" s="24"/>
      <c r="E269" s="61">
        <v>10804503</v>
      </c>
      <c r="F269" s="25"/>
      <c r="G269" s="21"/>
    </row>
    <row r="270" spans="1:7" ht="38.25" hidden="1" x14ac:dyDescent="0.2">
      <c r="A270" s="123">
        <v>3.42</v>
      </c>
      <c r="B270" s="26" t="s">
        <v>269</v>
      </c>
      <c r="C270" s="23" t="s">
        <v>2</v>
      </c>
      <c r="D270" s="24"/>
      <c r="E270" s="61">
        <v>4023846</v>
      </c>
      <c r="F270" s="25"/>
      <c r="G270" s="21"/>
    </row>
    <row r="271" spans="1:7" ht="38.25" hidden="1" x14ac:dyDescent="0.2">
      <c r="A271" s="123">
        <v>3.43</v>
      </c>
      <c r="B271" s="26" t="s">
        <v>270</v>
      </c>
      <c r="C271" s="23" t="s">
        <v>2</v>
      </c>
      <c r="D271" s="24"/>
      <c r="E271" s="61">
        <v>4153288</v>
      </c>
      <c r="F271" s="25"/>
      <c r="G271" s="21"/>
    </row>
    <row r="272" spans="1:7" ht="38.25" hidden="1" x14ac:dyDescent="0.2">
      <c r="A272" s="123">
        <v>3.44</v>
      </c>
      <c r="B272" s="26" t="s">
        <v>271</v>
      </c>
      <c r="C272" s="23" t="s">
        <v>2</v>
      </c>
      <c r="D272" s="24"/>
      <c r="E272" s="61">
        <v>4206009</v>
      </c>
      <c r="F272" s="25"/>
      <c r="G272" s="21"/>
    </row>
    <row r="273" spans="1:7" ht="51" hidden="1" x14ac:dyDescent="0.2">
      <c r="A273" s="123">
        <v>3.45</v>
      </c>
      <c r="B273" s="22" t="s">
        <v>272</v>
      </c>
      <c r="C273" s="23" t="s">
        <v>2</v>
      </c>
      <c r="D273" s="24"/>
      <c r="E273" s="61">
        <v>3636942</v>
      </c>
      <c r="F273" s="25"/>
      <c r="G273" s="21"/>
    </row>
    <row r="274" spans="1:7" ht="51" hidden="1" x14ac:dyDescent="0.2">
      <c r="A274" s="123">
        <v>3.46</v>
      </c>
      <c r="B274" s="22" t="s">
        <v>273</v>
      </c>
      <c r="C274" s="23" t="s">
        <v>2</v>
      </c>
      <c r="D274" s="24"/>
      <c r="E274" s="61">
        <v>3625966</v>
      </c>
      <c r="F274" s="25"/>
      <c r="G274" s="21"/>
    </row>
    <row r="275" spans="1:7" ht="51" hidden="1" x14ac:dyDescent="0.2">
      <c r="A275" s="123">
        <v>3.47</v>
      </c>
      <c r="B275" s="22" t="s">
        <v>274</v>
      </c>
      <c r="C275" s="23" t="s">
        <v>2</v>
      </c>
      <c r="D275" s="24"/>
      <c r="E275" s="61">
        <v>3620478</v>
      </c>
      <c r="F275" s="25"/>
      <c r="G275" s="21"/>
    </row>
    <row r="276" spans="1:7" ht="51" hidden="1" x14ac:dyDescent="0.2">
      <c r="A276" s="123">
        <v>3.48</v>
      </c>
      <c r="B276" s="22" t="s">
        <v>275</v>
      </c>
      <c r="C276" s="23" t="s">
        <v>2</v>
      </c>
      <c r="D276" s="24"/>
      <c r="E276" s="61">
        <v>3614990</v>
      </c>
      <c r="F276" s="25"/>
      <c r="G276" s="21"/>
    </row>
    <row r="277" spans="1:7" ht="51" hidden="1" x14ac:dyDescent="0.2">
      <c r="A277" s="123">
        <v>3.48999999999999</v>
      </c>
      <c r="B277" s="22" t="s">
        <v>276</v>
      </c>
      <c r="C277" s="23" t="s">
        <v>2</v>
      </c>
      <c r="D277" s="24"/>
      <c r="E277" s="61">
        <v>3609502</v>
      </c>
      <c r="F277" s="25"/>
      <c r="G277" s="21"/>
    </row>
    <row r="278" spans="1:7" hidden="1" x14ac:dyDescent="0.2">
      <c r="A278" s="123"/>
      <c r="B278" s="18" t="s">
        <v>277</v>
      </c>
      <c r="C278" s="18"/>
      <c r="D278" s="18"/>
      <c r="E278" s="61"/>
      <c r="F278" s="25"/>
      <c r="G278" s="21"/>
    </row>
    <row r="279" spans="1:7" ht="51" hidden="1" x14ac:dyDescent="0.2">
      <c r="A279" s="123">
        <v>3.5</v>
      </c>
      <c r="B279" s="26" t="s">
        <v>278</v>
      </c>
      <c r="C279" s="23" t="s">
        <v>2</v>
      </c>
      <c r="D279" s="24"/>
      <c r="E279" s="61">
        <v>3636942</v>
      </c>
      <c r="F279" s="25"/>
      <c r="G279" s="21"/>
    </row>
    <row r="280" spans="1:7" ht="51" hidden="1" x14ac:dyDescent="0.2">
      <c r="A280" s="123">
        <v>3.51</v>
      </c>
      <c r="B280" s="26" t="s">
        <v>279</v>
      </c>
      <c r="C280" s="23" t="s">
        <v>2</v>
      </c>
      <c r="D280" s="24"/>
      <c r="E280" s="61">
        <v>3636942</v>
      </c>
      <c r="F280" s="25"/>
      <c r="G280" s="21"/>
    </row>
    <row r="281" spans="1:7" ht="51" hidden="1" x14ac:dyDescent="0.2">
      <c r="A281" s="123">
        <v>3.52</v>
      </c>
      <c r="B281" s="26" t="s">
        <v>280</v>
      </c>
      <c r="C281" s="23" t="s">
        <v>2</v>
      </c>
      <c r="D281" s="24"/>
      <c r="E281" s="61">
        <v>3636942</v>
      </c>
      <c r="F281" s="25"/>
      <c r="G281" s="21"/>
    </row>
    <row r="282" spans="1:7" ht="51" hidden="1" x14ac:dyDescent="0.2">
      <c r="A282" s="123">
        <v>3.53</v>
      </c>
      <c r="B282" s="26" t="s">
        <v>281</v>
      </c>
      <c r="C282" s="23" t="s">
        <v>2</v>
      </c>
      <c r="D282" s="24"/>
      <c r="E282" s="61">
        <v>3636942</v>
      </c>
      <c r="F282" s="25"/>
      <c r="G282" s="21"/>
    </row>
    <row r="283" spans="1:7" hidden="1" x14ac:dyDescent="0.2">
      <c r="A283" s="123"/>
      <c r="B283" s="17" t="s">
        <v>282</v>
      </c>
      <c r="C283" s="17"/>
      <c r="D283" s="17"/>
      <c r="E283" s="61"/>
      <c r="F283" s="25"/>
      <c r="G283" s="21"/>
    </row>
    <row r="284" spans="1:7" ht="51" hidden="1" x14ac:dyDescent="0.2">
      <c r="A284" s="123">
        <v>3.54</v>
      </c>
      <c r="B284" s="22" t="s">
        <v>283</v>
      </c>
      <c r="C284" s="23" t="s">
        <v>2</v>
      </c>
      <c r="D284" s="24"/>
      <c r="E284" s="61">
        <v>3625966</v>
      </c>
      <c r="F284" s="25"/>
      <c r="G284" s="21"/>
    </row>
    <row r="285" spans="1:7" ht="51" hidden="1" x14ac:dyDescent="0.2">
      <c r="A285" s="123">
        <v>3.55</v>
      </c>
      <c r="B285" s="22" t="s">
        <v>284</v>
      </c>
      <c r="C285" s="23" t="s">
        <v>2</v>
      </c>
      <c r="D285" s="24"/>
      <c r="E285" s="61">
        <v>3625966</v>
      </c>
      <c r="F285" s="25"/>
      <c r="G285" s="21"/>
    </row>
    <row r="286" spans="1:7" ht="51" hidden="1" x14ac:dyDescent="0.2">
      <c r="A286" s="123">
        <v>3.56</v>
      </c>
      <c r="B286" s="22" t="s">
        <v>285</v>
      </c>
      <c r="C286" s="23" t="s">
        <v>2</v>
      </c>
      <c r="D286" s="24"/>
      <c r="E286" s="61">
        <v>3625966</v>
      </c>
      <c r="F286" s="25"/>
      <c r="G286" s="21"/>
    </row>
    <row r="287" spans="1:7" ht="51" hidden="1" x14ac:dyDescent="0.2">
      <c r="A287" s="123">
        <v>3.57</v>
      </c>
      <c r="B287" s="22" t="s">
        <v>286</v>
      </c>
      <c r="C287" s="23" t="s">
        <v>2</v>
      </c>
      <c r="D287" s="24"/>
      <c r="E287" s="61">
        <v>3625966</v>
      </c>
      <c r="F287" s="25"/>
      <c r="G287" s="21"/>
    </row>
    <row r="288" spans="1:7" ht="25.5" hidden="1" x14ac:dyDescent="0.2">
      <c r="A288" s="123">
        <v>3.58</v>
      </c>
      <c r="B288" s="22" t="s">
        <v>287</v>
      </c>
      <c r="C288" s="23" t="s">
        <v>9</v>
      </c>
      <c r="D288" s="24"/>
      <c r="E288" s="61">
        <v>3593916</v>
      </c>
      <c r="F288" s="25"/>
      <c r="G288" s="21"/>
    </row>
    <row r="289" spans="1:7" ht="25.5" hidden="1" x14ac:dyDescent="0.2">
      <c r="A289" s="123">
        <v>3.59</v>
      </c>
      <c r="B289" s="22" t="s">
        <v>288</v>
      </c>
      <c r="C289" s="23" t="s">
        <v>2</v>
      </c>
      <c r="D289" s="24"/>
      <c r="E289" s="61">
        <v>3630247</v>
      </c>
      <c r="F289" s="25"/>
      <c r="G289" s="21"/>
    </row>
    <row r="290" spans="1:7" ht="25.5" hidden="1" x14ac:dyDescent="0.2">
      <c r="A290" s="123">
        <v>3.6</v>
      </c>
      <c r="B290" s="22" t="s">
        <v>289</v>
      </c>
      <c r="C290" s="23" t="s">
        <v>2</v>
      </c>
      <c r="D290" s="24"/>
      <c r="E290" s="61">
        <v>3614441</v>
      </c>
      <c r="F290" s="25"/>
      <c r="G290" s="21"/>
    </row>
    <row r="291" spans="1:7" ht="25.5" hidden="1" x14ac:dyDescent="0.2">
      <c r="A291" s="123">
        <v>3.61</v>
      </c>
      <c r="B291" s="22" t="s">
        <v>290</v>
      </c>
      <c r="C291" s="23" t="s">
        <v>2</v>
      </c>
      <c r="D291" s="24"/>
      <c r="E291" s="61">
        <v>3629259</v>
      </c>
      <c r="F291" s="25"/>
      <c r="G291" s="21"/>
    </row>
    <row r="292" spans="1:7" ht="25.5" hidden="1" x14ac:dyDescent="0.2">
      <c r="A292" s="123">
        <v>3.62</v>
      </c>
      <c r="B292" s="22" t="s">
        <v>291</v>
      </c>
      <c r="C292" s="23" t="s">
        <v>2</v>
      </c>
      <c r="D292" s="24"/>
      <c r="E292" s="61">
        <v>3612246</v>
      </c>
      <c r="F292" s="25"/>
      <c r="G292" s="21"/>
    </row>
    <row r="293" spans="1:7" ht="25.5" hidden="1" x14ac:dyDescent="0.2">
      <c r="A293" s="123">
        <v>3.63</v>
      </c>
      <c r="B293" s="22" t="s">
        <v>292</v>
      </c>
      <c r="C293" s="23" t="s">
        <v>2</v>
      </c>
      <c r="D293" s="24"/>
      <c r="E293" s="61">
        <v>3636942</v>
      </c>
      <c r="F293" s="25"/>
      <c r="G293" s="21"/>
    </row>
    <row r="294" spans="1:7" hidden="1" x14ac:dyDescent="0.2">
      <c r="A294" s="123">
        <v>4</v>
      </c>
      <c r="B294" s="17" t="s">
        <v>293</v>
      </c>
      <c r="C294" s="4"/>
      <c r="D294" s="49"/>
      <c r="E294" s="61"/>
      <c r="F294" s="63" t="s">
        <v>593</v>
      </c>
      <c r="G294" s="21"/>
    </row>
    <row r="295" spans="1:7" hidden="1" x14ac:dyDescent="0.2">
      <c r="A295" s="123"/>
      <c r="B295" s="17" t="s">
        <v>294</v>
      </c>
      <c r="C295" s="17"/>
      <c r="D295" s="17"/>
      <c r="E295" s="61"/>
      <c r="F295" s="25"/>
      <c r="G295" s="21"/>
    </row>
    <row r="296" spans="1:7" ht="25.5" hidden="1" x14ac:dyDescent="0.2">
      <c r="A296" s="123">
        <v>4.01</v>
      </c>
      <c r="B296" s="1" t="s">
        <v>659</v>
      </c>
      <c r="C296" s="23" t="s">
        <v>2</v>
      </c>
      <c r="D296" s="24"/>
      <c r="E296" s="61">
        <v>329034</v>
      </c>
      <c r="F296" s="25">
        <f>E296*D296</f>
        <v>0</v>
      </c>
      <c r="G296" s="21"/>
    </row>
    <row r="297" spans="1:7" ht="25.5" hidden="1" x14ac:dyDescent="0.2">
      <c r="A297" s="123">
        <v>4.0199999999999996</v>
      </c>
      <c r="B297" s="1" t="s">
        <v>296</v>
      </c>
      <c r="C297" s="23" t="s">
        <v>2</v>
      </c>
      <c r="D297" s="24"/>
      <c r="E297" s="61">
        <v>67447</v>
      </c>
      <c r="F297" s="25"/>
      <c r="G297" s="21"/>
    </row>
    <row r="298" spans="1:7" ht="51" hidden="1" x14ac:dyDescent="0.2">
      <c r="A298" s="123">
        <v>4.03</v>
      </c>
      <c r="B298" s="22" t="s">
        <v>297</v>
      </c>
      <c r="C298" s="23" t="s">
        <v>2</v>
      </c>
      <c r="D298" s="24"/>
      <c r="E298" s="61">
        <v>1059120</v>
      </c>
      <c r="F298" s="25">
        <f>E298*D298</f>
        <v>0</v>
      </c>
      <c r="G298" s="21"/>
    </row>
    <row r="299" spans="1:7" ht="38.25" hidden="1" x14ac:dyDescent="0.2">
      <c r="A299" s="123">
        <v>4.04</v>
      </c>
      <c r="B299" s="22" t="s">
        <v>298</v>
      </c>
      <c r="C299" s="23" t="s">
        <v>2</v>
      </c>
      <c r="D299" s="24"/>
      <c r="E299" s="61">
        <v>225150</v>
      </c>
      <c r="F299" s="25"/>
      <c r="G299" s="21"/>
    </row>
    <row r="300" spans="1:7" ht="38.25" hidden="1" x14ac:dyDescent="0.2">
      <c r="A300" s="123">
        <v>4.05</v>
      </c>
      <c r="B300" s="30" t="s">
        <v>299</v>
      </c>
      <c r="C300" s="23" t="s">
        <v>9</v>
      </c>
      <c r="D300" s="24"/>
      <c r="E300" s="61">
        <v>466622</v>
      </c>
      <c r="F300" s="25"/>
      <c r="G300" s="21"/>
    </row>
    <row r="301" spans="1:7" ht="51" hidden="1" x14ac:dyDescent="0.2">
      <c r="A301" s="123">
        <v>4.0599999999999996</v>
      </c>
      <c r="B301" s="30" t="s">
        <v>300</v>
      </c>
      <c r="C301" s="23" t="s">
        <v>2</v>
      </c>
      <c r="D301" s="24"/>
      <c r="E301" s="61">
        <v>1272965</v>
      </c>
      <c r="F301" s="25"/>
      <c r="G301" s="21"/>
    </row>
    <row r="302" spans="1:7" ht="51" hidden="1" x14ac:dyDescent="0.2">
      <c r="A302" s="123">
        <v>4.07</v>
      </c>
      <c r="B302" s="30" t="s">
        <v>301</v>
      </c>
      <c r="C302" s="23" t="s">
        <v>2</v>
      </c>
      <c r="D302" s="24"/>
      <c r="E302" s="61">
        <v>1330496</v>
      </c>
      <c r="F302" s="25"/>
      <c r="G302" s="21"/>
    </row>
    <row r="303" spans="1:7" ht="51" hidden="1" x14ac:dyDescent="0.2">
      <c r="A303" s="123">
        <v>4.08</v>
      </c>
      <c r="B303" s="30" t="s">
        <v>302</v>
      </c>
      <c r="C303" s="23" t="s">
        <v>2</v>
      </c>
      <c r="D303" s="24"/>
      <c r="E303" s="61">
        <v>1442907</v>
      </c>
      <c r="F303" s="25"/>
      <c r="G303" s="21"/>
    </row>
    <row r="304" spans="1:7" ht="25.5" hidden="1" x14ac:dyDescent="0.2">
      <c r="A304" s="123">
        <v>4.09</v>
      </c>
      <c r="B304" s="30" t="s">
        <v>303</v>
      </c>
      <c r="C304" s="23" t="s">
        <v>9</v>
      </c>
      <c r="D304" s="24"/>
      <c r="E304" s="61">
        <v>477598</v>
      </c>
      <c r="F304" s="25"/>
      <c r="G304" s="21"/>
    </row>
    <row r="305" spans="1:7" ht="25.5" hidden="1" x14ac:dyDescent="0.2">
      <c r="A305" s="123">
        <v>4.0999999999999996</v>
      </c>
      <c r="B305" s="30" t="s">
        <v>304</v>
      </c>
      <c r="C305" s="23" t="s">
        <v>9</v>
      </c>
      <c r="D305" s="24"/>
      <c r="E305" s="61">
        <v>510526</v>
      </c>
      <c r="F305" s="25"/>
      <c r="G305" s="21"/>
    </row>
    <row r="306" spans="1:7" ht="63.75" hidden="1" x14ac:dyDescent="0.2">
      <c r="A306" s="123">
        <v>4.1100000000000003</v>
      </c>
      <c r="B306" s="26" t="s">
        <v>305</v>
      </c>
      <c r="C306" s="23" t="s">
        <v>2</v>
      </c>
      <c r="D306" s="24"/>
      <c r="E306" s="61">
        <v>1334340</v>
      </c>
      <c r="F306" s="25"/>
      <c r="G306" s="21"/>
    </row>
    <row r="307" spans="1:7" ht="63.75" hidden="1" x14ac:dyDescent="0.2">
      <c r="A307" s="123">
        <v>4.12</v>
      </c>
      <c r="B307" s="26" t="s">
        <v>306</v>
      </c>
      <c r="C307" s="23" t="s">
        <v>2</v>
      </c>
      <c r="D307" s="24"/>
      <c r="E307" s="61">
        <v>2555771</v>
      </c>
      <c r="F307" s="25"/>
      <c r="G307" s="21"/>
    </row>
    <row r="308" spans="1:7" ht="76.5" hidden="1" x14ac:dyDescent="0.2">
      <c r="A308" s="123">
        <v>4.13</v>
      </c>
      <c r="B308" s="26" t="s">
        <v>307</v>
      </c>
      <c r="C308" s="23" t="s">
        <v>2</v>
      </c>
      <c r="D308" s="24"/>
      <c r="E308" s="61">
        <v>1234177</v>
      </c>
      <c r="F308" s="25"/>
      <c r="G308" s="21"/>
    </row>
    <row r="309" spans="1:7" ht="25.5" hidden="1" x14ac:dyDescent="0.2">
      <c r="A309" s="123">
        <v>4.1399999999999997</v>
      </c>
      <c r="B309" s="30" t="s">
        <v>308</v>
      </c>
      <c r="C309" s="23" t="s">
        <v>2</v>
      </c>
      <c r="D309" s="24"/>
      <c r="E309" s="61">
        <v>565796</v>
      </c>
      <c r="F309" s="25"/>
      <c r="G309" s="21"/>
    </row>
    <row r="310" spans="1:7" ht="25.5" hidden="1" x14ac:dyDescent="0.2">
      <c r="A310" s="123">
        <v>4.1500000000000004</v>
      </c>
      <c r="B310" s="30" t="s">
        <v>309</v>
      </c>
      <c r="C310" s="23" t="s">
        <v>2</v>
      </c>
      <c r="D310" s="24"/>
      <c r="E310" s="61">
        <v>345680</v>
      </c>
      <c r="F310" s="25"/>
      <c r="G310" s="21"/>
    </row>
    <row r="311" spans="1:7" ht="51" hidden="1" x14ac:dyDescent="0.2">
      <c r="A311" s="123">
        <v>4.16</v>
      </c>
      <c r="B311" s="30" t="s">
        <v>310</v>
      </c>
      <c r="C311" s="23" t="s">
        <v>2</v>
      </c>
      <c r="D311" s="24"/>
      <c r="E311" s="61">
        <v>14724240</v>
      </c>
      <c r="F311" s="25"/>
      <c r="G311" s="21"/>
    </row>
    <row r="312" spans="1:7" ht="38.25" hidden="1" x14ac:dyDescent="0.2">
      <c r="A312" s="123">
        <v>4.17</v>
      </c>
      <c r="B312" s="30" t="s">
        <v>311</v>
      </c>
      <c r="C312" s="23" t="s">
        <v>2</v>
      </c>
      <c r="D312" s="24"/>
      <c r="E312" s="61">
        <v>2979920</v>
      </c>
      <c r="F312" s="25"/>
      <c r="G312" s="21"/>
    </row>
    <row r="313" spans="1:7" hidden="1" x14ac:dyDescent="0.2">
      <c r="A313" s="123"/>
      <c r="B313" s="17" t="s">
        <v>312</v>
      </c>
      <c r="C313" s="17"/>
      <c r="D313" s="17"/>
      <c r="E313" s="61"/>
      <c r="F313" s="25"/>
      <c r="G313" s="21"/>
    </row>
    <row r="314" spans="1:7" ht="25.5" hidden="1" x14ac:dyDescent="0.2">
      <c r="A314" s="123">
        <v>4.18</v>
      </c>
      <c r="B314" s="22" t="s">
        <v>313</v>
      </c>
      <c r="C314" s="23" t="s">
        <v>9</v>
      </c>
      <c r="D314" s="24"/>
      <c r="E314" s="61">
        <v>215933</v>
      </c>
      <c r="F314" s="25"/>
      <c r="G314" s="21"/>
    </row>
    <row r="315" spans="1:7" ht="38.25" hidden="1" x14ac:dyDescent="0.2">
      <c r="A315" s="123">
        <v>4.1900000000000004</v>
      </c>
      <c r="B315" s="26" t="s">
        <v>314</v>
      </c>
      <c r="C315" s="23" t="s">
        <v>9</v>
      </c>
      <c r="D315" s="24"/>
      <c r="E315" s="61">
        <v>190318</v>
      </c>
      <c r="F315" s="25"/>
      <c r="G315" s="21"/>
    </row>
    <row r="316" spans="1:7" ht="38.25" hidden="1" x14ac:dyDescent="0.2">
      <c r="A316" s="123">
        <v>4.2</v>
      </c>
      <c r="B316" s="22" t="s">
        <v>315</v>
      </c>
      <c r="C316" s="23" t="s">
        <v>2</v>
      </c>
      <c r="D316" s="24"/>
      <c r="E316" s="61">
        <v>270813</v>
      </c>
      <c r="F316" s="25"/>
      <c r="G316" s="21"/>
    </row>
    <row r="317" spans="1:7" ht="25.5" hidden="1" x14ac:dyDescent="0.2">
      <c r="A317" s="123">
        <v>4.21</v>
      </c>
      <c r="B317" s="22" t="s">
        <v>316</v>
      </c>
      <c r="C317" s="23" t="s">
        <v>21</v>
      </c>
      <c r="D317" s="24"/>
      <c r="E317" s="61">
        <v>21000</v>
      </c>
      <c r="F317" s="25"/>
      <c r="G317" s="21"/>
    </row>
    <row r="318" spans="1:7" ht="63.75" hidden="1" x14ac:dyDescent="0.2">
      <c r="A318" s="123">
        <v>4.22</v>
      </c>
      <c r="B318" s="22" t="s">
        <v>317</v>
      </c>
      <c r="C318" s="23" t="s">
        <v>2</v>
      </c>
      <c r="D318" s="24"/>
      <c r="E318" s="61">
        <v>586099</v>
      </c>
      <c r="F318" s="25"/>
      <c r="G318" s="21"/>
    </row>
    <row r="319" spans="1:7" ht="63.75" hidden="1" x14ac:dyDescent="0.2">
      <c r="A319" s="123">
        <v>4.2300000000000004</v>
      </c>
      <c r="B319" s="22" t="s">
        <v>318</v>
      </c>
      <c r="C319" s="23" t="s">
        <v>2</v>
      </c>
      <c r="D319" s="24"/>
      <c r="E319" s="61">
        <v>586099</v>
      </c>
      <c r="F319" s="25"/>
      <c r="G319" s="21"/>
    </row>
    <row r="320" spans="1:7" ht="25.5" hidden="1" x14ac:dyDescent="0.2">
      <c r="A320" s="123">
        <v>4.24</v>
      </c>
      <c r="B320" s="22" t="s">
        <v>319</v>
      </c>
      <c r="C320" s="23" t="s">
        <v>2</v>
      </c>
      <c r="D320" s="24"/>
      <c r="E320" s="61">
        <v>16134</v>
      </c>
      <c r="F320" s="25"/>
      <c r="G320" s="21"/>
    </row>
    <row r="321" spans="1:7" ht="25.5" hidden="1" x14ac:dyDescent="0.2">
      <c r="A321" s="123">
        <v>4.25</v>
      </c>
      <c r="B321" s="22" t="s">
        <v>320</v>
      </c>
      <c r="C321" s="23" t="s">
        <v>2</v>
      </c>
      <c r="D321" s="24"/>
      <c r="E321" s="61">
        <v>103155</v>
      </c>
      <c r="F321" s="25"/>
      <c r="G321" s="21"/>
    </row>
    <row r="322" spans="1:7" ht="38.25" hidden="1" x14ac:dyDescent="0.2">
      <c r="A322" s="123">
        <v>4.2600000000000096</v>
      </c>
      <c r="B322" s="22" t="s">
        <v>321</v>
      </c>
      <c r="C322" s="23" t="s">
        <v>2</v>
      </c>
      <c r="D322" s="24"/>
      <c r="E322" s="61">
        <v>1500000</v>
      </c>
      <c r="F322" s="25"/>
      <c r="G322" s="21"/>
    </row>
    <row r="323" spans="1:7" hidden="1" x14ac:dyDescent="0.2">
      <c r="A323" s="123"/>
      <c r="B323" s="17" t="s">
        <v>322</v>
      </c>
      <c r="C323" s="17"/>
      <c r="D323" s="17"/>
      <c r="E323" s="61"/>
      <c r="F323" s="63" t="s">
        <v>593</v>
      </c>
      <c r="G323" s="21"/>
    </row>
    <row r="324" spans="1:7" ht="76.5" hidden="1" x14ac:dyDescent="0.2">
      <c r="A324" s="123">
        <v>4.2699999999999996</v>
      </c>
      <c r="B324" s="22" t="s">
        <v>323</v>
      </c>
      <c r="C324" s="23" t="s">
        <v>2</v>
      </c>
      <c r="D324" s="24"/>
      <c r="E324" s="61">
        <v>434218</v>
      </c>
      <c r="F324" s="25"/>
      <c r="G324" s="21"/>
    </row>
    <row r="325" spans="1:7" ht="76.5" hidden="1" x14ac:dyDescent="0.2">
      <c r="A325" s="123">
        <v>4.28</v>
      </c>
      <c r="B325" s="22" t="s">
        <v>324</v>
      </c>
      <c r="C325" s="23" t="s">
        <v>2</v>
      </c>
      <c r="D325" s="24"/>
      <c r="E325" s="61">
        <v>434218</v>
      </c>
      <c r="F325" s="25">
        <f>+E325*D325</f>
        <v>0</v>
      </c>
      <c r="G325" s="21"/>
    </row>
    <row r="326" spans="1:7" ht="25.5" hidden="1" x14ac:dyDescent="0.2">
      <c r="A326" s="123">
        <v>4.29</v>
      </c>
      <c r="B326" s="22" t="s">
        <v>325</v>
      </c>
      <c r="C326" s="23" t="s">
        <v>2</v>
      </c>
      <c r="D326" s="24"/>
      <c r="E326" s="61">
        <v>16134</v>
      </c>
      <c r="F326" s="25"/>
      <c r="G326" s="21"/>
    </row>
    <row r="327" spans="1:7" ht="25.5" hidden="1" x14ac:dyDescent="0.2">
      <c r="A327" s="123">
        <v>4.3</v>
      </c>
      <c r="B327" s="22" t="s">
        <v>326</v>
      </c>
      <c r="C327" s="23" t="s">
        <v>2</v>
      </c>
      <c r="D327" s="24"/>
      <c r="E327" s="61">
        <v>103155</v>
      </c>
      <c r="F327" s="25"/>
      <c r="G327" s="21"/>
    </row>
    <row r="328" spans="1:7" ht="25.5" hidden="1" x14ac:dyDescent="0.2">
      <c r="A328" s="123">
        <v>4.3099999999999996</v>
      </c>
      <c r="B328" s="22" t="s">
        <v>327</v>
      </c>
      <c r="C328" s="23" t="s">
        <v>9</v>
      </c>
      <c r="D328" s="24"/>
      <c r="E328" s="61">
        <v>204117</v>
      </c>
      <c r="F328" s="25"/>
      <c r="G328" s="21"/>
    </row>
    <row r="329" spans="1:7" ht="38.25" hidden="1" x14ac:dyDescent="0.2">
      <c r="A329" s="123">
        <v>4.32</v>
      </c>
      <c r="B329" s="22" t="s">
        <v>328</v>
      </c>
      <c r="C329" s="23" t="s">
        <v>21</v>
      </c>
      <c r="D329" s="24"/>
      <c r="E329" s="61">
        <v>233972</v>
      </c>
      <c r="F329" s="25"/>
      <c r="G329" s="21"/>
    </row>
    <row r="330" spans="1:7" hidden="1" x14ac:dyDescent="0.2">
      <c r="A330" s="123">
        <v>5</v>
      </c>
      <c r="B330" s="17" t="s">
        <v>329</v>
      </c>
      <c r="C330" s="23"/>
      <c r="D330" s="24"/>
      <c r="E330" s="61"/>
      <c r="F330" s="63" t="s">
        <v>593</v>
      </c>
      <c r="G330" s="21"/>
    </row>
    <row r="331" spans="1:7" ht="25.5" hidden="1" x14ac:dyDescent="0.2">
      <c r="A331" s="123">
        <v>5.01</v>
      </c>
      <c r="B331" s="22" t="s">
        <v>330</v>
      </c>
      <c r="C331" s="23" t="s">
        <v>9</v>
      </c>
      <c r="D331" s="24"/>
      <c r="E331" s="61">
        <v>8500</v>
      </c>
      <c r="F331" s="25">
        <f>+E331*D331</f>
        <v>0</v>
      </c>
      <c r="G331" s="21"/>
    </row>
    <row r="332" spans="1:7" ht="25.5" hidden="1" x14ac:dyDescent="0.2">
      <c r="A332" s="123">
        <v>5.0199999999999996</v>
      </c>
      <c r="B332" s="22" t="s">
        <v>594</v>
      </c>
      <c r="C332" s="23" t="s">
        <v>21</v>
      </c>
      <c r="D332" s="24"/>
      <c r="E332" s="61">
        <v>6500</v>
      </c>
      <c r="F332" s="25">
        <f>+E332*D332</f>
        <v>0</v>
      </c>
      <c r="G332" s="21"/>
    </row>
    <row r="333" spans="1:7" ht="25.5" x14ac:dyDescent="0.2">
      <c r="A333" s="123">
        <v>30</v>
      </c>
      <c r="B333" s="22" t="s">
        <v>331</v>
      </c>
      <c r="C333" s="23" t="s">
        <v>9</v>
      </c>
      <c r="D333" s="24">
        <v>70</v>
      </c>
      <c r="E333" s="61">
        <v>0</v>
      </c>
      <c r="F333" s="25">
        <f>E333*D333</f>
        <v>0</v>
      </c>
      <c r="G333" s="21"/>
    </row>
    <row r="334" spans="1:7" ht="25.5" x14ac:dyDescent="0.2">
      <c r="A334" s="123">
        <v>31</v>
      </c>
      <c r="B334" s="22" t="s">
        <v>332</v>
      </c>
      <c r="C334" s="23" t="s">
        <v>21</v>
      </c>
      <c r="D334" s="24">
        <v>45</v>
      </c>
      <c r="E334" s="61">
        <v>0</v>
      </c>
      <c r="F334" s="25">
        <f>E334*D334</f>
        <v>0</v>
      </c>
      <c r="G334" s="21"/>
    </row>
    <row r="335" spans="1:7" ht="25.5" hidden="1" x14ac:dyDescent="0.2">
      <c r="A335" s="123">
        <v>5.05</v>
      </c>
      <c r="B335" s="22" t="s">
        <v>333</v>
      </c>
      <c r="C335" s="23" t="s">
        <v>9</v>
      </c>
      <c r="D335" s="24"/>
      <c r="E335" s="61">
        <v>6000</v>
      </c>
      <c r="F335" s="25"/>
      <c r="G335" s="21"/>
    </row>
    <row r="336" spans="1:7" ht="25.5" hidden="1" x14ac:dyDescent="0.2">
      <c r="A336" s="123">
        <v>5.0599999999999996</v>
      </c>
      <c r="B336" s="22" t="s">
        <v>334</v>
      </c>
      <c r="C336" s="23" t="s">
        <v>21</v>
      </c>
      <c r="D336" s="24"/>
      <c r="E336" s="61">
        <v>4000</v>
      </c>
      <c r="F336" s="25"/>
      <c r="G336" s="21"/>
    </row>
    <row r="337" spans="1:7" ht="25.5" hidden="1" x14ac:dyDescent="0.2">
      <c r="A337" s="123">
        <v>5.07</v>
      </c>
      <c r="B337" s="22" t="s">
        <v>335</v>
      </c>
      <c r="C337" s="23" t="s">
        <v>9</v>
      </c>
      <c r="D337" s="24"/>
      <c r="E337" s="61">
        <v>8500</v>
      </c>
      <c r="F337" s="25"/>
      <c r="G337" s="21"/>
    </row>
    <row r="338" spans="1:7" ht="25.5" hidden="1" x14ac:dyDescent="0.2">
      <c r="A338" s="123">
        <v>5.08</v>
      </c>
      <c r="B338" s="22" t="s">
        <v>335</v>
      </c>
      <c r="C338" s="23" t="s">
        <v>21</v>
      </c>
      <c r="D338" s="24"/>
      <c r="E338" s="61">
        <v>6500</v>
      </c>
      <c r="F338" s="25">
        <f>+E338*D338</f>
        <v>0</v>
      </c>
      <c r="G338" s="21"/>
    </row>
    <row r="339" spans="1:7" ht="25.5" hidden="1" x14ac:dyDescent="0.2">
      <c r="A339" s="123">
        <v>5.09</v>
      </c>
      <c r="B339" s="22" t="s">
        <v>336</v>
      </c>
      <c r="C339" s="23" t="s">
        <v>9</v>
      </c>
      <c r="D339" s="24"/>
      <c r="E339" s="61">
        <v>8500</v>
      </c>
      <c r="F339" s="25"/>
      <c r="G339" s="21"/>
    </row>
    <row r="340" spans="1:7" ht="25.5" hidden="1" x14ac:dyDescent="0.2">
      <c r="A340" s="123">
        <v>5.0999999999999996</v>
      </c>
      <c r="B340" s="22" t="s">
        <v>336</v>
      </c>
      <c r="C340" s="23" t="s">
        <v>21</v>
      </c>
      <c r="D340" s="24"/>
      <c r="E340" s="61">
        <v>6500</v>
      </c>
      <c r="F340" s="25"/>
      <c r="G340" s="21"/>
    </row>
    <row r="341" spans="1:7" ht="25.5" hidden="1" x14ac:dyDescent="0.2">
      <c r="A341" s="123">
        <v>5.1100000000000003</v>
      </c>
      <c r="B341" s="22" t="s">
        <v>337</v>
      </c>
      <c r="C341" s="23" t="s">
        <v>9</v>
      </c>
      <c r="D341" s="24"/>
      <c r="E341" s="61">
        <v>6000</v>
      </c>
      <c r="F341" s="25"/>
      <c r="G341" s="21"/>
    </row>
    <row r="342" spans="1:7" ht="25.5" hidden="1" x14ac:dyDescent="0.2">
      <c r="A342" s="123">
        <v>5.12</v>
      </c>
      <c r="B342" s="22" t="s">
        <v>337</v>
      </c>
      <c r="C342" s="23" t="s">
        <v>21</v>
      </c>
      <c r="D342" s="24"/>
      <c r="E342" s="61">
        <v>3069</v>
      </c>
      <c r="F342" s="25"/>
      <c r="G342" s="21"/>
    </row>
    <row r="343" spans="1:7" hidden="1" x14ac:dyDescent="0.2">
      <c r="A343" s="123">
        <v>5.13</v>
      </c>
      <c r="B343" s="22" t="s">
        <v>338</v>
      </c>
      <c r="C343" s="23" t="s">
        <v>9</v>
      </c>
      <c r="D343" s="24"/>
      <c r="E343" s="61">
        <v>10000</v>
      </c>
      <c r="F343" s="25"/>
      <c r="G343" s="21"/>
    </row>
    <row r="344" spans="1:7" hidden="1" x14ac:dyDescent="0.2">
      <c r="A344" s="123">
        <v>5.14</v>
      </c>
      <c r="B344" s="22" t="s">
        <v>338</v>
      </c>
      <c r="C344" s="23" t="s">
        <v>21</v>
      </c>
      <c r="D344" s="24"/>
      <c r="E344" s="61">
        <v>8482</v>
      </c>
      <c r="F344" s="25"/>
      <c r="G344" s="21"/>
    </row>
    <row r="345" spans="1:7" hidden="1" x14ac:dyDescent="0.2">
      <c r="A345" s="123">
        <v>5.15</v>
      </c>
      <c r="B345" s="22" t="s">
        <v>339</v>
      </c>
      <c r="C345" s="23" t="s">
        <v>9</v>
      </c>
      <c r="D345" s="24"/>
      <c r="E345" s="61">
        <v>8000</v>
      </c>
      <c r="F345" s="25"/>
      <c r="G345" s="21"/>
    </row>
    <row r="346" spans="1:7" hidden="1" x14ac:dyDescent="0.2">
      <c r="A346" s="123">
        <v>5.16</v>
      </c>
      <c r="B346" s="22" t="s">
        <v>339</v>
      </c>
      <c r="C346" s="23" t="s">
        <v>21</v>
      </c>
      <c r="D346" s="24"/>
      <c r="E346" s="61">
        <v>7000</v>
      </c>
      <c r="F346" s="25"/>
      <c r="G346" s="21"/>
    </row>
    <row r="347" spans="1:7" hidden="1" x14ac:dyDescent="0.2">
      <c r="A347" s="123">
        <v>5.17</v>
      </c>
      <c r="B347" s="22" t="s">
        <v>340</v>
      </c>
      <c r="C347" s="23" t="s">
        <v>9</v>
      </c>
      <c r="D347" s="24"/>
      <c r="E347" s="61">
        <v>6000</v>
      </c>
      <c r="F347" s="25"/>
      <c r="G347" s="21"/>
    </row>
    <row r="348" spans="1:7" hidden="1" x14ac:dyDescent="0.2">
      <c r="A348" s="123">
        <v>5.18</v>
      </c>
      <c r="B348" s="22" t="s">
        <v>340</v>
      </c>
      <c r="C348" s="23" t="s">
        <v>21</v>
      </c>
      <c r="D348" s="24"/>
      <c r="E348" s="61">
        <v>5000</v>
      </c>
      <c r="F348" s="25"/>
      <c r="G348" s="21"/>
    </row>
    <row r="349" spans="1:7" hidden="1" x14ac:dyDescent="0.2">
      <c r="A349" s="123">
        <v>5.19</v>
      </c>
      <c r="B349" s="22" t="s">
        <v>341</v>
      </c>
      <c r="C349" s="23" t="s">
        <v>9</v>
      </c>
      <c r="D349" s="24"/>
      <c r="E349" s="61">
        <v>11116</v>
      </c>
      <c r="F349" s="25"/>
      <c r="G349" s="21"/>
    </row>
    <row r="350" spans="1:7" hidden="1" x14ac:dyDescent="0.2">
      <c r="A350" s="123">
        <v>5.2</v>
      </c>
      <c r="B350" s="22" t="s">
        <v>341</v>
      </c>
      <c r="C350" s="23" t="s">
        <v>21</v>
      </c>
      <c r="D350" s="24"/>
      <c r="E350" s="61">
        <v>7000</v>
      </c>
      <c r="F350" s="25"/>
      <c r="G350" s="21"/>
    </row>
    <row r="351" spans="1:7" ht="25.5" hidden="1" x14ac:dyDescent="0.2">
      <c r="A351" s="123">
        <v>5.21</v>
      </c>
      <c r="B351" s="22" t="s">
        <v>342</v>
      </c>
      <c r="C351" s="23" t="s">
        <v>21</v>
      </c>
      <c r="D351" s="24"/>
      <c r="E351" s="61">
        <v>6544</v>
      </c>
      <c r="F351" s="25"/>
      <c r="G351" s="21"/>
    </row>
    <row r="352" spans="1:7" hidden="1" x14ac:dyDescent="0.2">
      <c r="A352" s="123">
        <v>5.22</v>
      </c>
      <c r="B352" s="22" t="s">
        <v>343</v>
      </c>
      <c r="C352" s="23" t="s">
        <v>9</v>
      </c>
      <c r="D352" s="24"/>
      <c r="E352" s="61">
        <v>10009</v>
      </c>
      <c r="F352" s="25"/>
      <c r="G352" s="21"/>
    </row>
    <row r="353" spans="1:7" hidden="1" x14ac:dyDescent="0.2">
      <c r="A353" s="123">
        <v>5.23</v>
      </c>
      <c r="B353" s="22" t="s">
        <v>343</v>
      </c>
      <c r="C353" s="23" t="s">
        <v>21</v>
      </c>
      <c r="D353" s="24"/>
      <c r="E353" s="61">
        <v>5003</v>
      </c>
      <c r="F353" s="25"/>
      <c r="G353" s="21"/>
    </row>
    <row r="354" spans="1:7" hidden="1" x14ac:dyDescent="0.2">
      <c r="A354" s="123">
        <v>5.2399999999999904</v>
      </c>
      <c r="B354" s="22" t="s">
        <v>344</v>
      </c>
      <c r="C354" s="23" t="s">
        <v>21</v>
      </c>
      <c r="D354" s="24"/>
      <c r="E354" s="61">
        <v>6544</v>
      </c>
      <c r="F354" s="25"/>
      <c r="G354" s="21"/>
    </row>
    <row r="355" spans="1:7" ht="25.5" hidden="1" x14ac:dyDescent="0.2">
      <c r="A355" s="123">
        <v>5.2499999999999902</v>
      </c>
      <c r="B355" s="22" t="s">
        <v>345</v>
      </c>
      <c r="C355" s="23" t="s">
        <v>9</v>
      </c>
      <c r="D355" s="24"/>
      <c r="E355" s="61">
        <v>7534</v>
      </c>
      <c r="F355" s="25"/>
      <c r="G355" s="21"/>
    </row>
    <row r="356" spans="1:7" hidden="1" x14ac:dyDescent="0.2">
      <c r="A356" s="123">
        <v>5.25999999999999</v>
      </c>
      <c r="B356" s="22" t="s">
        <v>346</v>
      </c>
      <c r="C356" s="23" t="s">
        <v>9</v>
      </c>
      <c r="D356" s="24"/>
      <c r="E356" s="61">
        <v>13173</v>
      </c>
      <c r="F356" s="25"/>
      <c r="G356" s="21"/>
    </row>
    <row r="357" spans="1:7" hidden="1" x14ac:dyDescent="0.2">
      <c r="A357" s="123">
        <v>5.2699999999999898</v>
      </c>
      <c r="B357" s="22" t="s">
        <v>346</v>
      </c>
      <c r="C357" s="23" t="s">
        <v>21</v>
      </c>
      <c r="D357" s="24"/>
      <c r="E357" s="61">
        <v>10000</v>
      </c>
      <c r="F357" s="25"/>
      <c r="G357" s="21"/>
    </row>
    <row r="358" spans="1:7" hidden="1" x14ac:dyDescent="0.2">
      <c r="A358" s="123">
        <v>6</v>
      </c>
      <c r="B358" s="17" t="s">
        <v>347</v>
      </c>
      <c r="C358" s="4"/>
      <c r="D358" s="49"/>
      <c r="E358" s="61"/>
      <c r="F358" s="25"/>
      <c r="G358" s="50"/>
    </row>
    <row r="359" spans="1:7" ht="38.25" x14ac:dyDescent="0.2">
      <c r="A359" s="123">
        <v>32</v>
      </c>
      <c r="B359" s="22" t="s">
        <v>348</v>
      </c>
      <c r="C359" s="23" t="s">
        <v>349</v>
      </c>
      <c r="D359" s="24">
        <v>3</v>
      </c>
      <c r="E359" s="61">
        <v>0</v>
      </c>
      <c r="F359" s="25">
        <f>+E359*D359</f>
        <v>0</v>
      </c>
      <c r="G359" s="21" t="s">
        <v>629</v>
      </c>
    </row>
    <row r="360" spans="1:7" ht="38.25" hidden="1" x14ac:dyDescent="0.2">
      <c r="A360" s="123">
        <v>6.02</v>
      </c>
      <c r="B360" s="22" t="s">
        <v>350</v>
      </c>
      <c r="C360" s="23" t="s">
        <v>349</v>
      </c>
      <c r="D360" s="24"/>
      <c r="E360" s="61">
        <v>312952</v>
      </c>
      <c r="F360" s="25"/>
      <c r="G360" s="21"/>
    </row>
    <row r="361" spans="1:7" ht="38.25" hidden="1" x14ac:dyDescent="0.2">
      <c r="A361" s="123">
        <v>6.03</v>
      </c>
      <c r="B361" s="22" t="s">
        <v>351</v>
      </c>
      <c r="C361" s="23" t="s">
        <v>349</v>
      </c>
      <c r="D361" s="24"/>
      <c r="E361" s="61">
        <v>348909</v>
      </c>
      <c r="F361" s="25"/>
      <c r="G361" s="21"/>
    </row>
    <row r="362" spans="1:7" ht="38.25" hidden="1" x14ac:dyDescent="0.2">
      <c r="A362" s="123">
        <v>6.04</v>
      </c>
      <c r="B362" s="22" t="s">
        <v>352</v>
      </c>
      <c r="C362" s="23" t="s">
        <v>353</v>
      </c>
      <c r="D362" s="24"/>
      <c r="E362" s="61">
        <v>348909</v>
      </c>
      <c r="F362" s="25"/>
      <c r="G362" s="21"/>
    </row>
    <row r="363" spans="1:7" ht="25.5" hidden="1" x14ac:dyDescent="0.2">
      <c r="A363" s="123">
        <v>6.05</v>
      </c>
      <c r="B363" s="22" t="s">
        <v>354</v>
      </c>
      <c r="C363" s="23" t="s">
        <v>2</v>
      </c>
      <c r="D363" s="24"/>
      <c r="E363" s="61">
        <v>82000</v>
      </c>
      <c r="F363" s="25">
        <f>+E363*D363</f>
        <v>0</v>
      </c>
      <c r="G363" s="21"/>
    </row>
    <row r="364" spans="1:7" ht="25.5" hidden="1" x14ac:dyDescent="0.2">
      <c r="A364" s="123">
        <v>6.06</v>
      </c>
      <c r="B364" s="22" t="s">
        <v>355</v>
      </c>
      <c r="C364" s="23" t="s">
        <v>2</v>
      </c>
      <c r="D364" s="24"/>
      <c r="E364" s="61">
        <v>82000</v>
      </c>
      <c r="F364" s="25"/>
      <c r="G364" s="21"/>
    </row>
    <row r="365" spans="1:7" ht="25.5" hidden="1" x14ac:dyDescent="0.2">
      <c r="A365" s="123">
        <v>6.07</v>
      </c>
      <c r="B365" s="22" t="s">
        <v>356</v>
      </c>
      <c r="C365" s="23" t="s">
        <v>2</v>
      </c>
      <c r="D365" s="24"/>
      <c r="E365" s="61">
        <v>31000</v>
      </c>
      <c r="F365" s="25"/>
      <c r="G365" s="21"/>
    </row>
    <row r="366" spans="1:7" ht="25.5" hidden="1" x14ac:dyDescent="0.2">
      <c r="A366" s="123">
        <v>6.08</v>
      </c>
      <c r="B366" s="22" t="s">
        <v>357</v>
      </c>
      <c r="C366" s="23" t="s">
        <v>9</v>
      </c>
      <c r="D366" s="24"/>
      <c r="E366" s="61">
        <v>129363</v>
      </c>
      <c r="F366" s="25"/>
      <c r="G366" s="21"/>
    </row>
    <row r="367" spans="1:7" hidden="1" x14ac:dyDescent="0.2">
      <c r="A367" s="123">
        <v>6.09</v>
      </c>
      <c r="B367" s="22" t="s">
        <v>358</v>
      </c>
      <c r="C367" s="23" t="s">
        <v>2</v>
      </c>
      <c r="D367" s="24"/>
      <c r="E367" s="61">
        <v>17163</v>
      </c>
      <c r="F367" s="25"/>
      <c r="G367" s="21"/>
    </row>
    <row r="368" spans="1:7" hidden="1" x14ac:dyDescent="0.2">
      <c r="A368" s="123">
        <v>6.1</v>
      </c>
      <c r="B368" s="22" t="s">
        <v>359</v>
      </c>
      <c r="C368" s="23" t="s">
        <v>9</v>
      </c>
      <c r="D368" s="24"/>
      <c r="E368" s="61">
        <v>5235</v>
      </c>
      <c r="F368" s="25"/>
      <c r="G368" s="21"/>
    </row>
    <row r="369" spans="1:7" x14ac:dyDescent="0.2">
      <c r="A369" s="123">
        <v>33</v>
      </c>
      <c r="B369" s="22" t="s">
        <v>360</v>
      </c>
      <c r="C369" s="23" t="s">
        <v>2</v>
      </c>
      <c r="D369" s="24">
        <v>10</v>
      </c>
      <c r="E369" s="61">
        <v>0</v>
      </c>
      <c r="F369" s="25">
        <f>+E369*D369</f>
        <v>0</v>
      </c>
      <c r="G369" s="21" t="s">
        <v>723</v>
      </c>
    </row>
    <row r="370" spans="1:7" x14ac:dyDescent="0.2">
      <c r="A370" s="123">
        <v>34</v>
      </c>
      <c r="B370" s="22" t="s">
        <v>361</v>
      </c>
      <c r="C370" s="23" t="s">
        <v>2</v>
      </c>
      <c r="D370" s="24">
        <v>8</v>
      </c>
      <c r="E370" s="61">
        <v>0</v>
      </c>
      <c r="F370" s="25">
        <f>+E370*D370</f>
        <v>0</v>
      </c>
      <c r="G370" s="21" t="s">
        <v>724</v>
      </c>
    </row>
    <row r="371" spans="1:7" ht="25.5" hidden="1" x14ac:dyDescent="0.2">
      <c r="A371" s="123">
        <v>6.13</v>
      </c>
      <c r="B371" s="22" t="s">
        <v>362</v>
      </c>
      <c r="C371" s="23" t="s">
        <v>2</v>
      </c>
      <c r="D371" s="24"/>
      <c r="E371" s="61">
        <v>42000</v>
      </c>
      <c r="F371" s="25"/>
      <c r="G371" s="21"/>
    </row>
    <row r="372" spans="1:7" hidden="1" x14ac:dyDescent="0.2">
      <c r="A372" s="123">
        <v>6.14</v>
      </c>
      <c r="B372" s="22" t="s">
        <v>363</v>
      </c>
      <c r="C372" s="23" t="s">
        <v>2</v>
      </c>
      <c r="D372" s="24"/>
      <c r="E372" s="61">
        <v>35000</v>
      </c>
      <c r="F372" s="25"/>
      <c r="G372" s="21"/>
    </row>
    <row r="373" spans="1:7" ht="25.5" hidden="1" x14ac:dyDescent="0.2">
      <c r="A373" s="123">
        <v>6.15</v>
      </c>
      <c r="B373" s="26" t="s">
        <v>364</v>
      </c>
      <c r="C373" s="23" t="s">
        <v>2</v>
      </c>
      <c r="D373" s="24"/>
      <c r="E373" s="61">
        <v>56102</v>
      </c>
      <c r="F373" s="25"/>
      <c r="G373" s="21"/>
    </row>
    <row r="374" spans="1:7" ht="25.5" hidden="1" x14ac:dyDescent="0.2">
      <c r="A374" s="123">
        <v>6.16</v>
      </c>
      <c r="B374" s="26" t="s">
        <v>365</v>
      </c>
      <c r="C374" s="23" t="s">
        <v>2</v>
      </c>
      <c r="D374" s="24"/>
      <c r="E374" s="61">
        <v>13220</v>
      </c>
      <c r="F374" s="25"/>
      <c r="G374" s="21"/>
    </row>
    <row r="375" spans="1:7" ht="25.5" hidden="1" x14ac:dyDescent="0.2">
      <c r="A375" s="123">
        <v>6.17</v>
      </c>
      <c r="B375" s="26" t="s">
        <v>366</v>
      </c>
      <c r="C375" s="23" t="s">
        <v>2</v>
      </c>
      <c r="D375" s="24"/>
      <c r="E375" s="61">
        <v>86186</v>
      </c>
      <c r="F375" s="25"/>
      <c r="G375" s="21"/>
    </row>
    <row r="376" spans="1:7" hidden="1" x14ac:dyDescent="0.2">
      <c r="A376" s="123">
        <v>6.18</v>
      </c>
      <c r="B376" s="26" t="s">
        <v>367</v>
      </c>
      <c r="C376" s="23" t="s">
        <v>2</v>
      </c>
      <c r="D376" s="24"/>
      <c r="E376" s="61">
        <v>80000</v>
      </c>
      <c r="F376" s="25"/>
      <c r="G376" s="21"/>
    </row>
    <row r="377" spans="1:7" hidden="1" x14ac:dyDescent="0.2">
      <c r="A377" s="123">
        <v>6.19</v>
      </c>
      <c r="B377" s="26" t="s">
        <v>368</v>
      </c>
      <c r="C377" s="23" t="s">
        <v>2</v>
      </c>
      <c r="D377" s="24"/>
      <c r="E377" s="61">
        <v>40000</v>
      </c>
      <c r="F377" s="25"/>
      <c r="G377" s="21"/>
    </row>
    <row r="378" spans="1:7" ht="38.25" hidden="1" x14ac:dyDescent="0.2">
      <c r="A378" s="123">
        <v>6.2</v>
      </c>
      <c r="B378" s="26" t="s">
        <v>369</v>
      </c>
      <c r="C378" s="23" t="s">
        <v>2</v>
      </c>
      <c r="D378" s="24"/>
      <c r="E378" s="61">
        <v>35713</v>
      </c>
      <c r="F378" s="25"/>
      <c r="G378" s="21"/>
    </row>
    <row r="379" spans="1:7" ht="25.5" hidden="1" x14ac:dyDescent="0.2">
      <c r="A379" s="123">
        <v>6.21</v>
      </c>
      <c r="B379" s="26" t="s">
        <v>370</v>
      </c>
      <c r="C379" s="23" t="s">
        <v>2</v>
      </c>
      <c r="D379" s="24"/>
      <c r="E379" s="61">
        <v>28972</v>
      </c>
      <c r="F379" s="25"/>
      <c r="G379" s="21"/>
    </row>
    <row r="380" spans="1:7" hidden="1" x14ac:dyDescent="0.2">
      <c r="A380" s="123">
        <v>6.22</v>
      </c>
      <c r="B380" s="26" t="s">
        <v>371</v>
      </c>
      <c r="C380" s="23" t="s">
        <v>2</v>
      </c>
      <c r="D380" s="24"/>
      <c r="E380" s="61">
        <v>55000</v>
      </c>
      <c r="F380" s="25"/>
      <c r="G380" s="21"/>
    </row>
    <row r="381" spans="1:7" ht="25.5" hidden="1" x14ac:dyDescent="0.2">
      <c r="A381" s="123">
        <v>6.23</v>
      </c>
      <c r="B381" s="26" t="s">
        <v>372</v>
      </c>
      <c r="C381" s="23" t="s">
        <v>2</v>
      </c>
      <c r="D381" s="24"/>
      <c r="E381" s="61">
        <v>112907</v>
      </c>
      <c r="F381" s="25"/>
      <c r="G381" s="21"/>
    </row>
    <row r="382" spans="1:7" hidden="1" x14ac:dyDescent="0.2">
      <c r="A382" s="123">
        <v>6.2399999999999904</v>
      </c>
      <c r="B382" s="26" t="s">
        <v>373</v>
      </c>
      <c r="C382" s="23" t="s">
        <v>2</v>
      </c>
      <c r="D382" s="24"/>
      <c r="E382" s="61">
        <v>11552</v>
      </c>
      <c r="F382" s="25"/>
      <c r="G382" s="21"/>
    </row>
    <row r="383" spans="1:7" ht="25.5" hidden="1" x14ac:dyDescent="0.2">
      <c r="A383" s="123">
        <v>6.2499999999999902</v>
      </c>
      <c r="B383" s="26" t="s">
        <v>374</v>
      </c>
      <c r="C383" s="23" t="s">
        <v>2</v>
      </c>
      <c r="D383" s="24"/>
      <c r="E383" s="61">
        <v>41293</v>
      </c>
      <c r="F383" s="25"/>
      <c r="G383" s="21"/>
    </row>
    <row r="384" spans="1:7" ht="25.5" hidden="1" x14ac:dyDescent="0.2">
      <c r="A384" s="123">
        <v>6.25999999999999</v>
      </c>
      <c r="B384" s="26" t="s">
        <v>375</v>
      </c>
      <c r="C384" s="23" t="s">
        <v>2</v>
      </c>
      <c r="D384" s="24"/>
      <c r="E384" s="61">
        <v>41293</v>
      </c>
      <c r="F384" s="25"/>
      <c r="G384" s="21"/>
    </row>
    <row r="385" spans="1:7" hidden="1" x14ac:dyDescent="0.2">
      <c r="A385" s="123">
        <v>6.2699999999999898</v>
      </c>
      <c r="B385" s="26" t="s">
        <v>376</v>
      </c>
      <c r="C385" s="23" t="s">
        <v>2</v>
      </c>
      <c r="D385" s="24"/>
      <c r="E385" s="61">
        <v>30000</v>
      </c>
      <c r="F385" s="25"/>
      <c r="G385" s="21"/>
    </row>
    <row r="386" spans="1:7" ht="25.5" hidden="1" x14ac:dyDescent="0.2">
      <c r="A386" s="123">
        <v>6.2799999999999896</v>
      </c>
      <c r="B386" s="26" t="s">
        <v>377</v>
      </c>
      <c r="C386" s="23" t="s">
        <v>2</v>
      </c>
      <c r="D386" s="24"/>
      <c r="E386" s="61">
        <v>33763</v>
      </c>
      <c r="F386" s="25"/>
      <c r="G386" s="21"/>
    </row>
    <row r="387" spans="1:7" hidden="1" x14ac:dyDescent="0.2">
      <c r="A387" s="123">
        <v>6.2899999999999903</v>
      </c>
      <c r="B387" s="26" t="s">
        <v>378</v>
      </c>
      <c r="C387" s="23" t="s">
        <v>2</v>
      </c>
      <c r="D387" s="24"/>
      <c r="E387" s="61">
        <v>52680</v>
      </c>
      <c r="F387" s="25"/>
      <c r="G387" s="21"/>
    </row>
    <row r="388" spans="1:7" ht="25.5" hidden="1" x14ac:dyDescent="0.2">
      <c r="A388" s="123">
        <v>6.2999999999999901</v>
      </c>
      <c r="B388" s="26" t="s">
        <v>379</v>
      </c>
      <c r="C388" s="23" t="s">
        <v>380</v>
      </c>
      <c r="D388" s="24"/>
      <c r="E388" s="61">
        <v>13000</v>
      </c>
      <c r="F388" s="25"/>
      <c r="G388" s="21"/>
    </row>
    <row r="389" spans="1:7" hidden="1" x14ac:dyDescent="0.2">
      <c r="A389" s="123">
        <v>6.3099999999999898</v>
      </c>
      <c r="B389" s="26" t="s">
        <v>12</v>
      </c>
      <c r="C389" s="23" t="s">
        <v>2</v>
      </c>
      <c r="D389" s="24"/>
      <c r="E389" s="61">
        <v>65600</v>
      </c>
      <c r="F389" s="25"/>
      <c r="G389" s="21"/>
    </row>
    <row r="390" spans="1:7" ht="25.5" hidden="1" x14ac:dyDescent="0.2">
      <c r="A390" s="123">
        <v>6.3199999999999896</v>
      </c>
      <c r="B390" s="26" t="s">
        <v>381</v>
      </c>
      <c r="C390" s="23" t="s">
        <v>382</v>
      </c>
      <c r="D390" s="24"/>
      <c r="E390" s="61"/>
      <c r="F390" s="25"/>
      <c r="G390" s="21"/>
    </row>
    <row r="391" spans="1:7" ht="25.5" hidden="1" x14ac:dyDescent="0.2">
      <c r="A391" s="123">
        <v>6.3299999999999903</v>
      </c>
      <c r="B391" s="26" t="s">
        <v>383</v>
      </c>
      <c r="C391" s="23" t="s">
        <v>2</v>
      </c>
      <c r="D391" s="24"/>
      <c r="E391" s="61"/>
      <c r="F391" s="25"/>
      <c r="G391" s="21"/>
    </row>
    <row r="392" spans="1:7" ht="25.5" hidden="1" x14ac:dyDescent="0.2">
      <c r="A392" s="123">
        <v>6.3399999999999901</v>
      </c>
      <c r="B392" s="26" t="s">
        <v>384</v>
      </c>
      <c r="C392" s="23" t="s">
        <v>2</v>
      </c>
      <c r="D392" s="24"/>
      <c r="E392" s="61">
        <v>30578</v>
      </c>
      <c r="F392" s="25"/>
      <c r="G392" s="21"/>
    </row>
    <row r="393" spans="1:7" hidden="1" x14ac:dyDescent="0.2">
      <c r="A393" s="123">
        <v>6.3499999999999899</v>
      </c>
      <c r="B393" s="26" t="s">
        <v>385</v>
      </c>
      <c r="C393" s="23" t="s">
        <v>2</v>
      </c>
      <c r="D393" s="24"/>
      <c r="E393" s="61">
        <v>73209</v>
      </c>
      <c r="F393" s="25"/>
      <c r="G393" s="21"/>
    </row>
    <row r="394" spans="1:7" ht="25.5" hidden="1" x14ac:dyDescent="0.2">
      <c r="A394" s="123">
        <v>6.3599999999999897</v>
      </c>
      <c r="B394" s="26" t="s">
        <v>386</v>
      </c>
      <c r="C394" s="23" t="s">
        <v>21</v>
      </c>
      <c r="D394" s="24"/>
      <c r="E394" s="61">
        <v>10000</v>
      </c>
      <c r="F394" s="25"/>
      <c r="G394" s="21"/>
    </row>
    <row r="395" spans="1:7" ht="51" hidden="1" x14ac:dyDescent="0.2">
      <c r="A395" s="123">
        <v>6.3699999999999903</v>
      </c>
      <c r="B395" s="26" t="s">
        <v>387</v>
      </c>
      <c r="C395" s="23" t="s">
        <v>2</v>
      </c>
      <c r="D395" s="24"/>
      <c r="E395" s="61">
        <v>49568</v>
      </c>
      <c r="F395" s="25"/>
      <c r="G395" s="21"/>
    </row>
    <row r="396" spans="1:7" ht="38.25" hidden="1" x14ac:dyDescent="0.2">
      <c r="A396" s="123">
        <v>6.3799999999999901</v>
      </c>
      <c r="B396" s="26" t="s">
        <v>388</v>
      </c>
      <c r="C396" s="23" t="s">
        <v>2</v>
      </c>
      <c r="D396" s="24"/>
      <c r="E396" s="61">
        <v>40000</v>
      </c>
      <c r="F396" s="25"/>
      <c r="G396" s="21"/>
    </row>
    <row r="397" spans="1:7" ht="25.5" hidden="1" x14ac:dyDescent="0.2">
      <c r="A397" s="123">
        <v>6.3899999999999899</v>
      </c>
      <c r="B397" s="26" t="s">
        <v>389</v>
      </c>
      <c r="C397" s="23" t="s">
        <v>2</v>
      </c>
      <c r="D397" s="24"/>
      <c r="E397" s="61">
        <v>40000</v>
      </c>
      <c r="F397" s="25"/>
      <c r="G397" s="21"/>
    </row>
    <row r="398" spans="1:7" ht="25.5" hidden="1" x14ac:dyDescent="0.2">
      <c r="A398" s="123">
        <v>6.3999999999999897</v>
      </c>
      <c r="B398" s="26" t="s">
        <v>390</v>
      </c>
      <c r="C398" s="23" t="s">
        <v>2</v>
      </c>
      <c r="D398" s="24"/>
      <c r="E398" s="61">
        <v>25000</v>
      </c>
      <c r="F398" s="25"/>
      <c r="G398" s="21"/>
    </row>
    <row r="399" spans="1:7" hidden="1" x14ac:dyDescent="0.2">
      <c r="A399" s="123">
        <v>6.4099999999999904</v>
      </c>
      <c r="B399" s="26" t="s">
        <v>391</v>
      </c>
      <c r="C399" s="23" t="s">
        <v>2</v>
      </c>
      <c r="D399" s="24"/>
      <c r="E399" s="61">
        <v>100000</v>
      </c>
      <c r="F399" s="25"/>
      <c r="G399" s="21"/>
    </row>
    <row r="400" spans="1:7" hidden="1" x14ac:dyDescent="0.2">
      <c r="A400" s="123">
        <v>6.4199999999999902</v>
      </c>
      <c r="B400" s="26" t="s">
        <v>392</v>
      </c>
      <c r="C400" s="23" t="s">
        <v>2</v>
      </c>
      <c r="D400" s="24"/>
      <c r="E400" s="61">
        <v>31721</v>
      </c>
      <c r="F400" s="25"/>
      <c r="G400" s="21"/>
    </row>
    <row r="401" spans="1:7" hidden="1" x14ac:dyDescent="0.2">
      <c r="A401" s="123">
        <v>6.4299999999999899</v>
      </c>
      <c r="B401" s="26" t="s">
        <v>393</v>
      </c>
      <c r="C401" s="23" t="s">
        <v>2</v>
      </c>
      <c r="D401" s="24"/>
      <c r="E401" s="61">
        <v>54320</v>
      </c>
      <c r="F401" s="25"/>
      <c r="G401" s="21"/>
    </row>
    <row r="402" spans="1:7" ht="25.5" hidden="1" x14ac:dyDescent="0.2">
      <c r="A402" s="123">
        <v>6.4399999999999897</v>
      </c>
      <c r="B402" s="26" t="s">
        <v>394</v>
      </c>
      <c r="C402" s="23" t="s">
        <v>21</v>
      </c>
      <c r="D402" s="24"/>
      <c r="E402" s="61">
        <v>914</v>
      </c>
      <c r="F402" s="25"/>
      <c r="G402" s="21"/>
    </row>
    <row r="403" spans="1:7" hidden="1" x14ac:dyDescent="0.2">
      <c r="A403" s="123">
        <v>6.4499999999999904</v>
      </c>
      <c r="B403" s="26" t="s">
        <v>395</v>
      </c>
      <c r="C403" s="23" t="s">
        <v>9</v>
      </c>
      <c r="D403" s="24"/>
      <c r="E403" s="61">
        <v>8899</v>
      </c>
      <c r="F403" s="25"/>
      <c r="G403" s="21"/>
    </row>
    <row r="404" spans="1:7" hidden="1" x14ac:dyDescent="0.2">
      <c r="A404" s="123">
        <v>6.4599999999999902</v>
      </c>
      <c r="B404" s="26" t="s">
        <v>395</v>
      </c>
      <c r="C404" s="23" t="s">
        <v>21</v>
      </c>
      <c r="D404" s="24"/>
      <c r="E404" s="61">
        <v>4605</v>
      </c>
      <c r="F404" s="25"/>
      <c r="G404" s="21"/>
    </row>
    <row r="405" spans="1:7" hidden="1" x14ac:dyDescent="0.2">
      <c r="A405" s="123">
        <v>6.46999999999999</v>
      </c>
      <c r="B405" s="26" t="s">
        <v>396</v>
      </c>
      <c r="C405" s="23" t="s">
        <v>21</v>
      </c>
      <c r="D405" s="24"/>
      <c r="E405" s="61">
        <v>20266</v>
      </c>
      <c r="F405" s="25"/>
      <c r="G405" s="21"/>
    </row>
    <row r="406" spans="1:7" hidden="1" x14ac:dyDescent="0.2">
      <c r="A406" s="123">
        <v>6.4799999999999898</v>
      </c>
      <c r="B406" s="26" t="s">
        <v>397</v>
      </c>
      <c r="C406" s="23" t="s">
        <v>398</v>
      </c>
      <c r="D406" s="24"/>
      <c r="E406" s="61">
        <v>73209</v>
      </c>
      <c r="F406" s="25"/>
      <c r="G406" s="21"/>
    </row>
    <row r="407" spans="1:7" hidden="1" x14ac:dyDescent="0.2">
      <c r="A407" s="123">
        <v>6.4899999999999904</v>
      </c>
      <c r="B407" s="26" t="s">
        <v>399</v>
      </c>
      <c r="C407" s="23" t="s">
        <v>9</v>
      </c>
      <c r="D407" s="24"/>
      <c r="E407" s="61">
        <v>178208</v>
      </c>
      <c r="F407" s="25"/>
      <c r="G407" s="21"/>
    </row>
    <row r="408" spans="1:7" hidden="1" x14ac:dyDescent="0.2">
      <c r="A408" s="123">
        <v>6.4999999999999902</v>
      </c>
      <c r="B408" s="26" t="s">
        <v>400</v>
      </c>
      <c r="C408" s="23" t="s">
        <v>2</v>
      </c>
      <c r="D408" s="24"/>
      <c r="E408" s="61">
        <v>18037</v>
      </c>
      <c r="F408" s="25"/>
      <c r="G408" s="21"/>
    </row>
    <row r="409" spans="1:7" hidden="1" x14ac:dyDescent="0.2">
      <c r="A409" s="123">
        <v>7</v>
      </c>
      <c r="B409" s="17" t="s">
        <v>401</v>
      </c>
      <c r="C409" s="23"/>
      <c r="D409" s="24"/>
      <c r="E409" s="61"/>
      <c r="F409" s="25"/>
      <c r="G409" s="21"/>
    </row>
    <row r="410" spans="1:7" hidden="1" x14ac:dyDescent="0.2">
      <c r="A410" s="123">
        <v>7.01</v>
      </c>
      <c r="B410" s="26" t="s">
        <v>402</v>
      </c>
      <c r="C410" s="23" t="s">
        <v>2</v>
      </c>
      <c r="D410" s="24"/>
      <c r="E410" s="61">
        <v>157248</v>
      </c>
      <c r="F410" s="25"/>
      <c r="G410" s="21"/>
    </row>
    <row r="411" spans="1:7" hidden="1" x14ac:dyDescent="0.2">
      <c r="A411" s="123">
        <v>7.02</v>
      </c>
      <c r="B411" s="26" t="s">
        <v>403</v>
      </c>
      <c r="C411" s="23" t="s">
        <v>2</v>
      </c>
      <c r="D411" s="24"/>
      <c r="E411" s="61">
        <v>313404</v>
      </c>
      <c r="F411" s="25"/>
      <c r="G411" s="21"/>
    </row>
    <row r="412" spans="1:7" hidden="1" x14ac:dyDescent="0.2">
      <c r="A412" s="123">
        <v>7.03</v>
      </c>
      <c r="B412" s="26" t="s">
        <v>404</v>
      </c>
      <c r="C412" s="23" t="s">
        <v>2</v>
      </c>
      <c r="D412" s="24"/>
      <c r="E412" s="61">
        <v>77969</v>
      </c>
      <c r="F412" s="25"/>
      <c r="G412" s="21"/>
    </row>
    <row r="413" spans="1:7" hidden="1" x14ac:dyDescent="0.2">
      <c r="A413" s="123">
        <v>8</v>
      </c>
      <c r="B413" s="17" t="s">
        <v>405</v>
      </c>
      <c r="C413" s="23"/>
      <c r="D413" s="24"/>
      <c r="E413" s="61"/>
      <c r="F413" s="25"/>
      <c r="G413" s="21"/>
    </row>
    <row r="414" spans="1:7" ht="51" hidden="1" x14ac:dyDescent="0.2">
      <c r="A414" s="123">
        <v>8.01</v>
      </c>
      <c r="B414" s="26" t="s">
        <v>406</v>
      </c>
      <c r="C414" s="23" t="s">
        <v>9</v>
      </c>
      <c r="D414" s="24"/>
      <c r="E414" s="61">
        <v>12555</v>
      </c>
      <c r="F414" s="25"/>
      <c r="G414" s="21"/>
    </row>
    <row r="415" spans="1:7" hidden="1" x14ac:dyDescent="0.2">
      <c r="A415" s="123">
        <v>9</v>
      </c>
      <c r="B415" s="51" t="s">
        <v>407</v>
      </c>
      <c r="C415" s="2"/>
      <c r="D415" s="52"/>
      <c r="E415" s="61"/>
      <c r="F415" s="25"/>
      <c r="G415" s="21"/>
    </row>
    <row r="416" spans="1:7" ht="114.75" hidden="1" x14ac:dyDescent="0.2">
      <c r="A416" s="123">
        <v>9.01</v>
      </c>
      <c r="B416" s="26" t="s">
        <v>408</v>
      </c>
      <c r="C416" s="23" t="s">
        <v>2</v>
      </c>
      <c r="D416" s="24"/>
      <c r="E416" s="61">
        <v>2268821.1244444447</v>
      </c>
      <c r="F416" s="25"/>
      <c r="G416" s="21"/>
    </row>
    <row r="417" spans="1:7" ht="114.75" hidden="1" x14ac:dyDescent="0.2">
      <c r="A417" s="123">
        <v>9.02</v>
      </c>
      <c r="B417" s="26" t="s">
        <v>409</v>
      </c>
      <c r="C417" s="23" t="s">
        <v>2</v>
      </c>
      <c r="D417" s="24"/>
      <c r="E417" s="61">
        <v>3559837.2311111111</v>
      </c>
      <c r="F417" s="25"/>
      <c r="G417" s="21"/>
    </row>
    <row r="418" spans="1:7" ht="102" hidden="1" x14ac:dyDescent="0.2">
      <c r="A418" s="123">
        <v>9.0299999999999994</v>
      </c>
      <c r="B418" s="26" t="s">
        <v>410</v>
      </c>
      <c r="C418" s="23" t="s">
        <v>2</v>
      </c>
      <c r="D418" s="24"/>
      <c r="E418" s="61">
        <v>2307585.7244444443</v>
      </c>
      <c r="F418" s="25"/>
      <c r="G418" s="21"/>
    </row>
    <row r="419" spans="1:7" ht="25.5" hidden="1" x14ac:dyDescent="0.2">
      <c r="A419" s="123">
        <v>9.0399999999999991</v>
      </c>
      <c r="B419" s="26" t="s">
        <v>411</v>
      </c>
      <c r="C419" s="23" t="s">
        <v>2</v>
      </c>
      <c r="D419" s="24"/>
      <c r="E419" s="61">
        <v>382645.00842105265</v>
      </c>
      <c r="F419" s="25"/>
      <c r="G419" s="21"/>
    </row>
    <row r="420" spans="1:7" ht="25.5" hidden="1" x14ac:dyDescent="0.2">
      <c r="A420" s="123">
        <v>9.0500000000000007</v>
      </c>
      <c r="B420" s="26" t="s">
        <v>412</v>
      </c>
      <c r="C420" s="23" t="s">
        <v>2</v>
      </c>
      <c r="D420" s="24"/>
      <c r="E420" s="61">
        <v>522138.1368421053</v>
      </c>
      <c r="F420" s="25"/>
      <c r="G420" s="21"/>
    </row>
    <row r="421" spans="1:7" ht="25.5" hidden="1" x14ac:dyDescent="0.2">
      <c r="A421" s="123">
        <v>9.06</v>
      </c>
      <c r="B421" s="26" t="s">
        <v>413</v>
      </c>
      <c r="C421" s="23" t="s">
        <v>2</v>
      </c>
      <c r="D421" s="24"/>
      <c r="E421" s="61">
        <v>637014.71789473691</v>
      </c>
      <c r="F421" s="25"/>
      <c r="G421" s="21"/>
    </row>
    <row r="422" spans="1:7" ht="25.5" hidden="1" x14ac:dyDescent="0.2">
      <c r="A422" s="123">
        <v>9.07</v>
      </c>
      <c r="B422" s="26" t="s">
        <v>414</v>
      </c>
      <c r="C422" s="23" t="s">
        <v>21</v>
      </c>
      <c r="D422" s="24"/>
      <c r="E422" s="61">
        <v>24438.400000000001</v>
      </c>
      <c r="F422" s="25"/>
      <c r="G422" s="21"/>
    </row>
    <row r="423" spans="1:7" ht="63.75" hidden="1" x14ac:dyDescent="0.2">
      <c r="A423" s="123">
        <v>9.08</v>
      </c>
      <c r="B423" s="26" t="s">
        <v>415</v>
      </c>
      <c r="C423" s="23" t="s">
        <v>2</v>
      </c>
      <c r="D423" s="24"/>
      <c r="E423" s="61">
        <v>815729.6</v>
      </c>
      <c r="F423" s="25"/>
      <c r="G423" s="21"/>
    </row>
    <row r="424" spans="1:7" ht="25.5" hidden="1" x14ac:dyDescent="0.2">
      <c r="A424" s="123">
        <v>9.09</v>
      </c>
      <c r="B424" s="26" t="s">
        <v>416</v>
      </c>
      <c r="C424" s="23" t="s">
        <v>2</v>
      </c>
      <c r="D424" s="24"/>
      <c r="E424" s="61">
        <v>3908665.6</v>
      </c>
      <c r="F424" s="25"/>
      <c r="G424" s="21"/>
    </row>
    <row r="425" spans="1:7" ht="25.5" hidden="1" x14ac:dyDescent="0.2">
      <c r="A425" s="123">
        <v>9.1</v>
      </c>
      <c r="B425" s="26" t="s">
        <v>417</v>
      </c>
      <c r="C425" s="23" t="s">
        <v>2</v>
      </c>
      <c r="D425" s="24"/>
      <c r="E425" s="61">
        <v>2690016</v>
      </c>
      <c r="F425" s="25"/>
      <c r="G425" s="21"/>
    </row>
    <row r="426" spans="1:7" hidden="1" x14ac:dyDescent="0.2">
      <c r="A426" s="123">
        <v>10</v>
      </c>
      <c r="B426" s="51" t="s">
        <v>418</v>
      </c>
      <c r="C426" s="2"/>
      <c r="D426" s="52"/>
      <c r="E426" s="61"/>
      <c r="F426" s="25"/>
      <c r="G426" s="21"/>
    </row>
    <row r="427" spans="1:7" ht="51" hidden="1" x14ac:dyDescent="0.2">
      <c r="A427" s="123">
        <v>10.01</v>
      </c>
      <c r="B427" s="22" t="s">
        <v>419</v>
      </c>
      <c r="C427" s="23" t="s">
        <v>2</v>
      </c>
      <c r="D427" s="31"/>
      <c r="E427" s="61">
        <v>2019584</v>
      </c>
      <c r="F427" s="25"/>
      <c r="G427" s="21"/>
    </row>
    <row r="428" spans="1:7" ht="25.5" hidden="1" x14ac:dyDescent="0.2">
      <c r="A428" s="123">
        <v>10.02</v>
      </c>
      <c r="B428" s="22" t="s">
        <v>420</v>
      </c>
      <c r="C428" s="23" t="s">
        <v>2</v>
      </c>
      <c r="D428" s="31"/>
      <c r="E428" s="61">
        <v>932960</v>
      </c>
      <c r="F428" s="25"/>
      <c r="G428" s="21"/>
    </row>
    <row r="429" spans="1:7" ht="25.5" hidden="1" x14ac:dyDescent="0.2">
      <c r="A429" s="123">
        <v>10.029999999999999</v>
      </c>
      <c r="B429" s="22" t="s">
        <v>421</v>
      </c>
      <c r="C429" s="23" t="s">
        <v>2</v>
      </c>
      <c r="D429" s="31"/>
      <c r="E429" s="61">
        <v>932960</v>
      </c>
      <c r="F429" s="25"/>
      <c r="G429" s="21"/>
    </row>
    <row r="430" spans="1:7" ht="25.5" hidden="1" x14ac:dyDescent="0.2">
      <c r="A430" s="123">
        <v>10.039999999999999</v>
      </c>
      <c r="B430" s="22" t="s">
        <v>422</v>
      </c>
      <c r="C430" s="23" t="s">
        <v>2</v>
      </c>
      <c r="D430" s="31"/>
      <c r="E430" s="61">
        <v>1646400</v>
      </c>
      <c r="F430" s="25"/>
      <c r="G430" s="21"/>
    </row>
    <row r="431" spans="1:7" ht="25.5" hidden="1" x14ac:dyDescent="0.2">
      <c r="A431" s="123">
        <v>10.050000000000001</v>
      </c>
      <c r="B431" s="22" t="s">
        <v>423</v>
      </c>
      <c r="C431" s="23" t="s">
        <v>2</v>
      </c>
      <c r="D431" s="31"/>
      <c r="E431" s="61">
        <v>1514688</v>
      </c>
      <c r="F431" s="25"/>
      <c r="G431" s="21"/>
    </row>
    <row r="432" spans="1:7" ht="51" hidden="1" x14ac:dyDescent="0.2">
      <c r="A432" s="123">
        <v>10.06</v>
      </c>
      <c r="B432" s="22" t="s">
        <v>424</v>
      </c>
      <c r="C432" s="23" t="s">
        <v>425</v>
      </c>
      <c r="D432" s="31"/>
      <c r="E432" s="61">
        <v>500000</v>
      </c>
      <c r="F432" s="25"/>
      <c r="G432" s="21"/>
    </row>
    <row r="433" spans="1:7" hidden="1" x14ac:dyDescent="0.2">
      <c r="A433" s="123">
        <v>10.07</v>
      </c>
      <c r="B433" s="22" t="s">
        <v>426</v>
      </c>
      <c r="C433" s="23" t="s">
        <v>9</v>
      </c>
      <c r="D433" s="31"/>
      <c r="E433" s="61">
        <v>18500</v>
      </c>
      <c r="F433" s="25"/>
      <c r="G433" s="21"/>
    </row>
    <row r="434" spans="1:7" hidden="1" x14ac:dyDescent="0.2">
      <c r="A434" s="123">
        <v>10.08</v>
      </c>
      <c r="B434" s="22" t="s">
        <v>427</v>
      </c>
      <c r="C434" s="23" t="s">
        <v>9</v>
      </c>
      <c r="D434" s="32"/>
      <c r="E434" s="61">
        <v>40947</v>
      </c>
      <c r="F434" s="25"/>
      <c r="G434" s="21"/>
    </row>
    <row r="435" spans="1:7" ht="25.5" hidden="1" x14ac:dyDescent="0.2">
      <c r="A435" s="123">
        <v>10.09</v>
      </c>
      <c r="B435" s="22" t="s">
        <v>428</v>
      </c>
      <c r="C435" s="23" t="s">
        <v>21</v>
      </c>
      <c r="D435" s="32"/>
      <c r="E435" s="61">
        <v>45598</v>
      </c>
      <c r="F435" s="25"/>
      <c r="G435" s="21"/>
    </row>
    <row r="436" spans="1:7" ht="25.5" hidden="1" x14ac:dyDescent="0.2">
      <c r="A436" s="123">
        <v>10.1</v>
      </c>
      <c r="B436" s="22" t="s">
        <v>429</v>
      </c>
      <c r="C436" s="23" t="s">
        <v>9</v>
      </c>
      <c r="D436" s="32"/>
      <c r="E436" s="61">
        <v>58281</v>
      </c>
      <c r="F436" s="25">
        <f>E436*D436</f>
        <v>0</v>
      </c>
      <c r="G436" s="21"/>
    </row>
    <row r="437" spans="1:7" ht="25.5" x14ac:dyDescent="0.2">
      <c r="A437" s="123">
        <v>35</v>
      </c>
      <c r="B437" s="27" t="s">
        <v>430</v>
      </c>
      <c r="C437" s="23" t="s">
        <v>21</v>
      </c>
      <c r="D437" s="32">
        <f>16.23+8+5</f>
        <v>29.23</v>
      </c>
      <c r="E437" s="61">
        <v>0</v>
      </c>
      <c r="F437" s="25">
        <f>E437*D437</f>
        <v>0</v>
      </c>
      <c r="G437" s="21"/>
    </row>
    <row r="438" spans="1:7" hidden="1" x14ac:dyDescent="0.2">
      <c r="A438" s="123">
        <v>11</v>
      </c>
      <c r="B438" s="52" t="s">
        <v>431</v>
      </c>
      <c r="C438" s="52"/>
      <c r="D438" s="52"/>
      <c r="E438" s="61"/>
      <c r="F438" s="25"/>
      <c r="G438" s="21"/>
    </row>
    <row r="439" spans="1:7" ht="25.5" hidden="1" x14ac:dyDescent="0.2">
      <c r="A439" s="123">
        <v>11.1</v>
      </c>
      <c r="B439" s="28" t="s">
        <v>432</v>
      </c>
      <c r="C439" s="4" t="s">
        <v>2</v>
      </c>
      <c r="D439" s="32"/>
      <c r="E439" s="61">
        <v>59080</v>
      </c>
      <c r="F439" s="25"/>
      <c r="G439" s="21"/>
    </row>
    <row r="440" spans="1:7" ht="38.25" hidden="1" x14ac:dyDescent="0.2">
      <c r="A440" s="123">
        <v>11.2</v>
      </c>
      <c r="B440" s="28" t="s">
        <v>433</v>
      </c>
      <c r="C440" s="4" t="s">
        <v>9</v>
      </c>
      <c r="D440" s="32"/>
      <c r="E440" s="61">
        <v>133021</v>
      </c>
      <c r="F440" s="25"/>
      <c r="G440" s="21"/>
    </row>
    <row r="441" spans="1:7" hidden="1" x14ac:dyDescent="0.2">
      <c r="A441" s="123">
        <v>11.3</v>
      </c>
      <c r="B441" s="28" t="s">
        <v>434</v>
      </c>
      <c r="C441" s="4" t="s">
        <v>2</v>
      </c>
      <c r="D441" s="32"/>
      <c r="E441" s="61">
        <v>180000</v>
      </c>
      <c r="F441" s="25"/>
      <c r="G441" s="21"/>
    </row>
    <row r="442" spans="1:7" ht="25.5" hidden="1" x14ac:dyDescent="0.2">
      <c r="A442" s="123">
        <v>11.4</v>
      </c>
      <c r="B442" s="28" t="s">
        <v>435</v>
      </c>
      <c r="C442" s="4" t="s">
        <v>2</v>
      </c>
      <c r="D442" s="32"/>
      <c r="E442" s="61">
        <v>160000</v>
      </c>
      <c r="F442" s="25"/>
      <c r="G442" s="21"/>
    </row>
    <row r="443" spans="1:7" hidden="1" x14ac:dyDescent="0.2">
      <c r="A443" s="123">
        <v>11.5</v>
      </c>
      <c r="B443" s="28" t="s">
        <v>436</v>
      </c>
      <c r="C443" s="4" t="s">
        <v>2</v>
      </c>
      <c r="D443" s="32"/>
      <c r="E443" s="61">
        <v>467077</v>
      </c>
      <c r="F443" s="25"/>
      <c r="G443" s="21"/>
    </row>
    <row r="444" spans="1:7" hidden="1" x14ac:dyDescent="0.2">
      <c r="A444" s="123">
        <v>11.6</v>
      </c>
      <c r="B444" s="28" t="s">
        <v>437</v>
      </c>
      <c r="C444" s="4" t="s">
        <v>2</v>
      </c>
      <c r="D444" s="32"/>
      <c r="E444" s="61">
        <v>573327</v>
      </c>
      <c r="F444" s="25"/>
      <c r="G444" s="21"/>
    </row>
    <row r="445" spans="1:7" hidden="1" x14ac:dyDescent="0.2">
      <c r="A445" s="123">
        <v>11.7</v>
      </c>
      <c r="B445" s="28" t="s">
        <v>438</v>
      </c>
      <c r="C445" s="4" t="s">
        <v>2</v>
      </c>
      <c r="D445" s="32"/>
      <c r="E445" s="61">
        <v>364179</v>
      </c>
      <c r="F445" s="25"/>
      <c r="G445" s="21"/>
    </row>
    <row r="446" spans="1:7" ht="25.5" hidden="1" x14ac:dyDescent="0.2">
      <c r="A446" s="123">
        <v>11.8</v>
      </c>
      <c r="B446" s="28" t="s">
        <v>439</v>
      </c>
      <c r="C446" s="4" t="s">
        <v>2</v>
      </c>
      <c r="D446" s="32"/>
      <c r="E446" s="61">
        <v>375897</v>
      </c>
      <c r="F446" s="25"/>
      <c r="G446" s="21"/>
    </row>
    <row r="447" spans="1:7" hidden="1" x14ac:dyDescent="0.2">
      <c r="A447" s="123">
        <v>11.9</v>
      </c>
      <c r="B447" s="28" t="s">
        <v>440</v>
      </c>
      <c r="C447" s="4" t="s">
        <v>2</v>
      </c>
      <c r="D447" s="32"/>
      <c r="E447" s="61">
        <v>208000</v>
      </c>
      <c r="F447" s="25"/>
      <c r="G447" s="21"/>
    </row>
    <row r="448" spans="1:7" hidden="1" x14ac:dyDescent="0.2">
      <c r="A448" s="123">
        <v>12</v>
      </c>
      <c r="B448" s="28" t="s">
        <v>441</v>
      </c>
      <c r="C448" s="4" t="s">
        <v>2</v>
      </c>
      <c r="D448" s="32"/>
      <c r="E448" s="61">
        <v>600000</v>
      </c>
      <c r="F448" s="25"/>
      <c r="G448" s="21"/>
    </row>
    <row r="449" spans="1:7" hidden="1" x14ac:dyDescent="0.2">
      <c r="A449" s="123">
        <v>12.1</v>
      </c>
      <c r="B449" s="28" t="s">
        <v>442</v>
      </c>
      <c r="C449" s="4" t="s">
        <v>2</v>
      </c>
      <c r="D449" s="32"/>
      <c r="E449" s="61">
        <v>250000</v>
      </c>
      <c r="F449" s="25"/>
      <c r="G449" s="21"/>
    </row>
    <row r="450" spans="1:7" ht="44.25" customHeight="1" x14ac:dyDescent="0.2">
      <c r="A450" s="123">
        <v>36</v>
      </c>
      <c r="B450" s="28" t="s">
        <v>658</v>
      </c>
      <c r="C450" s="4" t="s">
        <v>2</v>
      </c>
      <c r="D450" s="32">
        <v>2</v>
      </c>
      <c r="E450" s="61">
        <v>0</v>
      </c>
      <c r="F450" s="25">
        <f>E450*D450</f>
        <v>0</v>
      </c>
      <c r="G450" s="21"/>
    </row>
    <row r="451" spans="1:7" ht="38.25" hidden="1" x14ac:dyDescent="0.2">
      <c r="A451" s="2">
        <v>12.3</v>
      </c>
      <c r="B451" s="28" t="s">
        <v>444</v>
      </c>
      <c r="C451" s="4" t="s">
        <v>9</v>
      </c>
      <c r="D451" s="32"/>
      <c r="E451" s="61">
        <v>654678</v>
      </c>
      <c r="F451" s="25"/>
      <c r="G451" s="21"/>
    </row>
    <row r="452" spans="1:7" ht="38.25" hidden="1" x14ac:dyDescent="0.2">
      <c r="A452" s="2">
        <v>12.4</v>
      </c>
      <c r="B452" s="28" t="s">
        <v>445</v>
      </c>
      <c r="C452" s="4" t="s">
        <v>9</v>
      </c>
      <c r="D452" s="32"/>
      <c r="E452" s="61">
        <v>866979</v>
      </c>
      <c r="F452" s="25"/>
      <c r="G452" s="21"/>
    </row>
    <row r="453" spans="1:7" hidden="1" x14ac:dyDescent="0.2">
      <c r="A453" s="2">
        <v>12.5</v>
      </c>
      <c r="B453" s="28" t="s">
        <v>446</v>
      </c>
      <c r="C453" s="4" t="s">
        <v>2</v>
      </c>
      <c r="D453" s="32"/>
      <c r="E453" s="61">
        <v>150000</v>
      </c>
      <c r="F453" s="25"/>
      <c r="G453" s="21"/>
    </row>
    <row r="454" spans="1:7" ht="51" hidden="1" x14ac:dyDescent="0.2">
      <c r="A454" s="2">
        <v>12.6</v>
      </c>
      <c r="B454" s="28" t="s">
        <v>447</v>
      </c>
      <c r="C454" s="4" t="s">
        <v>2</v>
      </c>
      <c r="D454" s="32"/>
      <c r="E454" s="61">
        <v>442793</v>
      </c>
      <c r="F454" s="25"/>
      <c r="G454" s="21"/>
    </row>
    <row r="455" spans="1:7" ht="25.5" hidden="1" x14ac:dyDescent="0.2">
      <c r="A455" s="2">
        <v>12.7</v>
      </c>
      <c r="B455" s="28" t="s">
        <v>448</v>
      </c>
      <c r="C455" s="4" t="s">
        <v>9</v>
      </c>
      <c r="D455" s="32"/>
      <c r="E455" s="61">
        <v>346862</v>
      </c>
      <c r="F455" s="25"/>
      <c r="G455" s="21"/>
    </row>
    <row r="456" spans="1:7" ht="25.5" hidden="1" x14ac:dyDescent="0.2">
      <c r="A456" s="2">
        <v>12.8</v>
      </c>
      <c r="B456" s="28" t="s">
        <v>449</v>
      </c>
      <c r="C456" s="4" t="s">
        <v>9</v>
      </c>
      <c r="D456" s="32"/>
      <c r="E456" s="61">
        <v>146250</v>
      </c>
      <c r="F456" s="25"/>
      <c r="G456" s="21"/>
    </row>
    <row r="457" spans="1:7" hidden="1" x14ac:dyDescent="0.2">
      <c r="A457" s="2">
        <v>12.9</v>
      </c>
      <c r="B457" s="28" t="s">
        <v>450</v>
      </c>
      <c r="C457" s="4" t="s">
        <v>2</v>
      </c>
      <c r="D457" s="32"/>
      <c r="E457" s="61">
        <v>453578</v>
      </c>
      <c r="F457" s="25"/>
      <c r="G457" s="21"/>
    </row>
    <row r="458" spans="1:7" hidden="1" x14ac:dyDescent="0.2">
      <c r="A458" s="2">
        <v>13</v>
      </c>
      <c r="B458" s="28" t="s">
        <v>451</v>
      </c>
      <c r="C458" s="4" t="s">
        <v>2</v>
      </c>
      <c r="D458" s="32"/>
      <c r="E458" s="61">
        <v>289597</v>
      </c>
      <c r="F458" s="25"/>
      <c r="G458" s="21"/>
    </row>
    <row r="459" spans="1:7" hidden="1" x14ac:dyDescent="0.2">
      <c r="A459" s="2">
        <v>13.1</v>
      </c>
      <c r="B459" s="28" t="s">
        <v>452</v>
      </c>
      <c r="C459" s="4" t="s">
        <v>2</v>
      </c>
      <c r="D459" s="32"/>
      <c r="E459" s="61">
        <v>484055</v>
      </c>
      <c r="F459" s="25"/>
      <c r="G459" s="21"/>
    </row>
    <row r="460" spans="1:7" ht="25.5" hidden="1" x14ac:dyDescent="0.2">
      <c r="A460" s="2">
        <v>13.2</v>
      </c>
      <c r="B460" s="28" t="s">
        <v>453</v>
      </c>
      <c r="C460" s="4" t="s">
        <v>2</v>
      </c>
      <c r="D460" s="32"/>
      <c r="E460" s="61">
        <v>1775792</v>
      </c>
      <c r="F460" s="25"/>
      <c r="G460" s="21"/>
    </row>
    <row r="461" spans="1:7" hidden="1" x14ac:dyDescent="0.2">
      <c r="A461" s="2">
        <v>13.3</v>
      </c>
      <c r="B461" s="28" t="s">
        <v>454</v>
      </c>
      <c r="C461" s="4" t="s">
        <v>2</v>
      </c>
      <c r="D461" s="32"/>
      <c r="E461" s="61">
        <v>5981920</v>
      </c>
      <c r="F461" s="25"/>
      <c r="G461" s="21"/>
    </row>
    <row r="462" spans="1:7" ht="51" hidden="1" x14ac:dyDescent="0.2">
      <c r="A462" s="2">
        <v>13.4</v>
      </c>
      <c r="B462" s="28" t="s">
        <v>455</v>
      </c>
      <c r="C462" s="4" t="s">
        <v>9</v>
      </c>
      <c r="D462" s="32"/>
      <c r="E462" s="61">
        <v>64121</v>
      </c>
      <c r="F462" s="25"/>
      <c r="G462" s="21"/>
    </row>
    <row r="463" spans="1:7" ht="25.5" x14ac:dyDescent="0.2">
      <c r="A463" s="123">
        <v>37</v>
      </c>
      <c r="B463" s="28" t="s">
        <v>657</v>
      </c>
      <c r="C463" s="4" t="s">
        <v>2</v>
      </c>
      <c r="D463" s="31">
        <v>2</v>
      </c>
      <c r="E463" s="61">
        <v>0</v>
      </c>
      <c r="F463" s="25">
        <f>E463*D463</f>
        <v>0</v>
      </c>
      <c r="G463" s="21"/>
    </row>
    <row r="464" spans="1:7" hidden="1" x14ac:dyDescent="0.2">
      <c r="A464" s="123">
        <v>12</v>
      </c>
      <c r="B464" s="51" t="s">
        <v>457</v>
      </c>
      <c r="C464" s="2"/>
      <c r="D464" s="33"/>
      <c r="E464" s="61"/>
      <c r="F464" s="25"/>
      <c r="G464" s="21"/>
    </row>
    <row r="465" spans="1:7" ht="13.5" hidden="1" x14ac:dyDescent="0.2">
      <c r="A465" s="123">
        <v>12.01</v>
      </c>
      <c r="B465" s="28" t="s">
        <v>458</v>
      </c>
      <c r="C465" s="34" t="s">
        <v>459</v>
      </c>
      <c r="D465" s="53"/>
      <c r="E465" s="61">
        <v>264275</v>
      </c>
      <c r="F465" s="25"/>
      <c r="G465" s="21"/>
    </row>
    <row r="466" spans="1:7" ht="13.5" hidden="1" x14ac:dyDescent="0.2">
      <c r="A466" s="123">
        <v>12.02</v>
      </c>
      <c r="B466" s="28" t="s">
        <v>460</v>
      </c>
      <c r="C466" s="34" t="s">
        <v>459</v>
      </c>
      <c r="D466" s="53"/>
      <c r="E466" s="61">
        <v>78704</v>
      </c>
      <c r="F466" s="25"/>
      <c r="G466" s="21"/>
    </row>
    <row r="467" spans="1:7" hidden="1" x14ac:dyDescent="0.2">
      <c r="A467" s="123">
        <v>12.03</v>
      </c>
      <c r="B467" s="28" t="s">
        <v>461</v>
      </c>
      <c r="C467" s="21" t="s">
        <v>462</v>
      </c>
      <c r="D467" s="33"/>
      <c r="E467" s="61">
        <v>17680</v>
      </c>
      <c r="F467" s="25"/>
      <c r="G467" s="21"/>
    </row>
    <row r="468" spans="1:7" hidden="1" x14ac:dyDescent="0.2">
      <c r="A468" s="123">
        <v>12.04</v>
      </c>
      <c r="B468" s="28" t="s">
        <v>463</v>
      </c>
      <c r="C468" s="21" t="s">
        <v>464</v>
      </c>
      <c r="D468" s="33"/>
      <c r="E468" s="61">
        <v>64175</v>
      </c>
      <c r="F468" s="25"/>
      <c r="G468" s="21"/>
    </row>
    <row r="469" spans="1:7" hidden="1" x14ac:dyDescent="0.2">
      <c r="A469" s="123">
        <v>12.05</v>
      </c>
      <c r="B469" s="28" t="s">
        <v>465</v>
      </c>
      <c r="C469" s="21" t="s">
        <v>464</v>
      </c>
      <c r="D469" s="33"/>
      <c r="E469" s="61">
        <v>92635</v>
      </c>
      <c r="F469" s="25"/>
      <c r="G469" s="21"/>
    </row>
    <row r="470" spans="1:7" hidden="1" x14ac:dyDescent="0.2">
      <c r="A470" s="123">
        <v>12.06</v>
      </c>
      <c r="B470" s="28" t="s">
        <v>466</v>
      </c>
      <c r="C470" s="21" t="s">
        <v>464</v>
      </c>
      <c r="D470" s="33"/>
      <c r="E470" s="61">
        <v>106436</v>
      </c>
      <c r="F470" s="25"/>
      <c r="G470" s="21"/>
    </row>
    <row r="471" spans="1:7" hidden="1" x14ac:dyDescent="0.2">
      <c r="A471" s="123">
        <v>12.07</v>
      </c>
      <c r="B471" s="28" t="s">
        <v>467</v>
      </c>
      <c r="C471" s="23" t="s">
        <v>398</v>
      </c>
      <c r="D471" s="33"/>
      <c r="E471" s="61">
        <v>167165</v>
      </c>
      <c r="F471" s="25"/>
      <c r="G471" s="21"/>
    </row>
    <row r="472" spans="1:7" ht="114.75" hidden="1" x14ac:dyDescent="0.2">
      <c r="A472" s="123">
        <v>12.08</v>
      </c>
      <c r="B472" s="28" t="s">
        <v>468</v>
      </c>
      <c r="C472" s="23" t="s">
        <v>462</v>
      </c>
      <c r="D472" s="33"/>
      <c r="E472" s="61">
        <v>87978</v>
      </c>
      <c r="F472" s="25"/>
      <c r="G472" s="21"/>
    </row>
    <row r="473" spans="1:7" hidden="1" x14ac:dyDescent="0.2">
      <c r="A473" s="123">
        <v>12.09</v>
      </c>
      <c r="B473" s="28" t="s">
        <v>469</v>
      </c>
      <c r="C473" s="23" t="s">
        <v>462</v>
      </c>
      <c r="D473" s="33"/>
      <c r="E473" s="61">
        <v>211044</v>
      </c>
      <c r="F473" s="25"/>
      <c r="G473" s="21"/>
    </row>
    <row r="474" spans="1:7" hidden="1" x14ac:dyDescent="0.2">
      <c r="A474" s="123">
        <v>12.1</v>
      </c>
      <c r="B474" s="28" t="s">
        <v>470</v>
      </c>
      <c r="C474" s="23" t="s">
        <v>462</v>
      </c>
      <c r="D474" s="33"/>
      <c r="E474" s="61">
        <v>44234</v>
      </c>
      <c r="F474" s="25"/>
      <c r="G474" s="21"/>
    </row>
    <row r="475" spans="1:7" hidden="1" x14ac:dyDescent="0.2">
      <c r="A475" s="123">
        <v>12.11</v>
      </c>
      <c r="B475" s="28" t="s">
        <v>471</v>
      </c>
      <c r="C475" s="23" t="s">
        <v>462</v>
      </c>
      <c r="D475" s="33"/>
      <c r="E475" s="61">
        <v>9872</v>
      </c>
      <c r="F475" s="25"/>
      <c r="G475" s="21"/>
    </row>
    <row r="476" spans="1:7" hidden="1" x14ac:dyDescent="0.2">
      <c r="A476" s="123">
        <v>12.12</v>
      </c>
      <c r="B476" s="28" t="s">
        <v>472</v>
      </c>
      <c r="C476" s="23" t="s">
        <v>462</v>
      </c>
      <c r="D476" s="33"/>
      <c r="E476" s="61">
        <v>33691</v>
      </c>
      <c r="F476" s="25"/>
      <c r="G476" s="21"/>
    </row>
    <row r="477" spans="1:7" hidden="1" x14ac:dyDescent="0.2">
      <c r="A477" s="123">
        <v>12.13</v>
      </c>
      <c r="B477" s="28" t="s">
        <v>473</v>
      </c>
      <c r="C477" s="23" t="s">
        <v>462</v>
      </c>
      <c r="D477" s="33"/>
      <c r="E477" s="61">
        <v>24060</v>
      </c>
      <c r="F477" s="25"/>
      <c r="G477" s="21"/>
    </row>
    <row r="478" spans="1:7" hidden="1" x14ac:dyDescent="0.2">
      <c r="A478" s="123">
        <v>12.14</v>
      </c>
      <c r="B478" s="28" t="s">
        <v>474</v>
      </c>
      <c r="C478" s="23" t="s">
        <v>462</v>
      </c>
      <c r="D478" s="33"/>
      <c r="E478" s="61">
        <v>113827</v>
      </c>
      <c r="F478" s="25"/>
      <c r="G478" s="21"/>
    </row>
    <row r="479" spans="1:7" ht="25.5" hidden="1" x14ac:dyDescent="0.2">
      <c r="A479" s="123">
        <v>12.15</v>
      </c>
      <c r="B479" s="28" t="s">
        <v>475</v>
      </c>
      <c r="C479" s="23" t="s">
        <v>476</v>
      </c>
      <c r="D479" s="33"/>
      <c r="E479" s="61">
        <v>12243</v>
      </c>
      <c r="F479" s="25"/>
      <c r="G479" s="21"/>
    </row>
    <row r="480" spans="1:7" ht="38.25" hidden="1" x14ac:dyDescent="0.2">
      <c r="A480" s="123">
        <v>12.16</v>
      </c>
      <c r="B480" s="28" t="s">
        <v>477</v>
      </c>
      <c r="C480" s="23" t="s">
        <v>476</v>
      </c>
      <c r="D480" s="33"/>
      <c r="E480" s="61">
        <v>12015</v>
      </c>
      <c r="F480" s="25"/>
      <c r="G480" s="21"/>
    </row>
    <row r="481" spans="1:7" ht="38.25" hidden="1" x14ac:dyDescent="0.2">
      <c r="A481" s="123">
        <v>12.17</v>
      </c>
      <c r="B481" s="28" t="s">
        <v>478</v>
      </c>
      <c r="C481" s="23" t="s">
        <v>476</v>
      </c>
      <c r="D481" s="33"/>
      <c r="E481" s="61">
        <v>14748</v>
      </c>
      <c r="F481" s="25"/>
      <c r="G481" s="21"/>
    </row>
    <row r="482" spans="1:7" hidden="1" x14ac:dyDescent="0.2">
      <c r="A482" s="123">
        <v>12.18</v>
      </c>
      <c r="B482" s="28" t="s">
        <v>479</v>
      </c>
      <c r="C482" s="23" t="s">
        <v>480</v>
      </c>
      <c r="D482" s="33"/>
      <c r="E482" s="61">
        <v>13689</v>
      </c>
      <c r="F482" s="25"/>
      <c r="G482" s="21"/>
    </row>
    <row r="483" spans="1:7" hidden="1" x14ac:dyDescent="0.2">
      <c r="A483" s="123">
        <v>12.19</v>
      </c>
      <c r="B483" s="28" t="s">
        <v>481</v>
      </c>
      <c r="C483" s="21" t="s">
        <v>480</v>
      </c>
      <c r="D483" s="33"/>
      <c r="E483" s="61">
        <v>16812</v>
      </c>
      <c r="F483" s="25"/>
      <c r="G483" s="21"/>
    </row>
    <row r="484" spans="1:7" hidden="1" x14ac:dyDescent="0.2">
      <c r="A484" s="123">
        <v>12.2</v>
      </c>
      <c r="B484" s="28" t="s">
        <v>482</v>
      </c>
      <c r="C484" s="21" t="s">
        <v>480</v>
      </c>
      <c r="D484" s="33"/>
      <c r="E484" s="61">
        <v>27491</v>
      </c>
      <c r="F484" s="25"/>
      <c r="G484" s="21"/>
    </row>
    <row r="485" spans="1:7" hidden="1" x14ac:dyDescent="0.2">
      <c r="A485" s="123">
        <v>12.21</v>
      </c>
      <c r="B485" s="28" t="s">
        <v>483</v>
      </c>
      <c r="C485" s="21" t="s">
        <v>462</v>
      </c>
      <c r="D485" s="33"/>
      <c r="E485" s="61">
        <v>345275</v>
      </c>
      <c r="F485" s="25"/>
      <c r="G485" s="21"/>
    </row>
    <row r="486" spans="1:7" hidden="1" x14ac:dyDescent="0.2">
      <c r="A486" s="123">
        <v>12.22</v>
      </c>
      <c r="B486" s="28" t="s">
        <v>484</v>
      </c>
      <c r="C486" s="21" t="s">
        <v>462</v>
      </c>
      <c r="D486" s="33"/>
      <c r="E486" s="61">
        <v>117192</v>
      </c>
      <c r="F486" s="25"/>
      <c r="G486" s="21"/>
    </row>
    <row r="487" spans="1:7" ht="25.5" hidden="1" x14ac:dyDescent="0.2">
      <c r="A487" s="123">
        <v>12.23</v>
      </c>
      <c r="B487" s="28" t="s">
        <v>485</v>
      </c>
      <c r="C487" s="21" t="s">
        <v>486</v>
      </c>
      <c r="D487" s="33"/>
      <c r="E487" s="61">
        <v>8894</v>
      </c>
      <c r="F487" s="25"/>
      <c r="G487" s="21"/>
    </row>
    <row r="488" spans="1:7" ht="23.25" hidden="1" customHeight="1" x14ac:dyDescent="0.2">
      <c r="A488" s="123"/>
      <c r="B488" s="3" t="s">
        <v>487</v>
      </c>
      <c r="C488" s="21"/>
      <c r="D488" s="75"/>
      <c r="E488" s="74">
        <v>0</v>
      </c>
      <c r="F488" s="63" t="s">
        <v>593</v>
      </c>
      <c r="G488" s="21"/>
    </row>
    <row r="489" spans="1:7" ht="38.25" hidden="1" x14ac:dyDescent="0.2">
      <c r="A489" s="123">
        <v>12.24</v>
      </c>
      <c r="B489" s="28" t="s">
        <v>488</v>
      </c>
      <c r="C489" s="23" t="s">
        <v>476</v>
      </c>
      <c r="D489" s="33"/>
      <c r="E489" s="61">
        <v>8768</v>
      </c>
      <c r="F489" s="25"/>
      <c r="G489" s="21"/>
    </row>
    <row r="490" spans="1:7" ht="38.25" hidden="1" x14ac:dyDescent="0.2">
      <c r="A490" s="123">
        <v>12.25</v>
      </c>
      <c r="B490" s="28" t="s">
        <v>489</v>
      </c>
      <c r="C490" s="23" t="s">
        <v>490</v>
      </c>
      <c r="D490" s="33"/>
      <c r="E490" s="61">
        <v>618670</v>
      </c>
      <c r="F490" s="25"/>
      <c r="G490" s="21"/>
    </row>
    <row r="491" spans="1:7" ht="25.5" hidden="1" x14ac:dyDescent="0.2">
      <c r="A491" s="123">
        <v>12.26</v>
      </c>
      <c r="B491" s="28" t="s">
        <v>491</v>
      </c>
      <c r="C491" s="23" t="s">
        <v>490</v>
      </c>
      <c r="D491" s="33"/>
      <c r="E491" s="61">
        <v>34083</v>
      </c>
      <c r="F491" s="25"/>
      <c r="G491" s="21"/>
    </row>
    <row r="492" spans="1:7" ht="38.25" hidden="1" x14ac:dyDescent="0.2">
      <c r="A492" s="123">
        <v>12.27</v>
      </c>
      <c r="B492" s="28" t="s">
        <v>492</v>
      </c>
      <c r="C492" s="23" t="s">
        <v>490</v>
      </c>
      <c r="D492" s="33"/>
      <c r="E492" s="61">
        <v>624650</v>
      </c>
      <c r="F492" s="25"/>
      <c r="G492" s="21"/>
    </row>
    <row r="493" spans="1:7" ht="63.75" hidden="1" x14ac:dyDescent="0.2">
      <c r="A493" s="123">
        <v>12.28</v>
      </c>
      <c r="B493" s="28" t="s">
        <v>493</v>
      </c>
      <c r="C493" s="23" t="s">
        <v>494</v>
      </c>
      <c r="D493" s="33"/>
      <c r="E493" s="61">
        <v>1203926</v>
      </c>
      <c r="F493" s="25"/>
      <c r="G493" s="21"/>
    </row>
    <row r="494" spans="1:7" ht="51" hidden="1" x14ac:dyDescent="0.2">
      <c r="A494" s="123">
        <v>12.29</v>
      </c>
      <c r="B494" s="28" t="s">
        <v>600</v>
      </c>
      <c r="C494" s="23" t="s">
        <v>494</v>
      </c>
      <c r="D494" s="33"/>
      <c r="E494" s="61">
        <v>950016</v>
      </c>
      <c r="F494" s="25"/>
      <c r="G494" s="21"/>
    </row>
    <row r="495" spans="1:7" ht="51" hidden="1" x14ac:dyDescent="0.2">
      <c r="A495" s="123">
        <v>12.3</v>
      </c>
      <c r="B495" s="28" t="s">
        <v>495</v>
      </c>
      <c r="C495" s="23" t="s">
        <v>398</v>
      </c>
      <c r="D495" s="33"/>
      <c r="E495" s="61">
        <v>392232</v>
      </c>
      <c r="F495" s="25"/>
      <c r="G495" s="21"/>
    </row>
    <row r="496" spans="1:7" ht="51" hidden="1" x14ac:dyDescent="0.2">
      <c r="A496" s="123">
        <v>12.31</v>
      </c>
      <c r="B496" s="28" t="s">
        <v>591</v>
      </c>
      <c r="C496" s="23" t="s">
        <v>476</v>
      </c>
      <c r="D496" s="33"/>
      <c r="E496" s="61">
        <v>9389</v>
      </c>
      <c r="F496" s="25"/>
      <c r="G496" s="21"/>
    </row>
    <row r="497" spans="1:7" ht="51" hidden="1" x14ac:dyDescent="0.2">
      <c r="A497" s="123">
        <v>12.32</v>
      </c>
      <c r="B497" s="28" t="s">
        <v>496</v>
      </c>
      <c r="C497" s="23" t="s">
        <v>476</v>
      </c>
      <c r="D497" s="33"/>
      <c r="E497" s="61">
        <v>9444</v>
      </c>
      <c r="F497" s="25"/>
      <c r="G497" s="21"/>
    </row>
    <row r="498" spans="1:7" ht="25.5" hidden="1" x14ac:dyDescent="0.2">
      <c r="A498" s="123">
        <v>12.33</v>
      </c>
      <c r="B498" s="28" t="s">
        <v>497</v>
      </c>
      <c r="C498" s="23" t="s">
        <v>476</v>
      </c>
      <c r="D498" s="33"/>
      <c r="E498" s="61">
        <v>343665</v>
      </c>
      <c r="F498" s="25"/>
      <c r="G498" s="21"/>
    </row>
    <row r="499" spans="1:7" ht="25.5" hidden="1" x14ac:dyDescent="0.2">
      <c r="A499" s="123">
        <v>12.34</v>
      </c>
      <c r="B499" s="28" t="s">
        <v>498</v>
      </c>
      <c r="C499" s="23" t="s">
        <v>494</v>
      </c>
      <c r="D499" s="33"/>
      <c r="E499" s="61">
        <v>642869</v>
      </c>
      <c r="F499" s="25"/>
      <c r="G499" s="21"/>
    </row>
    <row r="500" spans="1:7" hidden="1" x14ac:dyDescent="0.2">
      <c r="A500" s="123">
        <v>12.35</v>
      </c>
      <c r="B500" s="28" t="s">
        <v>499</v>
      </c>
      <c r="C500" s="23" t="s">
        <v>476</v>
      </c>
      <c r="D500" s="33"/>
      <c r="E500" s="61">
        <v>938</v>
      </c>
      <c r="F500" s="25">
        <f>+E500*D500</f>
        <v>0</v>
      </c>
      <c r="G500" s="21"/>
    </row>
    <row r="501" spans="1:7" hidden="1" x14ac:dyDescent="0.2">
      <c r="A501" s="123">
        <v>12.36</v>
      </c>
      <c r="B501" s="28" t="s">
        <v>500</v>
      </c>
      <c r="C501" s="23" t="s">
        <v>476</v>
      </c>
      <c r="D501" s="33"/>
      <c r="E501" s="61">
        <v>20637</v>
      </c>
      <c r="F501" s="25"/>
      <c r="G501" s="21"/>
    </row>
    <row r="502" spans="1:7" hidden="1" x14ac:dyDescent="0.2">
      <c r="A502" s="123">
        <v>12.37</v>
      </c>
      <c r="B502" s="28" t="s">
        <v>501</v>
      </c>
      <c r="C502" s="23"/>
      <c r="D502" s="33"/>
      <c r="E502" s="61">
        <v>27094</v>
      </c>
      <c r="F502" s="25"/>
      <c r="G502" s="21"/>
    </row>
    <row r="503" spans="1:7" hidden="1" x14ac:dyDescent="0.2">
      <c r="A503" s="123">
        <v>12.38</v>
      </c>
      <c r="B503" s="28" t="s">
        <v>502</v>
      </c>
      <c r="C503" s="23" t="s">
        <v>503</v>
      </c>
      <c r="D503" s="33"/>
      <c r="E503" s="61">
        <v>33268</v>
      </c>
      <c r="F503" s="25"/>
      <c r="G503" s="21"/>
    </row>
    <row r="504" spans="1:7" ht="25.5" x14ac:dyDescent="0.2">
      <c r="A504" s="123">
        <v>38</v>
      </c>
      <c r="B504" s="28" t="s">
        <v>504</v>
      </c>
      <c r="C504" s="23" t="s">
        <v>476</v>
      </c>
      <c r="D504" s="33">
        <v>205</v>
      </c>
      <c r="E504" s="61">
        <v>0</v>
      </c>
      <c r="F504" s="25">
        <f>+E504*D504</f>
        <v>0</v>
      </c>
      <c r="G504" s="21"/>
    </row>
    <row r="505" spans="1:7" hidden="1" x14ac:dyDescent="0.2">
      <c r="A505" s="20"/>
      <c r="B505" s="3" t="s">
        <v>505</v>
      </c>
      <c r="C505" s="54"/>
      <c r="D505" s="33"/>
      <c r="E505" s="61"/>
      <c r="F505" s="25"/>
      <c r="G505" s="21"/>
    </row>
    <row r="506" spans="1:7" ht="25.5" hidden="1" x14ac:dyDescent="0.2">
      <c r="A506" s="21">
        <v>12.4</v>
      </c>
      <c r="B506" s="28" t="s">
        <v>506</v>
      </c>
      <c r="C506" s="23" t="s">
        <v>476</v>
      </c>
      <c r="D506" s="33"/>
      <c r="E506" s="61">
        <v>9676</v>
      </c>
      <c r="F506" s="25"/>
      <c r="G506" s="21"/>
    </row>
    <row r="507" spans="1:7" hidden="1" x14ac:dyDescent="0.2">
      <c r="A507" s="21">
        <v>12.41</v>
      </c>
      <c r="B507" s="28" t="s">
        <v>507</v>
      </c>
      <c r="C507" s="23" t="s">
        <v>476</v>
      </c>
      <c r="D507" s="33"/>
      <c r="E507" s="61">
        <v>12816</v>
      </c>
      <c r="F507" s="25"/>
      <c r="G507" s="21"/>
    </row>
    <row r="508" spans="1:7" ht="25.5" hidden="1" x14ac:dyDescent="0.2">
      <c r="A508" s="21">
        <v>12.42</v>
      </c>
      <c r="B508" s="28" t="s">
        <v>508</v>
      </c>
      <c r="C508" s="23" t="s">
        <v>476</v>
      </c>
      <c r="D508" s="33"/>
      <c r="E508" s="61">
        <v>20297</v>
      </c>
      <c r="F508" s="25"/>
      <c r="G508" s="21"/>
    </row>
    <row r="509" spans="1:7" ht="25.5" hidden="1" x14ac:dyDescent="0.2">
      <c r="A509" s="21">
        <v>12.43</v>
      </c>
      <c r="B509" s="28" t="s">
        <v>509</v>
      </c>
      <c r="C509" s="23" t="s">
        <v>480</v>
      </c>
      <c r="D509" s="33"/>
      <c r="E509" s="61">
        <v>36892</v>
      </c>
      <c r="F509" s="25"/>
      <c r="G509" s="21"/>
    </row>
    <row r="510" spans="1:7" hidden="1" x14ac:dyDescent="0.2">
      <c r="A510" s="21">
        <v>12.44</v>
      </c>
      <c r="B510" s="28" t="s">
        <v>510</v>
      </c>
      <c r="C510" s="23" t="s">
        <v>476</v>
      </c>
      <c r="D510" s="33"/>
      <c r="E510" s="61">
        <v>14786</v>
      </c>
      <c r="F510" s="25"/>
      <c r="G510" s="21"/>
    </row>
    <row r="511" spans="1:7" hidden="1" x14ac:dyDescent="0.2">
      <c r="A511" s="21">
        <v>12.45</v>
      </c>
      <c r="B511" s="28" t="s">
        <v>511</v>
      </c>
      <c r="C511" s="23" t="s">
        <v>476</v>
      </c>
      <c r="D511" s="33"/>
      <c r="E511" s="61">
        <v>9498</v>
      </c>
      <c r="F511" s="25"/>
      <c r="G511" s="21"/>
    </row>
    <row r="512" spans="1:7" ht="25.5" hidden="1" x14ac:dyDescent="0.2">
      <c r="A512" s="21">
        <v>12.46</v>
      </c>
      <c r="B512" s="28" t="s">
        <v>512</v>
      </c>
      <c r="C512" s="23" t="s">
        <v>476</v>
      </c>
      <c r="D512" s="33"/>
      <c r="E512" s="61">
        <v>14486</v>
      </c>
      <c r="F512" s="25"/>
      <c r="G512" s="21"/>
    </row>
    <row r="513" spans="1:7" hidden="1" x14ac:dyDescent="0.2">
      <c r="A513" s="21">
        <v>12.47</v>
      </c>
      <c r="B513" s="28" t="s">
        <v>513</v>
      </c>
      <c r="C513" s="23" t="s">
        <v>480</v>
      </c>
      <c r="D513" s="33"/>
      <c r="E513" s="61">
        <v>4164</v>
      </c>
      <c r="F513" s="25"/>
      <c r="G513" s="21"/>
    </row>
    <row r="514" spans="1:7" x14ac:dyDescent="0.2">
      <c r="A514" s="21">
        <v>39</v>
      </c>
      <c r="B514" s="28" t="s">
        <v>514</v>
      </c>
      <c r="C514" s="23" t="s">
        <v>476</v>
      </c>
      <c r="D514" s="33">
        <v>63</v>
      </c>
      <c r="E514" s="61">
        <v>0</v>
      </c>
      <c r="F514" s="25">
        <f>E514*D514</f>
        <v>0</v>
      </c>
      <c r="G514" s="21"/>
    </row>
    <row r="515" spans="1:7" x14ac:dyDescent="0.2">
      <c r="A515" s="21">
        <v>40</v>
      </c>
      <c r="B515" s="28" t="s">
        <v>515</v>
      </c>
      <c r="C515" s="23" t="s">
        <v>476</v>
      </c>
      <c r="D515" s="33">
        <v>45</v>
      </c>
      <c r="E515" s="61">
        <v>0</v>
      </c>
      <c r="F515" s="25">
        <f>E515*D515</f>
        <v>0</v>
      </c>
      <c r="G515" s="21"/>
    </row>
    <row r="516" spans="1:7" ht="25.5" hidden="1" x14ac:dyDescent="0.2">
      <c r="A516" s="21">
        <v>12.5</v>
      </c>
      <c r="B516" s="28" t="s">
        <v>516</v>
      </c>
      <c r="C516" s="23" t="s">
        <v>476</v>
      </c>
      <c r="D516" s="33"/>
      <c r="E516" s="61">
        <v>23485</v>
      </c>
      <c r="F516" s="25"/>
      <c r="G516" s="21"/>
    </row>
    <row r="517" spans="1:7" hidden="1" x14ac:dyDescent="0.2">
      <c r="A517" s="21">
        <v>12.51</v>
      </c>
      <c r="B517" s="28" t="s">
        <v>517</v>
      </c>
      <c r="C517" s="23" t="s">
        <v>476</v>
      </c>
      <c r="D517" s="33"/>
      <c r="E517" s="61">
        <v>9143</v>
      </c>
      <c r="F517" s="25"/>
      <c r="G517" s="21"/>
    </row>
    <row r="518" spans="1:7" ht="25.5" hidden="1" x14ac:dyDescent="0.2">
      <c r="A518" s="21">
        <v>12.52</v>
      </c>
      <c r="B518" s="28" t="s">
        <v>518</v>
      </c>
      <c r="C518" s="23" t="s">
        <v>494</v>
      </c>
      <c r="D518" s="33"/>
      <c r="E518" s="61">
        <v>21216</v>
      </c>
      <c r="F518" s="25"/>
      <c r="G518" s="21"/>
    </row>
    <row r="519" spans="1:7" ht="25.5" hidden="1" x14ac:dyDescent="0.2">
      <c r="A519" s="21">
        <v>12.53</v>
      </c>
      <c r="B519" s="28" t="s">
        <v>519</v>
      </c>
      <c r="C519" s="23" t="s">
        <v>494</v>
      </c>
      <c r="D519" s="33"/>
      <c r="E519" s="61">
        <v>26330</v>
      </c>
      <c r="F519" s="25"/>
      <c r="G519" s="21"/>
    </row>
    <row r="520" spans="1:7" x14ac:dyDescent="0.2">
      <c r="A520" s="21">
        <v>41</v>
      </c>
      <c r="B520" s="28" t="s">
        <v>520</v>
      </c>
      <c r="C520" s="23" t="s">
        <v>476</v>
      </c>
      <c r="D520" s="33">
        <v>45</v>
      </c>
      <c r="E520" s="61">
        <v>0</v>
      </c>
      <c r="F520" s="25">
        <f>E520*D520</f>
        <v>0</v>
      </c>
      <c r="G520" s="21"/>
    </row>
    <row r="521" spans="1:7" hidden="1" x14ac:dyDescent="0.2">
      <c r="A521" s="21">
        <v>12.55</v>
      </c>
      <c r="B521" s="28" t="s">
        <v>521</v>
      </c>
      <c r="C521" s="23" t="s">
        <v>480</v>
      </c>
      <c r="D521" s="33"/>
      <c r="E521" s="61">
        <v>1472</v>
      </c>
      <c r="F521" s="25"/>
      <c r="G521" s="21"/>
    </row>
    <row r="522" spans="1:7" hidden="1" x14ac:dyDescent="0.2">
      <c r="A522" s="21">
        <v>12.56</v>
      </c>
      <c r="B522" s="28" t="s">
        <v>522</v>
      </c>
      <c r="C522" s="23" t="s">
        <v>494</v>
      </c>
      <c r="D522" s="33"/>
      <c r="E522" s="61">
        <v>11682</v>
      </c>
      <c r="F522" s="25"/>
      <c r="G522" s="21"/>
    </row>
    <row r="523" spans="1:7" x14ac:dyDescent="0.2">
      <c r="A523" s="21">
        <v>42</v>
      </c>
      <c r="B523" s="28" t="s">
        <v>523</v>
      </c>
      <c r="C523" s="23" t="s">
        <v>494</v>
      </c>
      <c r="D523" s="33">
        <v>12</v>
      </c>
      <c r="E523" s="61">
        <v>0</v>
      </c>
      <c r="F523" s="25">
        <f>+E523*D523</f>
        <v>0</v>
      </c>
      <c r="G523" s="21"/>
    </row>
    <row r="524" spans="1:7" ht="51" x14ac:dyDescent="0.2">
      <c r="A524" s="21">
        <v>43</v>
      </c>
      <c r="B524" s="28" t="s">
        <v>524</v>
      </c>
      <c r="C524" s="23" t="s">
        <v>494</v>
      </c>
      <c r="D524" s="33">
        <v>12</v>
      </c>
      <c r="E524" s="61">
        <v>0</v>
      </c>
      <c r="F524" s="25">
        <f>+E524*D524</f>
        <v>0</v>
      </c>
      <c r="G524" s="21"/>
    </row>
    <row r="525" spans="1:7" hidden="1" x14ac:dyDescent="0.2">
      <c r="A525" s="21">
        <v>12.59</v>
      </c>
      <c r="B525" s="28" t="s">
        <v>525</v>
      </c>
      <c r="C525" s="23" t="s">
        <v>480</v>
      </c>
      <c r="D525" s="33"/>
      <c r="E525" s="61">
        <v>1801</v>
      </c>
      <c r="F525" s="25"/>
      <c r="G525" s="21"/>
    </row>
    <row r="526" spans="1:7" hidden="1" x14ac:dyDescent="0.2">
      <c r="A526" s="21">
        <v>12.6</v>
      </c>
      <c r="B526" s="28" t="s">
        <v>526</v>
      </c>
      <c r="C526" s="23" t="s">
        <v>480</v>
      </c>
      <c r="D526" s="33"/>
      <c r="E526" s="61">
        <v>1291</v>
      </c>
      <c r="F526" s="25"/>
      <c r="G526" s="21"/>
    </row>
    <row r="527" spans="1:7" hidden="1" x14ac:dyDescent="0.2">
      <c r="A527" s="21">
        <v>12.61</v>
      </c>
      <c r="B527" s="28" t="s">
        <v>527</v>
      </c>
      <c r="C527" s="23" t="s">
        <v>480</v>
      </c>
      <c r="D527" s="33"/>
      <c r="E527" s="61">
        <v>2869</v>
      </c>
      <c r="F527" s="25"/>
      <c r="G527" s="21"/>
    </row>
    <row r="528" spans="1:7" hidden="1" x14ac:dyDescent="0.2">
      <c r="A528" s="21">
        <v>12.62</v>
      </c>
      <c r="B528" s="28" t="s">
        <v>528</v>
      </c>
      <c r="C528" s="23" t="s">
        <v>480</v>
      </c>
      <c r="D528" s="33"/>
      <c r="E528" s="61">
        <v>1554</v>
      </c>
      <c r="F528" s="25"/>
      <c r="G528" s="21"/>
    </row>
    <row r="529" spans="1:7" hidden="1" x14ac:dyDescent="0.2">
      <c r="A529" s="21">
        <v>12.63</v>
      </c>
      <c r="B529" s="28" t="s">
        <v>529</v>
      </c>
      <c r="C529" s="23" t="s">
        <v>480</v>
      </c>
      <c r="D529" s="33"/>
      <c r="E529" s="61">
        <v>11740</v>
      </c>
      <c r="F529" s="25"/>
      <c r="G529" s="21"/>
    </row>
    <row r="530" spans="1:7" ht="25.5" hidden="1" x14ac:dyDescent="0.2">
      <c r="A530" s="21">
        <v>12.64</v>
      </c>
      <c r="B530" s="28" t="s">
        <v>530</v>
      </c>
      <c r="C530" s="23" t="s">
        <v>494</v>
      </c>
      <c r="D530" s="33"/>
      <c r="E530" s="61">
        <v>84455</v>
      </c>
      <c r="F530" s="25"/>
      <c r="G530" s="21"/>
    </row>
    <row r="531" spans="1:7" ht="25.5" hidden="1" x14ac:dyDescent="0.2">
      <c r="A531" s="21">
        <v>12.65</v>
      </c>
      <c r="B531" s="28" t="s">
        <v>531</v>
      </c>
      <c r="C531" s="23" t="s">
        <v>9</v>
      </c>
      <c r="D531" s="33"/>
      <c r="E531" s="61">
        <v>15636</v>
      </c>
      <c r="F531" s="25"/>
      <c r="G531" s="21"/>
    </row>
    <row r="532" spans="1:7" hidden="1" x14ac:dyDescent="0.2">
      <c r="A532" s="21">
        <v>12.66</v>
      </c>
      <c r="B532" s="28" t="s">
        <v>532</v>
      </c>
      <c r="C532" s="23" t="s">
        <v>490</v>
      </c>
      <c r="D532" s="33"/>
      <c r="E532" s="61">
        <v>60433</v>
      </c>
      <c r="F532" s="25"/>
      <c r="G532" s="21"/>
    </row>
    <row r="533" spans="1:7" ht="25.5" hidden="1" x14ac:dyDescent="0.2">
      <c r="A533" s="21">
        <v>12.67</v>
      </c>
      <c r="B533" s="28" t="s">
        <v>533</v>
      </c>
      <c r="C533" s="23" t="s">
        <v>490</v>
      </c>
      <c r="D533" s="33"/>
      <c r="E533" s="61">
        <v>71593</v>
      </c>
      <c r="F533" s="25"/>
      <c r="G533" s="21"/>
    </row>
    <row r="534" spans="1:7" ht="38.25" x14ac:dyDescent="0.2">
      <c r="A534" s="21">
        <v>44</v>
      </c>
      <c r="B534" s="28" t="s">
        <v>534</v>
      </c>
      <c r="C534" s="23" t="s">
        <v>494</v>
      </c>
      <c r="D534" s="33">
        <v>12</v>
      </c>
      <c r="E534" s="61">
        <v>0</v>
      </c>
      <c r="F534" s="25">
        <f>E534*D534</f>
        <v>0</v>
      </c>
      <c r="G534" s="23" t="s">
        <v>734</v>
      </c>
    </row>
    <row r="535" spans="1:7" hidden="1" x14ac:dyDescent="0.2">
      <c r="A535" s="21">
        <v>12.69</v>
      </c>
      <c r="B535" s="28" t="s">
        <v>535</v>
      </c>
      <c r="C535" s="23" t="s">
        <v>494</v>
      </c>
      <c r="D535" s="33"/>
      <c r="E535" s="61">
        <v>91827</v>
      </c>
      <c r="F535" s="25"/>
      <c r="G535" s="21"/>
    </row>
    <row r="536" spans="1:7" hidden="1" x14ac:dyDescent="0.2">
      <c r="A536" s="20">
        <v>12.8</v>
      </c>
      <c r="B536" s="28" t="s">
        <v>536</v>
      </c>
      <c r="C536" s="23" t="s">
        <v>503</v>
      </c>
      <c r="D536" s="33"/>
      <c r="E536" s="61">
        <v>0</v>
      </c>
      <c r="F536" s="25"/>
      <c r="G536" s="21"/>
    </row>
    <row r="537" spans="1:7" hidden="1" x14ac:dyDescent="0.2">
      <c r="A537" s="21">
        <v>12.81</v>
      </c>
      <c r="B537" s="28" t="s">
        <v>537</v>
      </c>
      <c r="C537" s="23" t="s">
        <v>503</v>
      </c>
      <c r="D537" s="33"/>
      <c r="E537" s="61">
        <v>51837</v>
      </c>
      <c r="F537" s="25"/>
      <c r="G537" s="21"/>
    </row>
    <row r="538" spans="1:7" hidden="1" x14ac:dyDescent="0.2">
      <c r="A538" s="21" t="s">
        <v>538</v>
      </c>
      <c r="B538" s="28" t="s">
        <v>539</v>
      </c>
      <c r="C538" s="23" t="s">
        <v>503</v>
      </c>
      <c r="D538" s="33"/>
      <c r="E538" s="61">
        <v>14366</v>
      </c>
      <c r="F538" s="25"/>
      <c r="G538" s="21"/>
    </row>
    <row r="539" spans="1:7" hidden="1" x14ac:dyDescent="0.2">
      <c r="A539" s="55"/>
      <c r="B539" s="28" t="s">
        <v>540</v>
      </c>
      <c r="C539" s="54"/>
      <c r="D539" s="33"/>
      <c r="E539" s="61">
        <v>0</v>
      </c>
      <c r="F539" s="25"/>
      <c r="G539" s="21"/>
    </row>
    <row r="540" spans="1:7" ht="25.5" hidden="1" x14ac:dyDescent="0.2">
      <c r="A540" s="21">
        <v>12.83</v>
      </c>
      <c r="B540" s="28" t="s">
        <v>541</v>
      </c>
      <c r="C540" s="56" t="s">
        <v>480</v>
      </c>
      <c r="D540" s="33"/>
      <c r="E540" s="61">
        <v>25500</v>
      </c>
      <c r="F540" s="25"/>
      <c r="G540" s="21"/>
    </row>
    <row r="541" spans="1:7" hidden="1" x14ac:dyDescent="0.2">
      <c r="A541" s="21">
        <v>12.84</v>
      </c>
      <c r="B541" s="28" t="s">
        <v>542</v>
      </c>
      <c r="C541" s="57" t="s">
        <v>480</v>
      </c>
      <c r="D541" s="33"/>
      <c r="E541" s="61">
        <v>26133</v>
      </c>
      <c r="F541" s="25"/>
      <c r="G541" s="21"/>
    </row>
    <row r="542" spans="1:7" hidden="1" x14ac:dyDescent="0.2">
      <c r="A542" s="21">
        <v>12.85</v>
      </c>
      <c r="B542" s="28" t="s">
        <v>543</v>
      </c>
      <c r="C542" s="57" t="s">
        <v>480</v>
      </c>
      <c r="D542" s="33"/>
      <c r="E542" s="61">
        <v>37125</v>
      </c>
      <c r="F542" s="25"/>
      <c r="G542" s="21"/>
    </row>
    <row r="543" spans="1:7" ht="25.5" hidden="1" x14ac:dyDescent="0.2">
      <c r="A543" s="21">
        <v>12.86</v>
      </c>
      <c r="B543" s="28" t="s">
        <v>544</v>
      </c>
      <c r="C543" s="57" t="s">
        <v>476</v>
      </c>
      <c r="D543" s="33"/>
      <c r="E543" s="61">
        <v>61332</v>
      </c>
      <c r="F543" s="25"/>
      <c r="G543" s="21"/>
    </row>
    <row r="544" spans="1:7" ht="76.5" hidden="1" x14ac:dyDescent="0.2">
      <c r="A544" s="21">
        <v>12.87</v>
      </c>
      <c r="B544" s="28" t="s">
        <v>545</v>
      </c>
      <c r="C544" s="57" t="s">
        <v>476</v>
      </c>
      <c r="D544" s="33"/>
      <c r="E544" s="61">
        <v>61983</v>
      </c>
      <c r="F544" s="25"/>
      <c r="G544" s="21"/>
    </row>
    <row r="545" spans="1:7" ht="38.25" hidden="1" x14ac:dyDescent="0.2">
      <c r="A545" s="21">
        <v>12.88</v>
      </c>
      <c r="B545" s="28" t="s">
        <v>546</v>
      </c>
      <c r="C545" s="57" t="s">
        <v>480</v>
      </c>
      <c r="D545" s="33"/>
      <c r="E545" s="61">
        <v>78015</v>
      </c>
      <c r="F545" s="25"/>
      <c r="G545" s="21"/>
    </row>
    <row r="546" spans="1:7" ht="38.25" hidden="1" x14ac:dyDescent="0.2">
      <c r="A546" s="21">
        <v>12.89</v>
      </c>
      <c r="B546" s="28" t="s">
        <v>547</v>
      </c>
      <c r="C546" s="57" t="s">
        <v>548</v>
      </c>
      <c r="D546" s="33"/>
      <c r="E546" s="61">
        <v>8577</v>
      </c>
      <c r="F546" s="25"/>
      <c r="G546" s="21"/>
    </row>
    <row r="547" spans="1:7" ht="25.5" hidden="1" x14ac:dyDescent="0.2">
      <c r="A547" s="21">
        <v>12.9</v>
      </c>
      <c r="B547" s="28" t="s">
        <v>549</v>
      </c>
      <c r="C547" s="57" t="s">
        <v>550</v>
      </c>
      <c r="D547" s="33"/>
      <c r="E547" s="61">
        <v>131921</v>
      </c>
      <c r="F547" s="25"/>
      <c r="G547" s="21"/>
    </row>
    <row r="548" spans="1:7" hidden="1" x14ac:dyDescent="0.2">
      <c r="A548" s="21">
        <v>12.1</v>
      </c>
      <c r="B548" s="28" t="s">
        <v>551</v>
      </c>
      <c r="C548" s="58" t="s">
        <v>494</v>
      </c>
      <c r="D548" s="33"/>
      <c r="E548" s="61">
        <v>52615</v>
      </c>
      <c r="F548" s="25"/>
      <c r="G548" s="21"/>
    </row>
    <row r="549" spans="1:7" hidden="1" x14ac:dyDescent="0.2">
      <c r="A549" s="21">
        <v>13</v>
      </c>
      <c r="B549" s="73" t="s">
        <v>552</v>
      </c>
      <c r="C549" s="59"/>
      <c r="D549" s="37"/>
      <c r="E549" s="62"/>
      <c r="F549" s="25"/>
      <c r="G549" s="36"/>
    </row>
    <row r="550" spans="1:7" ht="38.25" hidden="1" x14ac:dyDescent="0.2">
      <c r="A550" s="23">
        <v>13.1</v>
      </c>
      <c r="B550" s="38" t="s">
        <v>553</v>
      </c>
      <c r="C550" s="39" t="s">
        <v>480</v>
      </c>
      <c r="D550" s="40"/>
      <c r="E550" s="61">
        <v>17996</v>
      </c>
      <c r="F550" s="25"/>
      <c r="G550" s="23"/>
    </row>
    <row r="551" spans="1:7" x14ac:dyDescent="0.2">
      <c r="A551" s="23">
        <v>45</v>
      </c>
      <c r="B551" s="38" t="s">
        <v>554</v>
      </c>
      <c r="C551" s="41" t="s">
        <v>476</v>
      </c>
      <c r="D551" s="40">
        <v>113</v>
      </c>
      <c r="E551" s="61">
        <v>0</v>
      </c>
      <c r="F551" s="25">
        <f>+E551*D551</f>
        <v>0</v>
      </c>
      <c r="G551" s="23"/>
    </row>
    <row r="552" spans="1:7" ht="25.5" hidden="1" x14ac:dyDescent="0.2">
      <c r="A552" s="23">
        <v>13.3</v>
      </c>
      <c r="B552" s="42" t="s">
        <v>555</v>
      </c>
      <c r="C552" s="41" t="s">
        <v>480</v>
      </c>
      <c r="D552" s="40"/>
      <c r="E552" s="61">
        <v>18000</v>
      </c>
      <c r="F552" s="25"/>
      <c r="G552" s="23"/>
    </row>
    <row r="553" spans="1:7" hidden="1" x14ac:dyDescent="0.2">
      <c r="A553" s="23">
        <v>13.4</v>
      </c>
      <c r="B553" s="42" t="s">
        <v>556</v>
      </c>
      <c r="C553" s="41" t="s">
        <v>557</v>
      </c>
      <c r="D553" s="40"/>
      <c r="E553" s="61">
        <v>96160</v>
      </c>
      <c r="F553" s="25"/>
      <c r="G553" s="23"/>
    </row>
    <row r="554" spans="1:7" ht="25.5" x14ac:dyDescent="0.2">
      <c r="A554" s="23">
        <v>46</v>
      </c>
      <c r="B554" s="42" t="s">
        <v>558</v>
      </c>
      <c r="C554" s="41" t="s">
        <v>480</v>
      </c>
      <c r="D554" s="40">
        <v>240</v>
      </c>
      <c r="E554" s="61">
        <v>0</v>
      </c>
      <c r="F554" s="25">
        <f>+E554*D554</f>
        <v>0</v>
      </c>
      <c r="G554" s="23" t="s">
        <v>729</v>
      </c>
    </row>
    <row r="555" spans="1:7" hidden="1" x14ac:dyDescent="0.2">
      <c r="A555" s="23">
        <v>13.6</v>
      </c>
      <c r="B555" s="42" t="s">
        <v>559</v>
      </c>
      <c r="C555" s="41" t="s">
        <v>480</v>
      </c>
      <c r="D555" s="40"/>
      <c r="E555" s="61">
        <v>4484</v>
      </c>
      <c r="F555" s="25">
        <f>+E555*D555</f>
        <v>0</v>
      </c>
      <c r="G555" s="23"/>
    </row>
    <row r="556" spans="1:7" hidden="1" x14ac:dyDescent="0.2">
      <c r="A556" s="23">
        <v>13.7</v>
      </c>
      <c r="B556" s="42" t="s">
        <v>560</v>
      </c>
      <c r="C556" s="41" t="s">
        <v>480</v>
      </c>
      <c r="D556" s="40"/>
      <c r="E556" s="61">
        <v>6012</v>
      </c>
      <c r="F556" s="25">
        <f>+E556*D556</f>
        <v>0</v>
      </c>
      <c r="G556" s="23"/>
    </row>
    <row r="557" spans="1:7" hidden="1" x14ac:dyDescent="0.2">
      <c r="A557" s="23">
        <v>13.8</v>
      </c>
      <c r="B557" s="42" t="s">
        <v>561</v>
      </c>
      <c r="C557" s="41" t="s">
        <v>480</v>
      </c>
      <c r="D557" s="40"/>
      <c r="E557" s="61">
        <v>8887.2000000000007</v>
      </c>
      <c r="F557" s="25"/>
      <c r="G557" s="23"/>
    </row>
    <row r="558" spans="1:7" hidden="1" x14ac:dyDescent="0.2">
      <c r="A558" s="23">
        <v>13.9</v>
      </c>
      <c r="B558" s="42" t="s">
        <v>562</v>
      </c>
      <c r="C558" s="41" t="s">
        <v>480</v>
      </c>
      <c r="D558" s="40"/>
      <c r="E558" s="61">
        <v>13171.2</v>
      </c>
      <c r="F558" s="25"/>
      <c r="G558" s="23"/>
    </row>
    <row r="559" spans="1:7" hidden="1" x14ac:dyDescent="0.2">
      <c r="A559" s="20">
        <v>13.1</v>
      </c>
      <c r="B559" s="42" t="s">
        <v>563</v>
      </c>
      <c r="C559" s="41" t="s">
        <v>480</v>
      </c>
      <c r="D559" s="40"/>
      <c r="E559" s="61">
        <v>12988</v>
      </c>
      <c r="F559" s="25"/>
      <c r="G559" s="23"/>
    </row>
    <row r="560" spans="1:7" hidden="1" x14ac:dyDescent="0.2">
      <c r="A560" s="23">
        <v>13.11</v>
      </c>
      <c r="B560" s="42" t="s">
        <v>564</v>
      </c>
      <c r="C560" s="41" t="s">
        <v>480</v>
      </c>
      <c r="D560" s="40"/>
      <c r="E560" s="61">
        <v>22097.600000000002</v>
      </c>
      <c r="F560" s="25"/>
      <c r="G560" s="23"/>
    </row>
    <row r="561" spans="1:7" hidden="1" x14ac:dyDescent="0.2">
      <c r="A561" s="23">
        <v>13.12</v>
      </c>
      <c r="B561" s="42" t="s">
        <v>565</v>
      </c>
      <c r="C561" s="41" t="s">
        <v>480</v>
      </c>
      <c r="D561" s="40"/>
      <c r="E561" s="61">
        <v>27611.200000000001</v>
      </c>
      <c r="F561" s="25"/>
      <c r="G561" s="23"/>
    </row>
    <row r="562" spans="1:7" hidden="1" x14ac:dyDescent="0.2">
      <c r="A562" s="20">
        <v>13.13</v>
      </c>
      <c r="B562" s="42" t="s">
        <v>566</v>
      </c>
      <c r="C562" s="41" t="s">
        <v>557</v>
      </c>
      <c r="D562" s="40"/>
      <c r="E562" s="61">
        <v>6912</v>
      </c>
      <c r="F562" s="25"/>
      <c r="G562" s="23"/>
    </row>
    <row r="563" spans="1:7" hidden="1" x14ac:dyDescent="0.2">
      <c r="A563" s="23">
        <v>13.14</v>
      </c>
      <c r="B563" s="42" t="s">
        <v>567</v>
      </c>
      <c r="C563" s="41" t="s">
        <v>557</v>
      </c>
      <c r="D563" s="40"/>
      <c r="E563" s="61">
        <v>10862.400000000001</v>
      </c>
      <c r="F563" s="25">
        <f>+E563*D563</f>
        <v>0</v>
      </c>
      <c r="G563" s="23"/>
    </row>
    <row r="564" spans="1:7" hidden="1" x14ac:dyDescent="0.2">
      <c r="A564" s="23">
        <v>13.15</v>
      </c>
      <c r="B564" s="42" t="s">
        <v>568</v>
      </c>
      <c r="C564" s="41" t="s">
        <v>480</v>
      </c>
      <c r="D564" s="40"/>
      <c r="E564" s="61">
        <v>1452.8000000000002</v>
      </c>
      <c r="F564" s="25"/>
      <c r="G564" s="23"/>
    </row>
    <row r="565" spans="1:7" hidden="1" x14ac:dyDescent="0.2">
      <c r="A565" s="20">
        <v>13.16</v>
      </c>
      <c r="B565" s="42" t="s">
        <v>569</v>
      </c>
      <c r="C565" s="41" t="s">
        <v>480</v>
      </c>
      <c r="D565" s="40"/>
      <c r="E565" s="61">
        <v>1989.6000000000001</v>
      </c>
      <c r="F565" s="25">
        <f>+E565*D565</f>
        <v>0</v>
      </c>
      <c r="G565" s="23"/>
    </row>
    <row r="566" spans="1:7" hidden="1" x14ac:dyDescent="0.2">
      <c r="A566" s="23">
        <v>13.17</v>
      </c>
      <c r="B566" s="42" t="s">
        <v>570</v>
      </c>
      <c r="C566" s="41" t="s">
        <v>494</v>
      </c>
      <c r="D566" s="40"/>
      <c r="E566" s="61">
        <v>127580.8</v>
      </c>
      <c r="F566" s="25"/>
      <c r="G566" s="23"/>
    </row>
    <row r="567" spans="1:7" ht="25.5" hidden="1" x14ac:dyDescent="0.2">
      <c r="A567" s="23">
        <v>13.18</v>
      </c>
      <c r="B567" s="42" t="s">
        <v>571</v>
      </c>
      <c r="C567" s="41" t="s">
        <v>494</v>
      </c>
      <c r="D567" s="40"/>
      <c r="E567" s="61">
        <v>78929.600000000006</v>
      </c>
      <c r="F567" s="25"/>
      <c r="G567" s="23"/>
    </row>
    <row r="568" spans="1:7" ht="25.5" hidden="1" x14ac:dyDescent="0.2">
      <c r="A568" s="20">
        <v>13.19</v>
      </c>
      <c r="B568" s="42" t="s">
        <v>572</v>
      </c>
      <c r="C568" s="41" t="s">
        <v>494</v>
      </c>
      <c r="D568" s="40"/>
      <c r="E568" s="61">
        <v>61668</v>
      </c>
      <c r="F568" s="25"/>
      <c r="G568" s="23"/>
    </row>
    <row r="569" spans="1:7" ht="63.75" hidden="1" x14ac:dyDescent="0.2">
      <c r="A569" s="23">
        <v>13.2</v>
      </c>
      <c r="B569" s="42" t="s">
        <v>573</v>
      </c>
      <c r="C569" s="23" t="s">
        <v>494</v>
      </c>
      <c r="D569" s="40"/>
      <c r="E569" s="61">
        <v>1107206.4000000001</v>
      </c>
      <c r="F569" s="25">
        <f>+E569*D569</f>
        <v>0</v>
      </c>
      <c r="G569" s="23"/>
    </row>
    <row r="570" spans="1:7" ht="51" hidden="1" x14ac:dyDescent="0.2">
      <c r="A570" s="23">
        <v>13.21</v>
      </c>
      <c r="B570" s="42" t="s">
        <v>574</v>
      </c>
      <c r="C570" s="41" t="s">
        <v>494</v>
      </c>
      <c r="D570" s="40"/>
      <c r="E570" s="61">
        <v>2342168</v>
      </c>
      <c r="F570" s="25"/>
      <c r="G570" s="23"/>
    </row>
    <row r="571" spans="1:7" ht="63.75" hidden="1" x14ac:dyDescent="0.2">
      <c r="A571" s="20">
        <v>13.22</v>
      </c>
      <c r="B571" s="42" t="s">
        <v>575</v>
      </c>
      <c r="C571" s="41" t="s">
        <v>494</v>
      </c>
      <c r="D571" s="40"/>
      <c r="E571" s="61">
        <v>2634939.2000000002</v>
      </c>
      <c r="F571" s="25"/>
      <c r="G571" s="23"/>
    </row>
    <row r="572" spans="1:7" ht="63.75" hidden="1" x14ac:dyDescent="0.2">
      <c r="A572" s="23">
        <v>13.23</v>
      </c>
      <c r="B572" s="42" t="s">
        <v>576</v>
      </c>
      <c r="C572" s="41" t="s">
        <v>494</v>
      </c>
      <c r="D572" s="40"/>
      <c r="E572" s="61">
        <v>2342168</v>
      </c>
      <c r="F572" s="25"/>
      <c r="G572" s="23"/>
    </row>
    <row r="573" spans="1:7" ht="63.75" hidden="1" customHeight="1" x14ac:dyDescent="0.2">
      <c r="A573" s="23">
        <v>13.24</v>
      </c>
      <c r="B573" s="42" t="s">
        <v>577</v>
      </c>
      <c r="C573" s="41" t="s">
        <v>494</v>
      </c>
      <c r="D573" s="40"/>
      <c r="E573" s="61">
        <v>1490470.4000000001</v>
      </c>
      <c r="F573" s="25"/>
      <c r="G573" s="23"/>
    </row>
    <row r="574" spans="1:7" ht="59.25" hidden="1" customHeight="1" x14ac:dyDescent="0.2">
      <c r="A574" s="20">
        <v>13.25</v>
      </c>
      <c r="B574" s="42" t="s">
        <v>578</v>
      </c>
      <c r="C574" s="41" t="s">
        <v>494</v>
      </c>
      <c r="D574" s="40"/>
      <c r="E574" s="61">
        <v>2980940.8000000003</v>
      </c>
      <c r="F574" s="25"/>
      <c r="G574" s="23"/>
    </row>
    <row r="575" spans="1:7" ht="63.75" hidden="1" x14ac:dyDescent="0.2">
      <c r="A575" s="23">
        <v>13.26</v>
      </c>
      <c r="B575" s="42" t="s">
        <v>579</v>
      </c>
      <c r="C575" s="41" t="s">
        <v>494</v>
      </c>
      <c r="D575" s="40"/>
      <c r="E575" s="61">
        <v>7282150.4000000004</v>
      </c>
      <c r="F575" s="25"/>
      <c r="G575" s="23"/>
    </row>
    <row r="576" spans="1:7" ht="63.75" hidden="1" x14ac:dyDescent="0.2">
      <c r="A576" s="23">
        <v>13.27</v>
      </c>
      <c r="B576" s="42" t="s">
        <v>580</v>
      </c>
      <c r="C576" s="41" t="s">
        <v>494</v>
      </c>
      <c r="D576" s="40"/>
      <c r="E576" s="61">
        <v>6055652</v>
      </c>
      <c r="F576" s="25"/>
      <c r="G576" s="23"/>
    </row>
    <row r="577" spans="1:9" hidden="1" x14ac:dyDescent="0.2">
      <c r="A577" s="20">
        <v>13.28</v>
      </c>
      <c r="B577" s="42" t="s">
        <v>656</v>
      </c>
      <c r="C577" s="41" t="s">
        <v>476</v>
      </c>
      <c r="D577" s="40"/>
      <c r="E577" s="61">
        <v>205671</v>
      </c>
      <c r="F577" s="25">
        <f>E577*D577</f>
        <v>0</v>
      </c>
      <c r="G577" s="23"/>
    </row>
    <row r="578" spans="1:9" ht="51" hidden="1" x14ac:dyDescent="0.2">
      <c r="A578" s="23">
        <v>13.29</v>
      </c>
      <c r="B578" s="42" t="s">
        <v>582</v>
      </c>
      <c r="C578" s="41" t="s">
        <v>480</v>
      </c>
      <c r="D578" s="40"/>
      <c r="E578" s="61">
        <v>382536</v>
      </c>
      <c r="F578" s="25"/>
      <c r="G578" s="23"/>
    </row>
    <row r="579" spans="1:9" hidden="1" x14ac:dyDescent="0.2">
      <c r="A579" s="23">
        <v>13.3</v>
      </c>
      <c r="B579" s="42" t="s">
        <v>583</v>
      </c>
      <c r="C579" s="41" t="s">
        <v>494</v>
      </c>
      <c r="D579" s="40"/>
      <c r="E579" s="61">
        <v>116000</v>
      </c>
      <c r="F579" s="25"/>
      <c r="G579" s="23"/>
    </row>
    <row r="580" spans="1:9" hidden="1" x14ac:dyDescent="0.2">
      <c r="A580" s="20">
        <v>13.31</v>
      </c>
      <c r="B580" s="42" t="s">
        <v>584</v>
      </c>
      <c r="C580" s="41" t="s">
        <v>557</v>
      </c>
      <c r="D580" s="40"/>
      <c r="E580" s="61">
        <v>382536</v>
      </c>
      <c r="F580" s="25">
        <f>+E580*D580</f>
        <v>0</v>
      </c>
      <c r="G580" s="23"/>
    </row>
    <row r="581" spans="1:9" hidden="1" x14ac:dyDescent="0.2">
      <c r="A581" s="23">
        <v>13.32</v>
      </c>
      <c r="B581" s="42" t="s">
        <v>585</v>
      </c>
      <c r="C581" s="41" t="s">
        <v>557</v>
      </c>
      <c r="D581" s="40"/>
      <c r="E581" s="61">
        <v>32268</v>
      </c>
      <c r="F581" s="25"/>
      <c r="G581" s="23"/>
    </row>
    <row r="582" spans="1:9" ht="15.75" customHeight="1" x14ac:dyDescent="0.2">
      <c r="B582" s="3" t="s">
        <v>599</v>
      </c>
      <c r="C582" s="41"/>
      <c r="D582" s="40"/>
      <c r="E582" s="61"/>
      <c r="F582" s="68" t="s">
        <v>593</v>
      </c>
      <c r="G582" s="23"/>
    </row>
    <row r="583" spans="1:9" ht="30.75" customHeight="1" x14ac:dyDescent="0.2">
      <c r="A583" s="21">
        <v>47</v>
      </c>
      <c r="B583" s="22" t="s">
        <v>737</v>
      </c>
      <c r="C583" s="23" t="s">
        <v>2</v>
      </c>
      <c r="D583" s="40">
        <v>6</v>
      </c>
      <c r="E583" s="61">
        <v>0</v>
      </c>
      <c r="F583" s="120">
        <f>E583*D583</f>
        <v>0</v>
      </c>
      <c r="G583" s="23"/>
    </row>
    <row r="584" spans="1:9" ht="30.75" customHeight="1" x14ac:dyDescent="0.2">
      <c r="A584" s="21">
        <v>48</v>
      </c>
      <c r="B584" s="28" t="s">
        <v>738</v>
      </c>
      <c r="C584" s="23" t="s">
        <v>2</v>
      </c>
      <c r="D584" s="40">
        <v>2</v>
      </c>
      <c r="E584" s="61">
        <v>0</v>
      </c>
      <c r="F584" s="120">
        <f>E584*D584</f>
        <v>0</v>
      </c>
      <c r="G584" s="23"/>
    </row>
    <row r="585" spans="1:9" ht="15.75" hidden="1" customHeight="1" x14ac:dyDescent="0.2">
      <c r="A585" s="65" t="s">
        <v>595</v>
      </c>
      <c r="B585" s="119" t="s">
        <v>662</v>
      </c>
      <c r="C585" s="41" t="s">
        <v>2</v>
      </c>
      <c r="D585" s="40"/>
      <c r="E585" s="61">
        <v>147067</v>
      </c>
      <c r="F585" s="120">
        <f>E585*D585</f>
        <v>0</v>
      </c>
      <c r="G585" s="23"/>
    </row>
    <row r="586" spans="1:9" ht="15.75" customHeight="1" x14ac:dyDescent="0.2">
      <c r="A586" s="21">
        <v>49</v>
      </c>
      <c r="B586" s="28" t="s">
        <v>663</v>
      </c>
      <c r="C586" s="41" t="s">
        <v>2</v>
      </c>
      <c r="D586" s="40">
        <v>2</v>
      </c>
      <c r="E586" s="61">
        <v>0</v>
      </c>
      <c r="F586" s="120">
        <f>E586*D586</f>
        <v>0</v>
      </c>
      <c r="G586" s="23"/>
    </row>
    <row r="587" spans="1:9" ht="15.75" customHeight="1" x14ac:dyDescent="0.2">
      <c r="A587" s="21">
        <v>50</v>
      </c>
      <c r="B587" s="28" t="s">
        <v>731</v>
      </c>
      <c r="C587" s="41" t="s">
        <v>2</v>
      </c>
      <c r="D587" s="40">
        <v>2</v>
      </c>
      <c r="E587" s="61">
        <v>0</v>
      </c>
      <c r="F587" s="120">
        <f t="shared" ref="F587:F593" si="1">+E587*D587</f>
        <v>0</v>
      </c>
      <c r="G587" s="23"/>
    </row>
    <row r="588" spans="1:9" ht="15.75" customHeight="1" x14ac:dyDescent="0.2">
      <c r="A588" s="21">
        <v>51</v>
      </c>
      <c r="B588" s="28" t="s">
        <v>732</v>
      </c>
      <c r="C588" s="41" t="s">
        <v>733</v>
      </c>
      <c r="D588" s="40">
        <v>1</v>
      </c>
      <c r="E588" s="61">
        <v>0</v>
      </c>
      <c r="F588" s="120">
        <f t="shared" si="1"/>
        <v>0</v>
      </c>
      <c r="G588" s="23"/>
    </row>
    <row r="589" spans="1:9" ht="36" customHeight="1" x14ac:dyDescent="0.2">
      <c r="A589" s="21">
        <v>52</v>
      </c>
      <c r="B589" s="28" t="s">
        <v>730</v>
      </c>
      <c r="C589" s="23" t="s">
        <v>2</v>
      </c>
      <c r="D589" s="40">
        <v>1</v>
      </c>
      <c r="E589" s="61">
        <v>0</v>
      </c>
      <c r="F589" s="120">
        <f t="shared" si="1"/>
        <v>0</v>
      </c>
      <c r="G589" s="23"/>
    </row>
    <row r="590" spans="1:9" ht="36" customHeight="1" x14ac:dyDescent="0.2">
      <c r="A590" s="21">
        <v>53</v>
      </c>
      <c r="B590" s="28" t="s">
        <v>735</v>
      </c>
      <c r="C590" s="23" t="s">
        <v>2</v>
      </c>
      <c r="D590" s="40">
        <v>1</v>
      </c>
      <c r="E590" s="61">
        <v>0</v>
      </c>
      <c r="F590" s="120">
        <f t="shared" si="1"/>
        <v>0</v>
      </c>
      <c r="G590" s="23"/>
    </row>
    <row r="591" spans="1:9" ht="25.5" customHeight="1" x14ac:dyDescent="0.2">
      <c r="A591" s="21">
        <v>54</v>
      </c>
      <c r="B591" s="28" t="s">
        <v>736</v>
      </c>
      <c r="C591" s="23" t="s">
        <v>2</v>
      </c>
      <c r="D591" s="40">
        <v>1</v>
      </c>
      <c r="E591" s="61">
        <v>0</v>
      </c>
      <c r="F591" s="120">
        <f t="shared" si="1"/>
        <v>0</v>
      </c>
      <c r="G591" s="23"/>
    </row>
    <row r="592" spans="1:9" ht="25.5" hidden="1" x14ac:dyDescent="0.2">
      <c r="A592" s="65" t="s">
        <v>595</v>
      </c>
      <c r="B592" s="66" t="s">
        <v>596</v>
      </c>
      <c r="C592" s="21" t="s">
        <v>476</v>
      </c>
      <c r="D592" s="21"/>
      <c r="E592" s="61">
        <v>25000</v>
      </c>
      <c r="F592" s="25">
        <f t="shared" si="1"/>
        <v>0</v>
      </c>
      <c r="G592" s="64" t="s">
        <v>597</v>
      </c>
      <c r="H592" s="43"/>
      <c r="I592" s="43"/>
    </row>
    <row r="593" spans="1:7" ht="38.25" hidden="1" x14ac:dyDescent="0.2">
      <c r="A593" s="65" t="s">
        <v>595</v>
      </c>
      <c r="B593" s="66" t="s">
        <v>598</v>
      </c>
      <c r="C593" s="21" t="s">
        <v>557</v>
      </c>
      <c r="D593" s="21"/>
      <c r="E593" s="61">
        <v>285000</v>
      </c>
      <c r="F593" s="25">
        <f t="shared" si="1"/>
        <v>0</v>
      </c>
      <c r="G593" s="64"/>
    </row>
    <row r="594" spans="1:7" ht="25.5" hidden="1" x14ac:dyDescent="0.2">
      <c r="A594" s="81" t="s">
        <v>595</v>
      </c>
      <c r="B594" s="82" t="s">
        <v>604</v>
      </c>
      <c r="C594" s="41" t="s">
        <v>557</v>
      </c>
      <c r="D594" s="80"/>
      <c r="E594" s="61">
        <v>16573</v>
      </c>
      <c r="F594" s="25">
        <f>E594*D594</f>
        <v>0</v>
      </c>
      <c r="G594" s="79"/>
    </row>
    <row r="595" spans="1:7" ht="25.5" hidden="1" x14ac:dyDescent="0.2">
      <c r="A595" s="81" t="s">
        <v>595</v>
      </c>
      <c r="B595" s="82" t="s">
        <v>601</v>
      </c>
      <c r="C595" s="41" t="s">
        <v>557</v>
      </c>
      <c r="D595" s="80"/>
      <c r="E595" s="61">
        <v>22543</v>
      </c>
      <c r="F595" s="25">
        <f t="shared" ref="F595:F597" si="2">+E595*D595</f>
        <v>0</v>
      </c>
      <c r="G595" s="79"/>
    </row>
    <row r="596" spans="1:7" ht="25.5" hidden="1" x14ac:dyDescent="0.2">
      <c r="A596" s="81" t="s">
        <v>595</v>
      </c>
      <c r="B596" s="82" t="s">
        <v>602</v>
      </c>
      <c r="C596" s="41" t="s">
        <v>557</v>
      </c>
      <c r="D596" s="80"/>
      <c r="E596" s="61">
        <v>620674</v>
      </c>
      <c r="F596" s="25">
        <f t="shared" si="2"/>
        <v>0</v>
      </c>
      <c r="G596" s="79"/>
    </row>
    <row r="597" spans="1:7" ht="30" hidden="1" customHeight="1" x14ac:dyDescent="0.2">
      <c r="A597" s="81" t="s">
        <v>595</v>
      </c>
      <c r="B597" s="82" t="s">
        <v>603</v>
      </c>
      <c r="C597" s="41" t="s">
        <v>557</v>
      </c>
      <c r="D597" s="80"/>
      <c r="E597" s="61">
        <v>75000</v>
      </c>
      <c r="F597" s="25">
        <f t="shared" si="2"/>
        <v>0</v>
      </c>
      <c r="G597" s="79"/>
    </row>
    <row r="598" spans="1:7" ht="17.25" customHeight="1" x14ac:dyDescent="0.2">
      <c r="F598" s="60"/>
    </row>
    <row r="599" spans="1:7" x14ac:dyDescent="0.2">
      <c r="E599" s="69" t="s">
        <v>605</v>
      </c>
      <c r="F599" s="70">
        <f>SUBTOTAL(9,F8:F597)</f>
        <v>0</v>
      </c>
    </row>
    <row r="600" spans="1:7" x14ac:dyDescent="0.2">
      <c r="E600" s="76" t="s">
        <v>606</v>
      </c>
      <c r="F600" s="85">
        <f>+F599*20%</f>
        <v>0</v>
      </c>
    </row>
    <row r="601" spans="1:7" x14ac:dyDescent="0.2">
      <c r="E601" s="69" t="s">
        <v>592</v>
      </c>
      <c r="F601" s="86">
        <f>+F599+F600</f>
        <v>0</v>
      </c>
    </row>
    <row r="602" spans="1:7" x14ac:dyDescent="0.2">
      <c r="B602" s="84"/>
    </row>
  </sheetData>
  <autoFilter ref="A7:G597">
    <filterColumn colId="3">
      <customFilters>
        <customFilter operator="notEqual" val=" "/>
      </customFilters>
    </filterColumn>
  </autoFilter>
  <mergeCells count="2">
    <mergeCell ref="A2:C3"/>
    <mergeCell ref="A4:C5"/>
  </mergeCells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C15" sqref="C15"/>
    </sheetView>
  </sheetViews>
  <sheetFormatPr baseColWidth="10" defaultRowHeight="15" x14ac:dyDescent="0.25"/>
  <cols>
    <col min="1" max="1" width="5" customWidth="1"/>
    <col min="2" max="2" width="28.7109375" bestFit="1" customWidth="1"/>
    <col min="3" max="3" width="47.42578125" customWidth="1"/>
    <col min="4" max="4" width="82.42578125" customWidth="1"/>
  </cols>
  <sheetData>
    <row r="1" spans="1:4" x14ac:dyDescent="0.25">
      <c r="A1" t="s">
        <v>0</v>
      </c>
      <c r="B1" s="116" t="s">
        <v>631</v>
      </c>
      <c r="C1" s="116" t="s">
        <v>1</v>
      </c>
      <c r="D1" s="116" t="s">
        <v>633</v>
      </c>
    </row>
    <row r="2" spans="1:4" ht="114.75" customHeight="1" x14ac:dyDescent="0.25">
      <c r="A2" s="117">
        <v>1</v>
      </c>
      <c r="B2" s="118" t="s">
        <v>634</v>
      </c>
      <c r="C2" s="118" t="s">
        <v>632</v>
      </c>
      <c r="D2" s="118" t="s">
        <v>638</v>
      </c>
    </row>
    <row r="3" spans="1:4" ht="30" x14ac:dyDescent="0.25">
      <c r="A3" s="117">
        <v>2</v>
      </c>
      <c r="B3" s="115" t="s">
        <v>636</v>
      </c>
      <c r="C3" s="115" t="s">
        <v>635</v>
      </c>
      <c r="D3" s="115" t="s">
        <v>637</v>
      </c>
    </row>
    <row r="4" spans="1:4" x14ac:dyDescent="0.25">
      <c r="A4" s="116">
        <v>3</v>
      </c>
      <c r="B4" t="s">
        <v>639</v>
      </c>
      <c r="C4" t="s">
        <v>640</v>
      </c>
      <c r="D4" t="s">
        <v>641</v>
      </c>
    </row>
    <row r="5" spans="1:4" x14ac:dyDescent="0.25">
      <c r="A5" s="116">
        <v>4</v>
      </c>
      <c r="B5" t="s">
        <v>642</v>
      </c>
      <c r="C5" t="s">
        <v>643</v>
      </c>
      <c r="D5" t="s">
        <v>645</v>
      </c>
    </row>
    <row r="6" spans="1:4" x14ac:dyDescent="0.25">
      <c r="A6" s="116">
        <v>5</v>
      </c>
      <c r="B6" t="s">
        <v>644</v>
      </c>
      <c r="D6" t="s">
        <v>646</v>
      </c>
    </row>
    <row r="7" spans="1:4" x14ac:dyDescent="0.25">
      <c r="A7" s="116">
        <v>6</v>
      </c>
      <c r="B7" t="s">
        <v>647</v>
      </c>
      <c r="D7" t="s">
        <v>648</v>
      </c>
    </row>
    <row r="8" spans="1:4" x14ac:dyDescent="0.25">
      <c r="A8" s="116">
        <v>7</v>
      </c>
      <c r="B8" t="s">
        <v>649</v>
      </c>
      <c r="D8" t="s">
        <v>650</v>
      </c>
    </row>
    <row r="9" spans="1:4" x14ac:dyDescent="0.25">
      <c r="A9" s="116">
        <v>8</v>
      </c>
      <c r="B9" t="s">
        <v>651</v>
      </c>
      <c r="D9" t="s">
        <v>652</v>
      </c>
    </row>
    <row r="10" spans="1:4" x14ac:dyDescent="0.25">
      <c r="A10" s="116">
        <v>9</v>
      </c>
      <c r="B10" t="s">
        <v>653</v>
      </c>
    </row>
    <row r="11" spans="1:4" ht="30" x14ac:dyDescent="0.25">
      <c r="A11" s="116">
        <v>10</v>
      </c>
      <c r="B11" s="115" t="s">
        <v>654</v>
      </c>
      <c r="D11" t="s">
        <v>655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opLeftCell="A7" workbookViewId="0">
      <selection activeCell="C11" sqref="C11"/>
    </sheetView>
  </sheetViews>
  <sheetFormatPr baseColWidth="10" defaultRowHeight="15" x14ac:dyDescent="0.25"/>
  <cols>
    <col min="1" max="1" width="23.140625" customWidth="1"/>
    <col min="2" max="2" width="44.5703125" customWidth="1"/>
    <col min="3" max="3" width="58" customWidth="1"/>
    <col min="4" max="4" width="50.7109375" customWidth="1"/>
  </cols>
  <sheetData>
    <row r="1" spans="1:3" x14ac:dyDescent="0.25">
      <c r="A1" t="s">
        <v>664</v>
      </c>
      <c r="B1" s="122"/>
    </row>
    <row r="2" spans="1:3" x14ac:dyDescent="0.25">
      <c r="A2" t="s">
        <v>707</v>
      </c>
      <c r="B2" s="122" t="s">
        <v>674</v>
      </c>
      <c r="C2" s="122" t="s">
        <v>675</v>
      </c>
    </row>
    <row r="3" spans="1:3" x14ac:dyDescent="0.25">
      <c r="B3" s="122" t="s">
        <v>665</v>
      </c>
      <c r="C3" s="122" t="s">
        <v>676</v>
      </c>
    </row>
    <row r="4" spans="1:3" x14ac:dyDescent="0.25">
      <c r="B4" s="122" t="s">
        <v>666</v>
      </c>
      <c r="C4" s="122" t="s">
        <v>678</v>
      </c>
    </row>
    <row r="5" spans="1:3" x14ac:dyDescent="0.25">
      <c r="B5" s="122" t="s">
        <v>667</v>
      </c>
      <c r="C5" s="122" t="s">
        <v>679</v>
      </c>
    </row>
    <row r="6" spans="1:3" x14ac:dyDescent="0.25">
      <c r="B6" s="122" t="s">
        <v>668</v>
      </c>
      <c r="C6" s="122" t="s">
        <v>680</v>
      </c>
    </row>
    <row r="7" spans="1:3" x14ac:dyDescent="0.25">
      <c r="B7" s="122" t="s">
        <v>673</v>
      </c>
      <c r="C7" s="122" t="s">
        <v>681</v>
      </c>
    </row>
    <row r="8" spans="1:3" x14ac:dyDescent="0.25">
      <c r="B8" s="121" t="s">
        <v>669</v>
      </c>
      <c r="C8" s="122" t="s">
        <v>682</v>
      </c>
    </row>
    <row r="9" spans="1:3" x14ac:dyDescent="0.25">
      <c r="B9" s="122" t="s">
        <v>670</v>
      </c>
      <c r="C9" s="122" t="s">
        <v>683</v>
      </c>
    </row>
    <row r="10" spans="1:3" x14ac:dyDescent="0.25">
      <c r="B10" s="122" t="s">
        <v>671</v>
      </c>
      <c r="C10" s="122" t="s">
        <v>684</v>
      </c>
    </row>
    <row r="11" spans="1:3" x14ac:dyDescent="0.25">
      <c r="B11" s="122" t="s">
        <v>672</v>
      </c>
      <c r="C11" s="122" t="s">
        <v>685</v>
      </c>
    </row>
    <row r="12" spans="1:3" x14ac:dyDescent="0.25">
      <c r="B12" s="122" t="s">
        <v>677</v>
      </c>
      <c r="C12" s="122" t="s">
        <v>686</v>
      </c>
    </row>
    <row r="13" spans="1:3" x14ac:dyDescent="0.25">
      <c r="B13" s="122"/>
      <c r="C13" s="122" t="s">
        <v>687</v>
      </c>
    </row>
    <row r="14" spans="1:3" x14ac:dyDescent="0.25">
      <c r="B14" s="122"/>
      <c r="C14" s="122" t="s">
        <v>688</v>
      </c>
    </row>
    <row r="15" spans="1:3" x14ac:dyDescent="0.25">
      <c r="B15" s="122"/>
      <c r="C15" s="122" t="s">
        <v>689</v>
      </c>
    </row>
    <row r="16" spans="1:3" x14ac:dyDescent="0.25">
      <c r="B16" s="122"/>
      <c r="C16" s="122" t="s">
        <v>690</v>
      </c>
    </row>
    <row r="17" spans="1:3" x14ac:dyDescent="0.25">
      <c r="C17" s="122" t="s">
        <v>691</v>
      </c>
    </row>
    <row r="18" spans="1:3" x14ac:dyDescent="0.25">
      <c r="C18" s="122" t="s">
        <v>721</v>
      </c>
    </row>
    <row r="19" spans="1:3" x14ac:dyDescent="0.25">
      <c r="A19" t="s">
        <v>708</v>
      </c>
    </row>
    <row r="20" spans="1:3" x14ac:dyDescent="0.25">
      <c r="B20" s="121" t="s">
        <v>709</v>
      </c>
      <c r="C20" s="121" t="s">
        <v>711</v>
      </c>
    </row>
    <row r="21" spans="1:3" x14ac:dyDescent="0.25">
      <c r="B21" s="121" t="s">
        <v>710</v>
      </c>
      <c r="C21" s="121" t="s">
        <v>712</v>
      </c>
    </row>
    <row r="22" spans="1:3" x14ac:dyDescent="0.25">
      <c r="C22" t="s">
        <v>722</v>
      </c>
    </row>
    <row r="24" spans="1:3" x14ac:dyDescent="0.25">
      <c r="A24" t="s">
        <v>692</v>
      </c>
    </row>
    <row r="25" spans="1:3" x14ac:dyDescent="0.25">
      <c r="B25" t="s">
        <v>693</v>
      </c>
      <c r="C25" t="s">
        <v>702</v>
      </c>
    </row>
    <row r="26" spans="1:3" x14ac:dyDescent="0.25">
      <c r="B26" t="s">
        <v>694</v>
      </c>
      <c r="C26" t="s">
        <v>703</v>
      </c>
    </row>
    <row r="27" spans="1:3" x14ac:dyDescent="0.25">
      <c r="B27" t="s">
        <v>695</v>
      </c>
      <c r="C27" t="s">
        <v>704</v>
      </c>
    </row>
    <row r="28" spans="1:3" x14ac:dyDescent="0.25">
      <c r="B28" t="s">
        <v>696</v>
      </c>
      <c r="C28" t="s">
        <v>705</v>
      </c>
    </row>
    <row r="29" spans="1:3" x14ac:dyDescent="0.25">
      <c r="B29" t="s">
        <v>697</v>
      </c>
      <c r="C29" t="s">
        <v>706</v>
      </c>
    </row>
    <row r="30" spans="1:3" x14ac:dyDescent="0.25">
      <c r="B30" t="s">
        <v>698</v>
      </c>
    </row>
    <row r="31" spans="1:3" x14ac:dyDescent="0.25">
      <c r="B31" t="s">
        <v>699</v>
      </c>
    </row>
    <row r="32" spans="1:3" x14ac:dyDescent="0.25">
      <c r="B32" t="s">
        <v>700</v>
      </c>
    </row>
    <row r="33" spans="1:3" x14ac:dyDescent="0.25">
      <c r="B33" t="s">
        <v>701</v>
      </c>
    </row>
    <row r="35" spans="1:3" x14ac:dyDescent="0.25">
      <c r="A35" t="s">
        <v>713</v>
      </c>
      <c r="B35" t="s">
        <v>714</v>
      </c>
    </row>
    <row r="36" spans="1:3" x14ac:dyDescent="0.25">
      <c r="B36" t="s">
        <v>715</v>
      </c>
      <c r="C36" t="s">
        <v>716</v>
      </c>
    </row>
    <row r="37" spans="1:3" x14ac:dyDescent="0.25">
      <c r="B37" t="s">
        <v>719</v>
      </c>
      <c r="C37" t="s">
        <v>717</v>
      </c>
    </row>
    <row r="38" spans="1:3" x14ac:dyDescent="0.25">
      <c r="B38" t="s">
        <v>720</v>
      </c>
      <c r="C38" t="s">
        <v>718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Forcarey ppto</vt:lpstr>
      <vt:lpstr>Forcarey ppto vs oc</vt:lpstr>
      <vt:lpstr>ESU</vt:lpstr>
      <vt:lpstr>Hoja1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Ascencio, Angela Rocio</dc:creator>
  <cp:lastModifiedBy>Manuel Mejia Palacio</cp:lastModifiedBy>
  <cp:lastPrinted>2016-07-07T20:34:00Z</cp:lastPrinted>
  <dcterms:created xsi:type="dcterms:W3CDTF">2014-03-12T20:59:46Z</dcterms:created>
  <dcterms:modified xsi:type="dcterms:W3CDTF">2016-07-12T14:12:58Z</dcterms:modified>
</cp:coreProperties>
</file>