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995"/>
  </bookViews>
  <sheets>
    <sheet name="ANEXO 2 - FORMULARIO PRECIOS" sheetId="1" r:id="rId1"/>
  </sheets>
  <calcPr calcId="144525"/>
</workbook>
</file>

<file path=xl/calcChain.xml><?xml version="1.0" encoding="utf-8"?>
<calcChain xmlns="http://schemas.openxmlformats.org/spreadsheetml/2006/main">
  <c r="R13" i="1" l="1"/>
  <c r="O13" i="1"/>
  <c r="L13" i="1"/>
  <c r="I13" i="1"/>
  <c r="R15" i="1"/>
  <c r="O15" i="1"/>
  <c r="L15" i="1"/>
  <c r="I15" i="1"/>
  <c r="R14" i="1"/>
  <c r="O14" i="1"/>
  <c r="L14" i="1"/>
  <c r="I14" i="1"/>
  <c r="R26" i="1" l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25" i="1"/>
  <c r="I5" i="1"/>
  <c r="I6" i="1"/>
  <c r="I7" i="1"/>
  <c r="I8" i="1"/>
  <c r="I9" i="1"/>
  <c r="I10" i="1"/>
  <c r="I11" i="1"/>
  <c r="I12" i="1"/>
  <c r="I16" i="1"/>
  <c r="I17" i="1"/>
  <c r="I18" i="1"/>
  <c r="I19" i="1"/>
  <c r="I4" i="1"/>
  <c r="I20" i="1" l="1"/>
  <c r="I21" i="1" s="1"/>
  <c r="I22" i="1" s="1"/>
  <c r="I61" i="1"/>
  <c r="L61" i="1"/>
  <c r="L62" i="1" s="1"/>
  <c r="O61" i="1"/>
  <c r="O62" i="1" s="1"/>
  <c r="R61" i="1"/>
  <c r="I63" i="1"/>
  <c r="I64" i="1" s="1"/>
  <c r="I62" i="1"/>
  <c r="I65" i="1"/>
  <c r="I67" i="1" s="1"/>
  <c r="O63" i="1"/>
  <c r="O64" i="1" s="1"/>
  <c r="R63" i="1"/>
  <c r="R64" i="1" s="1"/>
  <c r="R62" i="1"/>
  <c r="R65" i="1" s="1"/>
  <c r="R19" i="1"/>
  <c r="O19" i="1"/>
  <c r="L19" i="1"/>
  <c r="R18" i="1"/>
  <c r="O18" i="1"/>
  <c r="L18" i="1"/>
  <c r="R17" i="1"/>
  <c r="O17" i="1"/>
  <c r="L17" i="1"/>
  <c r="R16" i="1"/>
  <c r="O16" i="1"/>
  <c r="L16" i="1"/>
  <c r="R12" i="1"/>
  <c r="O12" i="1"/>
  <c r="L12" i="1"/>
  <c r="R11" i="1"/>
  <c r="O11" i="1"/>
  <c r="L11" i="1"/>
  <c r="R10" i="1"/>
  <c r="O10" i="1"/>
  <c r="L10" i="1"/>
  <c r="R9" i="1"/>
  <c r="O9" i="1"/>
  <c r="L9" i="1"/>
  <c r="R8" i="1"/>
  <c r="O8" i="1"/>
  <c r="L8" i="1"/>
  <c r="R7" i="1"/>
  <c r="O7" i="1"/>
  <c r="L7" i="1"/>
  <c r="R6" i="1"/>
  <c r="O6" i="1"/>
  <c r="L6" i="1"/>
  <c r="R5" i="1"/>
  <c r="O5" i="1"/>
  <c r="L5" i="1"/>
  <c r="R4" i="1"/>
  <c r="O4" i="1"/>
  <c r="L4" i="1"/>
  <c r="L63" i="1" l="1"/>
  <c r="L64" i="1" s="1"/>
  <c r="O65" i="1"/>
  <c r="R20" i="1"/>
  <c r="L20" i="1"/>
  <c r="L21" i="1" s="1"/>
  <c r="L22" i="1" s="1"/>
  <c r="O20" i="1"/>
  <c r="O21" i="1" s="1"/>
  <c r="R21" i="1"/>
  <c r="R22" i="1" s="1"/>
  <c r="R67" i="1" s="1"/>
  <c r="L65" i="1" l="1"/>
  <c r="L67" i="1"/>
  <c r="O22" i="1"/>
  <c r="O67" i="1" s="1"/>
  <c r="F67" i="1" l="1"/>
</calcChain>
</file>

<file path=xl/sharedStrings.xml><?xml version="1.0" encoding="utf-8"?>
<sst xmlns="http://schemas.openxmlformats.org/spreadsheetml/2006/main" count="180" uniqueCount="80">
  <si>
    <t>MANRIQUE 6x3x3</t>
  </si>
  <si>
    <t>BELEN 10X5X3</t>
  </si>
  <si>
    <t>B.A 4X9X3</t>
  </si>
  <si>
    <t>12OCT 10x6x3</t>
  </si>
  <si>
    <t>A</t>
  </si>
  <si>
    <t>UND</t>
  </si>
  <si>
    <t>MARCA / REF</t>
  </si>
  <si>
    <t>SUMINISTRO</t>
  </si>
  <si>
    <t>INSTALACION</t>
  </si>
  <si>
    <t>CANT</t>
  </si>
  <si>
    <t>SUBTOTAL</t>
  </si>
  <si>
    <t>UN</t>
  </si>
  <si>
    <t>ESTACION DE TRABAJO PARA OPERADOR</t>
  </si>
  <si>
    <t>VIDEO BEAM CON SOPORTE PARA TECHO</t>
  </si>
  <si>
    <t>IVA 16%</t>
  </si>
  <si>
    <t>TOTAL</t>
  </si>
  <si>
    <t>B</t>
  </si>
  <si>
    <t>SUMINISTRO E INSTALACION</t>
  </si>
  <si>
    <t>ML</t>
  </si>
  <si>
    <t>M2</t>
  </si>
  <si>
    <t>LOGOS PARA PUERTA VIDRIERAS. Insignia del Municipio de Medellin y de la Policia Nacional.</t>
  </si>
  <si>
    <t>DPS TIPO PANEL, dos fases, 3 hilos+ tierra , 120/240 VAC, 4 modos
de protección, Incluye Seccionamiento</t>
  </si>
  <si>
    <t>PINTADA DE MUROS Y TECHOS. Incluye resane y Pintura color Blanco.</t>
  </si>
  <si>
    <t>CIELO FALSO EN DRYWALL. Incluye Pintura y todos los elementos necesarios para su correcta instalacion.</t>
  </si>
  <si>
    <t>TRASLADO DE EQUIPOS EXISTENTES. Incluye reconexion de monitores, servidor, UPS y equipo de Computo.</t>
  </si>
  <si>
    <t>IVA SOBRE U</t>
  </si>
  <si>
    <t>TOTAL MANR</t>
  </si>
  <si>
    <t>TOTAL BELEN</t>
  </si>
  <si>
    <t>TOTAL B.A</t>
  </si>
  <si>
    <t>TOTAL 12OCT</t>
  </si>
  <si>
    <t>SALAS MONITOREO MEDELLIN</t>
  </si>
  <si>
    <t>U</t>
  </si>
  <si>
    <t>MONITOR INDUSTRIAL DE 48"</t>
  </si>
  <si>
    <t>RACK CCERRADO DE 45 UR</t>
  </si>
  <si>
    <t>CONTROLADORA DE VIDEOWALL PARA 4 MONITORES</t>
  </si>
  <si>
    <t>AIRE ACONDICIONADO 24000 BTU</t>
  </si>
  <si>
    <t>UPS DE RACK DE 6 KVA</t>
  </si>
  <si>
    <t>EQUIPOS (SUMINISTRO, INSTALACIÓN Y PUESTA EN OPERACIÓN)</t>
  </si>
  <si>
    <t>LICENCIA SOFTWARE VMS PARA CAMARA FIJA</t>
  </si>
  <si>
    <t>IMPRESORA MULTIFUNCIONAL</t>
  </si>
  <si>
    <t>MARCA  Y REFERENCIA</t>
  </si>
  <si>
    <t>ADECUACIONES E INFRAESTRUCTURA (SUMINISTRO E INSTALACIÓN)</t>
  </si>
  <si>
    <t>DEMOLICION DE MAMPOSTERIA, Incluye Botada de Escombros en Botadero y Certificacion.</t>
  </si>
  <si>
    <t>MURO EN DRYWALL COLOR BLANCO. Incluye estucada, pintura y todos los accesorios para su Correcta Instalación.</t>
  </si>
  <si>
    <t>CANALETA METALICA 100x40 CON DIVISIONY TAPA COLOR BLANCO. Incluye todos los accesorios para su correcta Instalación.</t>
  </si>
  <si>
    <t>CANALETA PLASTICA 20x12 CON TAPA COLOR BLANCO.  Incluye todos los accesorios para su correcta Instalación.</t>
  </si>
  <si>
    <t>CORAZA METALICA 1". Incluye todos los accesorios para su correcta Instalación.</t>
  </si>
  <si>
    <t>CORAZA METALICA 3/4". Incluye todos los accesorios para su correcta Instalación.</t>
  </si>
  <si>
    <t>CORAZA METALICA 1/2". Incluye todos los accesorios para su correcta Instalación.</t>
  </si>
  <si>
    <t>TUBERIA EMT 3/4". Incluye todos los accesorios para su correcta Instalación.</t>
  </si>
  <si>
    <t>TUBERIA EMT 1 1/2". Incluye todos los accesorios para su correcta Instalación.</t>
  </si>
  <si>
    <t>TUBERIA EMT 2". Incluye todos los accesorios para su correcta Instalación.</t>
  </si>
  <si>
    <t>TUBERIA GALVANIZADA IMC 1". Incluye todos los accesorios para su correcta Instalación.</t>
  </si>
  <si>
    <t>CANALETA DE PISO.  Incluye todos los accesorios para su correcta Instalación.</t>
  </si>
  <si>
    <t>TABLERO ELECTRICO REGULADO. Incluye Minimo 5 Breaker y todos los elementos necesarios para su correcta instalacion y funcionamiento.</t>
  </si>
  <si>
    <t>TABLERO METALICO DOBLE FONDO PARA TOTALIZADOR. Incluye Totalizador y todos los elementos necesarios para su correcta instalacion y funcionamiento.</t>
  </si>
  <si>
    <t xml:space="preserve">SILLAS PARA OPERADOR DE MONITOREO. Ergonomicas de trabajo pesado, con apoya brazos, apoyo lumbar y rodachines. </t>
  </si>
  <si>
    <r>
      <t xml:space="preserve">MUEBLE DE MONITOREO MODULAR PARA OPERADOR, </t>
    </r>
    <r>
      <rPr>
        <u/>
        <sz val="9"/>
        <color theme="1"/>
        <rFont val="Calibri"/>
        <family val="2"/>
        <scheme val="minor"/>
      </rPr>
      <t xml:space="preserve">Para cuatro puestos de monitoreo de cámaras (estos pueden ser juntos o separarse deacuerdo a la necesidad de cada sitio). Incluye </t>
    </r>
    <r>
      <rPr>
        <sz val="9"/>
        <color theme="1"/>
        <rFont val="Calibri"/>
        <family val="2"/>
        <scheme val="minor"/>
      </rPr>
      <t>gabinetes para alojar equipos de Computo y 4 Cajoneras, 2 tomas dobles regulados y 1 toma no regulado por puesto.  1 toma de voz y 1 de datos por puesto y todos los elementos para su correcta Instalacion. Tomas y cabledo que no sea a la vista.</t>
    </r>
  </si>
  <si>
    <t>MESA DE REUNIONES. Superficie blanca, para 6 puestos. Incluye 6 sillas tipo gerente de trabajo pesado con apoya brazos, apoyo lumbar y rodachines, accesorio central de minimo 6 salidas electricas, 2 puntos de datos y dos puntos de voz, asi como todos los elementos para su correcta instalacion, cableado que no sean a la vista.</t>
  </si>
  <si>
    <t>LUMINARIA HERMETICA DOBLE 2x54W T5 O DE CARACTERISTICAS SUPERIORES, Incluye chasis y difusor prismático en policarbonato inyectado, reflector plano color blanco,  balasto electrónico multivoltaje 2x54W THD menor 10%, socket de seguridad, tubo T-5 color 841 de 54W asi como todos los elmentos para su correcta instalacion y funcionamiento.</t>
  </si>
  <si>
    <t>INTERRUPTORES PARA LUMINARIAS EMPOTRADOS. Incluye Caja y Face plate con Marcacion color Blanco.</t>
  </si>
  <si>
    <t>TOMA DOBLE, 3 POLOS (F-N-T) REGULADOS COLOR NARANJA CON MARCACIÓN. Incluye todos los accesorios para su correcta Instalación y funcionamiento.</t>
  </si>
  <si>
    <t>TOMA DOBLE NORMAL,3 POLOS (F-N-T) REGULADOS COLOR BLANCO CON MARCACIÓN. Incluye todos los accesorios para su correcta Instalación y funcionamiento.</t>
  </si>
  <si>
    <t>TOMA DE VOZ Y DATOS. ,Incluye Caja, Face plate con Marcacion y todos los accesorios para su correcta Instalación y funcionamiento.</t>
  </si>
  <si>
    <t>CALBLE No 12, Incluye Marcacion y todos los accesorios para su correcta Instalación.</t>
  </si>
  <si>
    <t>CALBLE No 10, Incluye Marcacion y todos los accesorios para su correcta Instalación.</t>
  </si>
  <si>
    <t>CALBLE No 8, Incluye Marcacion y todos los accesorios para su correcta Instalación.</t>
  </si>
  <si>
    <t>CABLE UTP CAT 6A INTERIOR, Incluye Marcacion, Certificacion y todos los accesorios para su correcta Instalación.</t>
  </si>
  <si>
    <t>TUEBERIA PVC 3". Incluye todos los accesorios para su correcta Instalación.</t>
  </si>
  <si>
    <t>EMPOTRADA EN MURO DE TUBERIA PVC DE 3/4".  Incluye Tuberia y Accesorios.</t>
  </si>
  <si>
    <t>BLACK OUT CON MOTOR Y CONTROL REMOTO PARA DESPLIEGUE DEL SISTEMA. Incluye todos los accesorios para su correcta Instalación y funcionamiento.</t>
  </si>
  <si>
    <r>
      <t xml:space="preserve">DIVISIONES EN VIDRIO TEMPLADO </t>
    </r>
    <r>
      <rPr>
        <sz val="9"/>
        <rFont val="Calibri"/>
        <family val="2"/>
        <scheme val="minor"/>
      </rPr>
      <t>10MM</t>
    </r>
    <r>
      <rPr>
        <sz val="9"/>
        <color theme="1"/>
        <rFont val="Calibri"/>
        <family val="2"/>
        <scheme val="minor"/>
      </rPr>
      <t xml:space="preserve"> ALTURA </t>
    </r>
    <r>
      <rPr>
        <sz val="9"/>
        <rFont val="Calibri"/>
        <family val="2"/>
      </rPr>
      <t xml:space="preserve"> 3MT. Incluye San Blastin decorativo en el centro y todos los elementos para su Correcta Instalación.</t>
    </r>
  </si>
  <si>
    <t>LICENCIA SOFTWARE PARA PUERTA CONTROL DE ACCESO</t>
  </si>
  <si>
    <t>CONTROLADORA DE ACCESO PARA PUERTA VIDRIERA</t>
  </si>
  <si>
    <t>LECTORA BIOMETRICA PARA CONTROL DE ACCESO</t>
  </si>
  <si>
    <t>CAMARA IP INTERIOR FIJA MEGAPIXEL CON SPEAKER Y MICROFONO</t>
  </si>
  <si>
    <t>SWITCH DE DATOS 24 PUERTOS POE</t>
  </si>
  <si>
    <t>TECLADO TIPO JOYSTICK PARA CAMARAS PTZ</t>
  </si>
  <si>
    <r>
      <t xml:space="preserve">PUERTA VIDRIERA EN VIDRIO TEMPLADO </t>
    </r>
    <r>
      <rPr>
        <sz val="9"/>
        <rFont val="Calibri"/>
        <family val="2"/>
        <scheme val="minor"/>
      </rPr>
      <t>10MM</t>
    </r>
    <r>
      <rPr>
        <sz val="9"/>
        <color theme="1"/>
        <rFont val="Calibri"/>
        <family val="2"/>
        <scheme val="minor"/>
      </rPr>
      <t xml:space="preserve"> ALTURA 3MT. </t>
    </r>
    <r>
      <rPr>
        <u/>
        <sz val="9"/>
        <color theme="1"/>
        <rFont val="Calibri"/>
        <family val="2"/>
        <scheme val="minor"/>
      </rPr>
      <t>Incluye Batiente y Electroiman para Control de Acceso</t>
    </r>
    <r>
      <rPr>
        <sz val="9"/>
        <color theme="1"/>
        <rFont val="Calibri"/>
        <family val="2"/>
        <scheme val="minor"/>
      </rPr>
      <t>, San Blastin decorativo en el centro y todos los elementos para su Correcta Instalación.</t>
    </r>
  </si>
  <si>
    <t>ENLACE PUNTO A PUNTO CON ANTENA DIRECTIVA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</si>
</sst>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* #,##0\ _€_-;\-* #,##0\ _€_-;_-* &quot;-&quot;??\ _€_-;_-@_-"/>
    <numFmt numFmtId="166" formatCode="_(&quot;$&quot;\ * #,##0.00_);_(&quot;$&quot;\ * \(#,##0.00\);_(&quot;$&quot;\ * &quot;-&quot;??_);_(@_)"/>
    <numFmt numFmtId="167" formatCode="_(&quot;$&quot;\ * #,##0_);_(&quot;$&quot;\ * \(#,##0\);_(&quot;$&quot;\ 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u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</cellStyleXfs>
  <cellXfs count="51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justify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7" fontId="3" fillId="0" borderId="1" xfId="1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167" fontId="4" fillId="0" borderId="1" xfId="1" applyNumberFormat="1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Fill="1" applyAlignment="1">
      <alignment vertical="center" wrapText="1"/>
    </xf>
    <xf numFmtId="165" fontId="4" fillId="3" borderId="1" xfId="3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167" fontId="3" fillId="0" borderId="1" xfId="1" applyNumberFormat="1" applyFont="1" applyFill="1" applyBorder="1" applyAlignment="1">
      <alignment horizontal="center" vertical="center" wrapText="1"/>
    </xf>
    <xf numFmtId="167" fontId="3" fillId="0" borderId="1" xfId="1" applyNumberFormat="1" applyFont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167" fontId="3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4" fillId="0" borderId="4" xfId="3" applyNumberFormat="1" applyFont="1" applyBorder="1" applyAlignment="1">
      <alignment horizontal="center" vertical="center" wrapText="1"/>
    </xf>
    <xf numFmtId="165" fontId="3" fillId="0" borderId="1" xfId="3" applyNumberFormat="1" applyFont="1" applyBorder="1" applyAlignment="1">
      <alignment horizontal="center" vertical="center" wrapText="1"/>
    </xf>
    <xf numFmtId="165" fontId="4" fillId="0" borderId="1" xfId="3" applyNumberFormat="1" applyFont="1" applyBorder="1" applyAlignment="1">
      <alignment horizontal="center" vertical="center" wrapText="1"/>
    </xf>
    <xf numFmtId="9" fontId="4" fillId="0" borderId="1" xfId="2" applyFont="1" applyBorder="1" applyAlignment="1">
      <alignment horizontal="center" vertical="center" wrapText="1"/>
    </xf>
    <xf numFmtId="2" fontId="4" fillId="0" borderId="1" xfId="3" applyNumberFormat="1" applyFont="1" applyBorder="1" applyAlignment="1">
      <alignment horizontal="center" vertical="center" wrapText="1"/>
    </xf>
    <xf numFmtId="165" fontId="7" fillId="3" borderId="1" xfId="3" applyNumberFormat="1" applyFont="1" applyFill="1" applyBorder="1" applyAlignment="1">
      <alignment horizontal="center" vertical="center" wrapText="1"/>
    </xf>
    <xf numFmtId="167" fontId="2" fillId="3" borderId="1" xfId="1" applyNumberFormat="1" applyFont="1" applyFill="1" applyBorder="1" applyAlignment="1">
      <alignment wrapText="1"/>
    </xf>
    <xf numFmtId="167" fontId="3" fillId="0" borderId="1" xfId="1" applyNumberFormat="1" applyFont="1" applyFill="1" applyBorder="1" applyAlignment="1">
      <alignment horizontal="center" vertical="center"/>
    </xf>
    <xf numFmtId="167" fontId="3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167" fontId="3" fillId="0" borderId="1" xfId="0" applyNumberFormat="1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65" fontId="4" fillId="3" borderId="4" xfId="3" applyNumberFormat="1" applyFont="1" applyFill="1" applyBorder="1" applyAlignment="1">
      <alignment horizontal="center" vertical="center" wrapText="1"/>
    </xf>
    <xf numFmtId="165" fontId="4" fillId="3" borderId="5" xfId="3" applyNumberFormat="1" applyFont="1" applyFill="1" applyBorder="1" applyAlignment="1">
      <alignment horizontal="center" vertical="center" wrapText="1"/>
    </xf>
    <xf numFmtId="165" fontId="4" fillId="0" borderId="4" xfId="3" applyNumberFormat="1" applyFont="1" applyBorder="1" applyAlignment="1">
      <alignment horizontal="center" vertical="center" wrapText="1"/>
    </xf>
    <xf numFmtId="165" fontId="4" fillId="0" borderId="5" xfId="3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166" fontId="3" fillId="0" borderId="4" xfId="1" applyFont="1" applyBorder="1" applyAlignment="1">
      <alignment horizontal="center" vertical="center" wrapText="1"/>
    </xf>
    <xf numFmtId="166" fontId="3" fillId="0" borderId="5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5">
    <cellStyle name="Millares 2" xfId="3"/>
    <cellStyle name="Moneda" xfId="1" builtinId="4"/>
    <cellStyle name="Normal" xfId="0" builtinId="0"/>
    <cellStyle name="Normal 2" xfId="4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tabSelected="1" zoomScaleNormal="100" workbookViewId="0">
      <selection activeCell="D7" sqref="D7"/>
    </sheetView>
  </sheetViews>
  <sheetFormatPr baseColWidth="10" defaultRowHeight="15" x14ac:dyDescent="0.25"/>
  <cols>
    <col min="1" max="1" width="2.7109375" style="15" bestFit="1" customWidth="1"/>
    <col min="2" max="2" width="65.42578125" style="15" customWidth="1"/>
    <col min="3" max="3" width="4.42578125" style="15" customWidth="1"/>
    <col min="4" max="4" width="17.42578125" style="15" bestFit="1" customWidth="1"/>
    <col min="5" max="5" width="10.7109375" style="15" bestFit="1" customWidth="1"/>
    <col min="6" max="6" width="11" style="15" bestFit="1" customWidth="1"/>
    <col min="7" max="7" width="5.85546875" style="15" customWidth="1"/>
    <col min="8" max="8" width="10.5703125" style="26" bestFit="1" customWidth="1"/>
    <col min="9" max="9" width="9" style="15" bestFit="1" customWidth="1"/>
    <col min="10" max="10" width="3.7109375" style="15" customWidth="1"/>
    <col min="11" max="11" width="10.5703125" style="26" bestFit="1" customWidth="1"/>
    <col min="12" max="12" width="9" style="15" bestFit="1" customWidth="1"/>
    <col min="13" max="13" width="4.5703125" style="15" customWidth="1"/>
    <col min="14" max="14" width="10.28515625" style="26" bestFit="1" customWidth="1"/>
    <col min="15" max="15" width="9" style="15" bestFit="1" customWidth="1"/>
    <col min="16" max="16" width="4.28515625" style="15" customWidth="1"/>
    <col min="17" max="17" width="10.5703125" style="15" bestFit="1" customWidth="1"/>
    <col min="18" max="18" width="9" style="15" bestFit="1" customWidth="1"/>
    <col min="19" max="19" width="5" style="16" customWidth="1"/>
    <col min="20" max="16384" width="11.42578125" style="15"/>
  </cols>
  <sheetData>
    <row r="1" spans="1:19" x14ac:dyDescent="0.25">
      <c r="A1" s="45" t="s">
        <v>30</v>
      </c>
      <c r="B1" s="45"/>
      <c r="C1" s="45"/>
      <c r="D1" s="45"/>
      <c r="E1" s="45"/>
      <c r="F1" s="45"/>
      <c r="H1" s="46"/>
      <c r="I1" s="46"/>
      <c r="K1" s="46"/>
      <c r="L1" s="46"/>
      <c r="N1" s="46"/>
      <c r="O1" s="46"/>
      <c r="Q1" s="49"/>
      <c r="R1" s="49"/>
    </row>
    <row r="2" spans="1:19" x14ac:dyDescent="0.25">
      <c r="H2" s="50" t="s">
        <v>0</v>
      </c>
      <c r="I2" s="50"/>
      <c r="J2" s="17"/>
      <c r="K2" s="50" t="s">
        <v>1</v>
      </c>
      <c r="L2" s="50"/>
      <c r="M2" s="17"/>
      <c r="N2" s="50" t="s">
        <v>2</v>
      </c>
      <c r="O2" s="50"/>
      <c r="P2" s="17"/>
      <c r="Q2" s="50" t="s">
        <v>3</v>
      </c>
      <c r="R2" s="50"/>
    </row>
    <row r="3" spans="1:19" s="19" customFormat="1" ht="12" x14ac:dyDescent="0.25">
      <c r="A3" s="1" t="s">
        <v>4</v>
      </c>
      <c r="B3" s="2" t="s">
        <v>37</v>
      </c>
      <c r="C3" s="1" t="s">
        <v>5</v>
      </c>
      <c r="D3" s="1" t="s">
        <v>40</v>
      </c>
      <c r="E3" s="18" t="s">
        <v>7</v>
      </c>
      <c r="F3" s="18" t="s">
        <v>8</v>
      </c>
      <c r="H3" s="20" t="s">
        <v>9</v>
      </c>
      <c r="I3" s="18" t="s">
        <v>10</v>
      </c>
      <c r="K3" s="20" t="s">
        <v>9</v>
      </c>
      <c r="L3" s="18" t="s">
        <v>10</v>
      </c>
      <c r="N3" s="20" t="s">
        <v>9</v>
      </c>
      <c r="O3" s="18" t="s">
        <v>10</v>
      </c>
      <c r="Q3" s="20" t="s">
        <v>9</v>
      </c>
      <c r="R3" s="18" t="s">
        <v>10</v>
      </c>
    </row>
    <row r="4" spans="1:19" x14ac:dyDescent="0.25">
      <c r="A4" s="3">
        <v>1</v>
      </c>
      <c r="B4" s="4" t="s">
        <v>32</v>
      </c>
      <c r="C4" s="3" t="s">
        <v>11</v>
      </c>
      <c r="D4" s="3"/>
      <c r="E4" s="21"/>
      <c r="F4" s="22"/>
      <c r="H4" s="23">
        <v>4</v>
      </c>
      <c r="I4" s="24">
        <f>+H4*(E4+F4)</f>
        <v>0</v>
      </c>
      <c r="K4" s="23">
        <v>4</v>
      </c>
      <c r="L4" s="24">
        <f t="shared" ref="L4:L19" si="0">+K4*(E4+F4)</f>
        <v>0</v>
      </c>
      <c r="N4" s="23">
        <v>4</v>
      </c>
      <c r="O4" s="24">
        <f t="shared" ref="O4:O19" si="1">+N4*(E4+F4)</f>
        <v>0</v>
      </c>
      <c r="Q4" s="23">
        <v>4</v>
      </c>
      <c r="R4" s="24">
        <f t="shared" ref="R4:R19" si="2">+Q4*(E4+F4)</f>
        <v>0</v>
      </c>
    </row>
    <row r="5" spans="1:19" x14ac:dyDescent="0.25">
      <c r="A5" s="3">
        <v>2</v>
      </c>
      <c r="B5" s="4" t="s">
        <v>33</v>
      </c>
      <c r="C5" s="3" t="s">
        <v>11</v>
      </c>
      <c r="D5" s="3"/>
      <c r="E5" s="21"/>
      <c r="F5" s="22"/>
      <c r="H5" s="25">
        <v>1</v>
      </c>
      <c r="I5" s="24">
        <f t="shared" ref="I5:I19" si="3">+H5*(E5+F5)</f>
        <v>0</v>
      </c>
      <c r="K5" s="25">
        <v>1</v>
      </c>
      <c r="L5" s="24">
        <f t="shared" si="0"/>
        <v>0</v>
      </c>
      <c r="N5" s="25">
        <v>1</v>
      </c>
      <c r="O5" s="24">
        <f t="shared" si="1"/>
        <v>0</v>
      </c>
      <c r="Q5" s="25">
        <v>1</v>
      </c>
      <c r="R5" s="24">
        <f t="shared" si="2"/>
        <v>0</v>
      </c>
    </row>
    <row r="6" spans="1:19" x14ac:dyDescent="0.25">
      <c r="A6" s="3">
        <v>3</v>
      </c>
      <c r="B6" s="4" t="s">
        <v>34</v>
      </c>
      <c r="C6" s="3" t="s">
        <v>11</v>
      </c>
      <c r="D6" s="3"/>
      <c r="E6" s="21"/>
      <c r="F6" s="22"/>
      <c r="H6" s="25">
        <v>1</v>
      </c>
      <c r="I6" s="24">
        <f t="shared" si="3"/>
        <v>0</v>
      </c>
      <c r="K6" s="25">
        <v>1</v>
      </c>
      <c r="L6" s="24">
        <f t="shared" si="0"/>
        <v>0</v>
      </c>
      <c r="N6" s="25">
        <v>1</v>
      </c>
      <c r="O6" s="24">
        <f t="shared" si="1"/>
        <v>0</v>
      </c>
      <c r="Q6" s="25">
        <v>1</v>
      </c>
      <c r="R6" s="24">
        <f t="shared" si="2"/>
        <v>0</v>
      </c>
    </row>
    <row r="7" spans="1:19" x14ac:dyDescent="0.25">
      <c r="A7" s="3">
        <v>4</v>
      </c>
      <c r="B7" s="4" t="s">
        <v>76</v>
      </c>
      <c r="C7" s="3" t="s">
        <v>11</v>
      </c>
      <c r="D7" s="3"/>
      <c r="E7" s="21"/>
      <c r="F7" s="22"/>
      <c r="H7" s="25">
        <v>1</v>
      </c>
      <c r="I7" s="24">
        <f t="shared" si="3"/>
        <v>0</v>
      </c>
      <c r="K7" s="25">
        <v>1</v>
      </c>
      <c r="L7" s="24">
        <f t="shared" si="0"/>
        <v>0</v>
      </c>
      <c r="N7" s="25">
        <v>1</v>
      </c>
      <c r="O7" s="24">
        <f t="shared" si="1"/>
        <v>0</v>
      </c>
      <c r="Q7" s="25">
        <v>1</v>
      </c>
      <c r="R7" s="24">
        <f t="shared" si="2"/>
        <v>0</v>
      </c>
    </row>
    <row r="8" spans="1:19" x14ac:dyDescent="0.25">
      <c r="A8" s="3">
        <v>5</v>
      </c>
      <c r="B8" s="4" t="s">
        <v>77</v>
      </c>
      <c r="C8" s="3" t="s">
        <v>11</v>
      </c>
      <c r="D8" s="3"/>
      <c r="E8" s="21"/>
      <c r="F8" s="22"/>
      <c r="H8" s="25">
        <v>4</v>
      </c>
      <c r="I8" s="24">
        <f t="shared" si="3"/>
        <v>0</v>
      </c>
      <c r="K8" s="25">
        <v>4</v>
      </c>
      <c r="L8" s="24">
        <f t="shared" si="0"/>
        <v>0</v>
      </c>
      <c r="N8" s="25">
        <v>4</v>
      </c>
      <c r="O8" s="24">
        <f t="shared" si="1"/>
        <v>0</v>
      </c>
      <c r="Q8" s="25">
        <v>4</v>
      </c>
      <c r="R8" s="24">
        <f t="shared" si="2"/>
        <v>0</v>
      </c>
    </row>
    <row r="9" spans="1:19" x14ac:dyDescent="0.25">
      <c r="A9" s="3">
        <v>6</v>
      </c>
      <c r="B9" s="4" t="s">
        <v>12</v>
      </c>
      <c r="C9" s="3" t="s">
        <v>11</v>
      </c>
      <c r="D9" s="3"/>
      <c r="E9" s="21"/>
      <c r="F9" s="22"/>
      <c r="H9" s="25">
        <v>4</v>
      </c>
      <c r="I9" s="24">
        <f t="shared" si="3"/>
        <v>0</v>
      </c>
      <c r="K9" s="25">
        <v>4</v>
      </c>
      <c r="L9" s="24">
        <f t="shared" si="0"/>
        <v>0</v>
      </c>
      <c r="N9" s="25">
        <v>4</v>
      </c>
      <c r="O9" s="24">
        <f t="shared" si="1"/>
        <v>0</v>
      </c>
      <c r="Q9" s="25">
        <v>4</v>
      </c>
      <c r="R9" s="24">
        <f t="shared" si="2"/>
        <v>0</v>
      </c>
    </row>
    <row r="10" spans="1:19" x14ac:dyDescent="0.25">
      <c r="A10" s="3">
        <v>7</v>
      </c>
      <c r="B10" s="4" t="s">
        <v>35</v>
      </c>
      <c r="C10" s="3" t="s">
        <v>11</v>
      </c>
      <c r="D10" s="3"/>
      <c r="E10" s="21"/>
      <c r="F10" s="22"/>
      <c r="H10" s="25">
        <v>1</v>
      </c>
      <c r="I10" s="24">
        <f t="shared" si="3"/>
        <v>0</v>
      </c>
      <c r="K10" s="25">
        <v>1</v>
      </c>
      <c r="L10" s="24">
        <f t="shared" si="0"/>
        <v>0</v>
      </c>
      <c r="N10" s="25">
        <v>1</v>
      </c>
      <c r="O10" s="24">
        <f t="shared" si="1"/>
        <v>0</v>
      </c>
      <c r="Q10" s="25">
        <v>1</v>
      </c>
      <c r="R10" s="24">
        <f t="shared" si="2"/>
        <v>0</v>
      </c>
    </row>
    <row r="11" spans="1:19" x14ac:dyDescent="0.25">
      <c r="A11" s="3">
        <v>8</v>
      </c>
      <c r="B11" s="4" t="s">
        <v>36</v>
      </c>
      <c r="C11" s="3" t="s">
        <v>11</v>
      </c>
      <c r="D11" s="3"/>
      <c r="E11" s="21"/>
      <c r="F11" s="22"/>
      <c r="H11" s="25">
        <v>1</v>
      </c>
      <c r="I11" s="24">
        <f t="shared" si="3"/>
        <v>0</v>
      </c>
      <c r="K11" s="25">
        <v>1</v>
      </c>
      <c r="L11" s="24">
        <f t="shared" si="0"/>
        <v>0</v>
      </c>
      <c r="N11" s="25">
        <v>1</v>
      </c>
      <c r="O11" s="24">
        <f t="shared" si="1"/>
        <v>0</v>
      </c>
      <c r="Q11" s="25">
        <v>1</v>
      </c>
      <c r="R11" s="24">
        <f t="shared" si="2"/>
        <v>0</v>
      </c>
    </row>
    <row r="12" spans="1:19" x14ac:dyDescent="0.25">
      <c r="A12" s="3">
        <v>9</v>
      </c>
      <c r="B12" s="4" t="s">
        <v>73</v>
      </c>
      <c r="C12" s="3" t="s">
        <v>11</v>
      </c>
      <c r="D12" s="3"/>
      <c r="E12" s="21"/>
      <c r="F12" s="22"/>
      <c r="H12" s="25">
        <v>1</v>
      </c>
      <c r="I12" s="24">
        <f t="shared" si="3"/>
        <v>0</v>
      </c>
      <c r="K12" s="25">
        <v>1</v>
      </c>
      <c r="L12" s="24">
        <f t="shared" si="0"/>
        <v>0</v>
      </c>
      <c r="N12" s="25">
        <v>1</v>
      </c>
      <c r="O12" s="24">
        <f t="shared" si="1"/>
        <v>0</v>
      </c>
      <c r="Q12" s="25">
        <v>1</v>
      </c>
      <c r="R12" s="24">
        <f t="shared" si="2"/>
        <v>0</v>
      </c>
    </row>
    <row r="13" spans="1:19" s="36" customFormat="1" x14ac:dyDescent="0.25">
      <c r="A13" s="3">
        <v>10</v>
      </c>
      <c r="B13" s="4" t="s">
        <v>74</v>
      </c>
      <c r="C13" s="3" t="s">
        <v>11</v>
      </c>
      <c r="D13" s="3"/>
      <c r="E13" s="34"/>
      <c r="F13" s="35"/>
      <c r="H13" s="37">
        <v>2</v>
      </c>
      <c r="I13" s="38">
        <f t="shared" si="3"/>
        <v>0</v>
      </c>
      <c r="K13" s="37">
        <v>2</v>
      </c>
      <c r="L13" s="38">
        <f t="shared" si="0"/>
        <v>0</v>
      </c>
      <c r="N13" s="37">
        <v>2</v>
      </c>
      <c r="O13" s="38">
        <f t="shared" si="1"/>
        <v>0</v>
      </c>
      <c r="Q13" s="37">
        <v>2</v>
      </c>
      <c r="R13" s="38">
        <f t="shared" si="2"/>
        <v>0</v>
      </c>
      <c r="S13"/>
    </row>
    <row r="14" spans="1:19" s="36" customFormat="1" x14ac:dyDescent="0.25">
      <c r="A14" s="3">
        <v>11</v>
      </c>
      <c r="B14" s="4" t="s">
        <v>72</v>
      </c>
      <c r="C14" s="3" t="s">
        <v>11</v>
      </c>
      <c r="D14" s="3"/>
      <c r="E14" s="34"/>
      <c r="F14" s="35"/>
      <c r="H14" s="37">
        <v>2</v>
      </c>
      <c r="I14" s="38">
        <f t="shared" si="3"/>
        <v>0</v>
      </c>
      <c r="K14" s="37">
        <v>2</v>
      </c>
      <c r="L14" s="38">
        <f t="shared" si="0"/>
        <v>0</v>
      </c>
      <c r="N14" s="37">
        <v>2</v>
      </c>
      <c r="O14" s="38">
        <f t="shared" si="1"/>
        <v>0</v>
      </c>
      <c r="Q14" s="37">
        <v>2</v>
      </c>
      <c r="R14" s="38">
        <f t="shared" si="2"/>
        <v>0</v>
      </c>
      <c r="S14"/>
    </row>
    <row r="15" spans="1:19" s="36" customFormat="1" x14ac:dyDescent="0.25">
      <c r="A15" s="3">
        <v>12</v>
      </c>
      <c r="B15" s="4" t="s">
        <v>75</v>
      </c>
      <c r="C15" s="3" t="s">
        <v>11</v>
      </c>
      <c r="D15" s="39"/>
      <c r="E15" s="34"/>
      <c r="F15" s="35"/>
      <c r="H15" s="37">
        <v>2</v>
      </c>
      <c r="I15" s="38">
        <f t="shared" si="3"/>
        <v>0</v>
      </c>
      <c r="K15" s="37">
        <v>2</v>
      </c>
      <c r="L15" s="38">
        <f t="shared" si="0"/>
        <v>0</v>
      </c>
      <c r="N15" s="37">
        <v>2</v>
      </c>
      <c r="O15" s="38">
        <f t="shared" si="1"/>
        <v>0</v>
      </c>
      <c r="Q15" s="37">
        <v>2</v>
      </c>
      <c r="R15" s="38">
        <f t="shared" si="2"/>
        <v>0</v>
      </c>
      <c r="S15"/>
    </row>
    <row r="16" spans="1:19" x14ac:dyDescent="0.25">
      <c r="A16" s="3">
        <v>13</v>
      </c>
      <c r="B16" s="4" t="s">
        <v>38</v>
      </c>
      <c r="C16" s="3" t="s">
        <v>11</v>
      </c>
      <c r="D16" s="3"/>
      <c r="E16" s="21"/>
      <c r="F16" s="22"/>
      <c r="H16" s="25">
        <v>2</v>
      </c>
      <c r="I16" s="24">
        <f t="shared" si="3"/>
        <v>0</v>
      </c>
      <c r="K16" s="25">
        <v>2</v>
      </c>
      <c r="L16" s="24">
        <f t="shared" si="0"/>
        <v>0</v>
      </c>
      <c r="N16" s="25">
        <v>2</v>
      </c>
      <c r="O16" s="24">
        <f t="shared" si="1"/>
        <v>0</v>
      </c>
      <c r="Q16" s="25">
        <v>2</v>
      </c>
      <c r="R16" s="24">
        <f t="shared" si="2"/>
        <v>0</v>
      </c>
    </row>
    <row r="17" spans="1:18" x14ac:dyDescent="0.25">
      <c r="A17" s="3">
        <v>14</v>
      </c>
      <c r="B17" s="4" t="s">
        <v>13</v>
      </c>
      <c r="C17" s="3" t="s">
        <v>11</v>
      </c>
      <c r="D17" s="3"/>
      <c r="E17" s="21"/>
      <c r="F17" s="22"/>
      <c r="H17" s="25">
        <v>1</v>
      </c>
      <c r="I17" s="24">
        <f t="shared" si="3"/>
        <v>0</v>
      </c>
      <c r="K17" s="25">
        <v>1</v>
      </c>
      <c r="L17" s="24">
        <f t="shared" si="0"/>
        <v>0</v>
      </c>
      <c r="N17" s="25">
        <v>1</v>
      </c>
      <c r="O17" s="24">
        <f t="shared" si="1"/>
        <v>0</v>
      </c>
      <c r="Q17" s="25">
        <v>1</v>
      </c>
      <c r="R17" s="24">
        <f t="shared" si="2"/>
        <v>0</v>
      </c>
    </row>
    <row r="18" spans="1:18" x14ac:dyDescent="0.25">
      <c r="A18" s="3">
        <v>15</v>
      </c>
      <c r="B18" s="4" t="s">
        <v>79</v>
      </c>
      <c r="C18" s="3" t="s">
        <v>11</v>
      </c>
      <c r="D18" s="3"/>
      <c r="E18" s="21"/>
      <c r="F18" s="22"/>
      <c r="H18" s="25">
        <v>0</v>
      </c>
      <c r="I18" s="24">
        <f t="shared" si="3"/>
        <v>0</v>
      </c>
      <c r="K18" s="25">
        <v>0</v>
      </c>
      <c r="L18" s="24">
        <f t="shared" si="0"/>
        <v>0</v>
      </c>
      <c r="N18" s="25">
        <v>1</v>
      </c>
      <c r="O18" s="24">
        <f t="shared" si="1"/>
        <v>0</v>
      </c>
      <c r="Q18" s="25">
        <v>1</v>
      </c>
      <c r="R18" s="24">
        <f t="shared" si="2"/>
        <v>0</v>
      </c>
    </row>
    <row r="19" spans="1:18" x14ac:dyDescent="0.25">
      <c r="A19" s="3">
        <v>16</v>
      </c>
      <c r="B19" s="4" t="s">
        <v>39</v>
      </c>
      <c r="C19" s="3" t="s">
        <v>11</v>
      </c>
      <c r="D19" s="3"/>
      <c r="E19" s="21"/>
      <c r="F19" s="22"/>
      <c r="H19" s="25">
        <v>1</v>
      </c>
      <c r="I19" s="24">
        <f t="shared" si="3"/>
        <v>0</v>
      </c>
      <c r="K19" s="25">
        <v>1</v>
      </c>
      <c r="L19" s="24">
        <f t="shared" si="0"/>
        <v>0</v>
      </c>
      <c r="N19" s="25">
        <v>1</v>
      </c>
      <c r="O19" s="24">
        <f t="shared" si="1"/>
        <v>0</v>
      </c>
      <c r="Q19" s="25">
        <v>1</v>
      </c>
      <c r="R19" s="24">
        <f t="shared" si="2"/>
        <v>0</v>
      </c>
    </row>
    <row r="20" spans="1:18" x14ac:dyDescent="0.25">
      <c r="F20" s="5" t="s">
        <v>10</v>
      </c>
      <c r="H20" s="6" t="s">
        <v>10</v>
      </c>
      <c r="I20" s="7">
        <f>SUM(I4:I19)</f>
        <v>0</v>
      </c>
      <c r="K20" s="6" t="s">
        <v>10</v>
      </c>
      <c r="L20" s="7">
        <f>SUM(L4:L19)</f>
        <v>0</v>
      </c>
      <c r="N20" s="6" t="s">
        <v>10</v>
      </c>
      <c r="O20" s="7">
        <f>SUM(O4:O19)</f>
        <v>0</v>
      </c>
      <c r="Q20" s="6" t="s">
        <v>10</v>
      </c>
      <c r="R20" s="7">
        <f>SUM(R4:R19)</f>
        <v>0</v>
      </c>
    </row>
    <row r="21" spans="1:18" x14ac:dyDescent="0.25">
      <c r="F21" s="8" t="s">
        <v>14</v>
      </c>
      <c r="H21" s="6" t="s">
        <v>14</v>
      </c>
      <c r="I21" s="7">
        <f>+I20*0.16</f>
        <v>0</v>
      </c>
      <c r="K21" s="6" t="s">
        <v>14</v>
      </c>
      <c r="L21" s="7">
        <f>+L20*0.16</f>
        <v>0</v>
      </c>
      <c r="N21" s="6" t="s">
        <v>14</v>
      </c>
      <c r="O21" s="7">
        <f>+O20*0.16</f>
        <v>0</v>
      </c>
      <c r="Q21" s="6" t="s">
        <v>14</v>
      </c>
      <c r="R21" s="7">
        <f>+R20*0.16</f>
        <v>0</v>
      </c>
    </row>
    <row r="22" spans="1:18" x14ac:dyDescent="0.25">
      <c r="F22" s="8" t="s">
        <v>15</v>
      </c>
      <c r="H22" s="6" t="s">
        <v>15</v>
      </c>
      <c r="I22" s="9">
        <f>SUM(I20:I21)</f>
        <v>0</v>
      </c>
      <c r="K22" s="6" t="s">
        <v>15</v>
      </c>
      <c r="L22" s="9">
        <f>SUM(L20:L21)</f>
        <v>0</v>
      </c>
      <c r="N22" s="6" t="s">
        <v>15</v>
      </c>
      <c r="O22" s="9">
        <f>SUM(O20:O21)</f>
        <v>0</v>
      </c>
      <c r="Q22" s="6" t="s">
        <v>15</v>
      </c>
      <c r="R22" s="9">
        <f>SUM(R20:R21)</f>
        <v>0</v>
      </c>
    </row>
    <row r="23" spans="1:18" x14ac:dyDescent="0.25">
      <c r="Q23" s="26"/>
    </row>
    <row r="24" spans="1:18" x14ac:dyDescent="0.25">
      <c r="A24" s="1" t="s">
        <v>16</v>
      </c>
      <c r="B24" s="14" t="s">
        <v>41</v>
      </c>
      <c r="C24" s="1" t="s">
        <v>5</v>
      </c>
      <c r="D24" s="1" t="s">
        <v>6</v>
      </c>
      <c r="E24" s="40" t="s">
        <v>17</v>
      </c>
      <c r="F24" s="41"/>
      <c r="H24" s="20" t="s">
        <v>9</v>
      </c>
      <c r="I24" s="18" t="s">
        <v>10</v>
      </c>
      <c r="K24" s="20" t="s">
        <v>9</v>
      </c>
      <c r="L24" s="18" t="s">
        <v>10</v>
      </c>
      <c r="N24" s="20" t="s">
        <v>9</v>
      </c>
      <c r="O24" s="18" t="s">
        <v>10</v>
      </c>
      <c r="Q24" s="20" t="s">
        <v>9</v>
      </c>
      <c r="R24" s="18" t="s">
        <v>10</v>
      </c>
    </row>
    <row r="25" spans="1:18" ht="24" x14ac:dyDescent="0.25">
      <c r="A25" s="3">
        <v>1</v>
      </c>
      <c r="B25" s="4" t="s">
        <v>71</v>
      </c>
      <c r="C25" s="3" t="s">
        <v>18</v>
      </c>
      <c r="D25" s="3"/>
      <c r="E25" s="47">
        <v>0</v>
      </c>
      <c r="F25" s="48"/>
      <c r="H25" s="25">
        <v>0</v>
      </c>
      <c r="I25" s="24">
        <f>+E25*H25</f>
        <v>0</v>
      </c>
      <c r="K25" s="25">
        <v>18</v>
      </c>
      <c r="L25" s="24">
        <f>+K25*E25</f>
        <v>0</v>
      </c>
      <c r="N25" s="25">
        <v>20</v>
      </c>
      <c r="O25" s="24">
        <f>+N25*E25</f>
        <v>0</v>
      </c>
      <c r="Q25" s="25">
        <v>20</v>
      </c>
      <c r="R25" s="24">
        <f>+Q25*E25</f>
        <v>0</v>
      </c>
    </row>
    <row r="26" spans="1:18" ht="24" x14ac:dyDescent="0.25">
      <c r="A26" s="3">
        <v>2</v>
      </c>
      <c r="B26" s="4" t="s">
        <v>42</v>
      </c>
      <c r="C26" s="3" t="s">
        <v>19</v>
      </c>
      <c r="D26" s="3"/>
      <c r="E26" s="47">
        <v>0</v>
      </c>
      <c r="F26" s="48">
        <v>0</v>
      </c>
      <c r="H26" s="25">
        <v>9</v>
      </c>
      <c r="I26" s="24">
        <f t="shared" ref="I26:I60" si="4">+E26*H26</f>
        <v>0</v>
      </c>
      <c r="K26" s="25">
        <v>0</v>
      </c>
      <c r="L26" s="24">
        <f t="shared" ref="L26:L60" si="5">+K26*E26</f>
        <v>0</v>
      </c>
      <c r="N26" s="25">
        <v>2.5</v>
      </c>
      <c r="O26" s="24">
        <f t="shared" ref="O26:O60" si="6">+N26*E26</f>
        <v>0</v>
      </c>
      <c r="Q26" s="25">
        <v>10</v>
      </c>
      <c r="R26" s="24">
        <f t="shared" ref="R26:R60" si="7">+Q26*E26</f>
        <v>0</v>
      </c>
    </row>
    <row r="27" spans="1:18" ht="36" x14ac:dyDescent="0.25">
      <c r="A27" s="3">
        <v>3</v>
      </c>
      <c r="B27" s="4" t="s">
        <v>78</v>
      </c>
      <c r="C27" s="3" t="s">
        <v>11</v>
      </c>
      <c r="D27" s="3"/>
      <c r="E27" s="47">
        <v>0</v>
      </c>
      <c r="F27" s="48">
        <v>0</v>
      </c>
      <c r="H27" s="25">
        <v>2</v>
      </c>
      <c r="I27" s="24">
        <f t="shared" si="4"/>
        <v>0</v>
      </c>
      <c r="K27" s="25">
        <v>0</v>
      </c>
      <c r="L27" s="24">
        <f t="shared" si="5"/>
        <v>0</v>
      </c>
      <c r="N27" s="25">
        <v>2</v>
      </c>
      <c r="O27" s="24">
        <f t="shared" si="6"/>
        <v>0</v>
      </c>
      <c r="Q27" s="25">
        <v>2</v>
      </c>
      <c r="R27" s="24">
        <f t="shared" si="7"/>
        <v>0</v>
      </c>
    </row>
    <row r="28" spans="1:18" ht="24" x14ac:dyDescent="0.25">
      <c r="A28" s="3">
        <v>4</v>
      </c>
      <c r="B28" s="4" t="s">
        <v>43</v>
      </c>
      <c r="C28" s="3" t="s">
        <v>19</v>
      </c>
      <c r="D28" s="3"/>
      <c r="E28" s="47">
        <v>0</v>
      </c>
      <c r="F28" s="48">
        <v>0</v>
      </c>
      <c r="H28" s="25">
        <v>0</v>
      </c>
      <c r="I28" s="24">
        <f t="shared" si="4"/>
        <v>0</v>
      </c>
      <c r="K28" s="25">
        <v>0</v>
      </c>
      <c r="L28" s="24">
        <f t="shared" si="5"/>
        <v>0</v>
      </c>
      <c r="N28" s="25">
        <v>10</v>
      </c>
      <c r="O28" s="24">
        <f t="shared" si="6"/>
        <v>0</v>
      </c>
      <c r="Q28" s="25">
        <v>18</v>
      </c>
      <c r="R28" s="24">
        <f t="shared" si="7"/>
        <v>0</v>
      </c>
    </row>
    <row r="29" spans="1:18" ht="24" x14ac:dyDescent="0.25">
      <c r="A29" s="3">
        <v>5</v>
      </c>
      <c r="B29" s="4" t="s">
        <v>20</v>
      </c>
      <c r="C29" s="3" t="s">
        <v>11</v>
      </c>
      <c r="D29" s="3"/>
      <c r="E29" s="47">
        <v>0</v>
      </c>
      <c r="F29" s="48">
        <v>0</v>
      </c>
      <c r="H29" s="25">
        <v>2</v>
      </c>
      <c r="I29" s="24">
        <f t="shared" si="4"/>
        <v>0</v>
      </c>
      <c r="K29" s="25">
        <v>2</v>
      </c>
      <c r="L29" s="24">
        <f t="shared" si="5"/>
        <v>0</v>
      </c>
      <c r="N29" s="25">
        <v>2</v>
      </c>
      <c r="O29" s="24">
        <f t="shared" si="6"/>
        <v>0</v>
      </c>
      <c r="Q29" s="25">
        <v>2</v>
      </c>
      <c r="R29" s="24">
        <f t="shared" si="7"/>
        <v>0</v>
      </c>
    </row>
    <row r="30" spans="1:18" ht="24" x14ac:dyDescent="0.25">
      <c r="A30" s="3">
        <v>6</v>
      </c>
      <c r="B30" s="4" t="s">
        <v>44</v>
      </c>
      <c r="C30" s="10" t="s">
        <v>18</v>
      </c>
      <c r="D30" s="3"/>
      <c r="E30" s="47">
        <v>0</v>
      </c>
      <c r="F30" s="48">
        <v>0</v>
      </c>
      <c r="H30" s="25">
        <v>50</v>
      </c>
      <c r="I30" s="24">
        <f t="shared" si="4"/>
        <v>0</v>
      </c>
      <c r="K30" s="25">
        <v>50</v>
      </c>
      <c r="L30" s="24">
        <f t="shared" si="5"/>
        <v>0</v>
      </c>
      <c r="N30" s="25">
        <v>25</v>
      </c>
      <c r="O30" s="24">
        <f t="shared" si="6"/>
        <v>0</v>
      </c>
      <c r="Q30" s="25">
        <v>40</v>
      </c>
      <c r="R30" s="24">
        <f t="shared" si="7"/>
        <v>0</v>
      </c>
    </row>
    <row r="31" spans="1:18" ht="24" x14ac:dyDescent="0.25">
      <c r="A31" s="3">
        <v>7</v>
      </c>
      <c r="B31" s="4" t="s">
        <v>45</v>
      </c>
      <c r="C31" s="10" t="s">
        <v>18</v>
      </c>
      <c r="D31" s="3"/>
      <c r="E31" s="47">
        <v>0</v>
      </c>
      <c r="F31" s="48">
        <v>0</v>
      </c>
      <c r="H31" s="25">
        <v>25</v>
      </c>
      <c r="I31" s="24">
        <f t="shared" si="4"/>
        <v>0</v>
      </c>
      <c r="K31" s="25">
        <v>25</v>
      </c>
      <c r="L31" s="24">
        <f t="shared" si="5"/>
        <v>0</v>
      </c>
      <c r="N31" s="25">
        <v>15</v>
      </c>
      <c r="O31" s="24">
        <f t="shared" si="6"/>
        <v>0</v>
      </c>
      <c r="Q31" s="25">
        <v>25</v>
      </c>
      <c r="R31" s="24">
        <f t="shared" si="7"/>
        <v>0</v>
      </c>
    </row>
    <row r="32" spans="1:18" x14ac:dyDescent="0.25">
      <c r="A32" s="3">
        <v>8</v>
      </c>
      <c r="B32" s="4" t="s">
        <v>46</v>
      </c>
      <c r="C32" s="10" t="s">
        <v>18</v>
      </c>
      <c r="D32" s="3"/>
      <c r="E32" s="47">
        <v>0</v>
      </c>
      <c r="F32" s="48">
        <v>0</v>
      </c>
      <c r="H32" s="25">
        <v>20</v>
      </c>
      <c r="I32" s="24">
        <f t="shared" si="4"/>
        <v>0</v>
      </c>
      <c r="K32" s="25">
        <v>22</v>
      </c>
      <c r="L32" s="24">
        <f t="shared" si="5"/>
        <v>0</v>
      </c>
      <c r="N32" s="25">
        <v>20</v>
      </c>
      <c r="O32" s="24">
        <f t="shared" si="6"/>
        <v>0</v>
      </c>
      <c r="Q32" s="25">
        <v>20</v>
      </c>
      <c r="R32" s="24">
        <f t="shared" si="7"/>
        <v>0</v>
      </c>
    </row>
    <row r="33" spans="1:18" x14ac:dyDescent="0.25">
      <c r="A33" s="3">
        <v>9</v>
      </c>
      <c r="B33" s="4" t="s">
        <v>47</v>
      </c>
      <c r="C33" s="10" t="s">
        <v>18</v>
      </c>
      <c r="D33" s="3"/>
      <c r="E33" s="47">
        <v>0</v>
      </c>
      <c r="F33" s="48">
        <v>0</v>
      </c>
      <c r="H33" s="25">
        <v>20</v>
      </c>
      <c r="I33" s="24">
        <f t="shared" si="4"/>
        <v>0</v>
      </c>
      <c r="K33" s="25">
        <v>20</v>
      </c>
      <c r="L33" s="24">
        <f t="shared" si="5"/>
        <v>0</v>
      </c>
      <c r="N33" s="25">
        <v>20</v>
      </c>
      <c r="O33" s="24">
        <f t="shared" si="6"/>
        <v>0</v>
      </c>
      <c r="Q33" s="25">
        <v>20</v>
      </c>
      <c r="R33" s="24">
        <f t="shared" si="7"/>
        <v>0</v>
      </c>
    </row>
    <row r="34" spans="1:18" x14ac:dyDescent="0.25">
      <c r="A34" s="3">
        <v>10</v>
      </c>
      <c r="B34" s="4" t="s">
        <v>48</v>
      </c>
      <c r="C34" s="10" t="s">
        <v>18</v>
      </c>
      <c r="D34" s="3"/>
      <c r="E34" s="47">
        <v>0</v>
      </c>
      <c r="F34" s="48">
        <v>0</v>
      </c>
      <c r="H34" s="25">
        <v>10</v>
      </c>
      <c r="I34" s="24">
        <f t="shared" si="4"/>
        <v>0</v>
      </c>
      <c r="K34" s="25">
        <v>10</v>
      </c>
      <c r="L34" s="24">
        <f t="shared" si="5"/>
        <v>0</v>
      </c>
      <c r="N34" s="25">
        <v>10</v>
      </c>
      <c r="O34" s="24">
        <f t="shared" si="6"/>
        <v>0</v>
      </c>
      <c r="Q34" s="25">
        <v>20</v>
      </c>
      <c r="R34" s="24">
        <f t="shared" si="7"/>
        <v>0</v>
      </c>
    </row>
    <row r="35" spans="1:18" x14ac:dyDescent="0.25">
      <c r="A35" s="3">
        <v>11</v>
      </c>
      <c r="B35" s="4" t="s">
        <v>49</v>
      </c>
      <c r="C35" s="10" t="s">
        <v>18</v>
      </c>
      <c r="D35" s="3"/>
      <c r="E35" s="47">
        <v>0</v>
      </c>
      <c r="F35" s="48">
        <v>0</v>
      </c>
      <c r="H35" s="25">
        <v>35</v>
      </c>
      <c r="I35" s="24">
        <f t="shared" si="4"/>
        <v>0</v>
      </c>
      <c r="K35" s="25">
        <v>35</v>
      </c>
      <c r="L35" s="24">
        <f t="shared" si="5"/>
        <v>0</v>
      </c>
      <c r="N35" s="25">
        <v>30</v>
      </c>
      <c r="O35" s="24">
        <f t="shared" si="6"/>
        <v>0</v>
      </c>
      <c r="Q35" s="25">
        <v>35</v>
      </c>
      <c r="R35" s="24">
        <f t="shared" si="7"/>
        <v>0</v>
      </c>
    </row>
    <row r="36" spans="1:18" x14ac:dyDescent="0.25">
      <c r="A36" s="3">
        <v>12</v>
      </c>
      <c r="B36" s="4" t="s">
        <v>50</v>
      </c>
      <c r="C36" s="10" t="s">
        <v>18</v>
      </c>
      <c r="D36" s="3"/>
      <c r="E36" s="47">
        <v>0</v>
      </c>
      <c r="F36" s="48">
        <v>0</v>
      </c>
      <c r="H36" s="25">
        <v>0</v>
      </c>
      <c r="I36" s="24">
        <f t="shared" si="4"/>
        <v>0</v>
      </c>
      <c r="K36" s="25">
        <v>0</v>
      </c>
      <c r="L36" s="24">
        <f t="shared" si="5"/>
        <v>0</v>
      </c>
      <c r="N36" s="25">
        <v>0</v>
      </c>
      <c r="O36" s="24">
        <f t="shared" si="6"/>
        <v>0</v>
      </c>
      <c r="Q36" s="25">
        <v>0</v>
      </c>
      <c r="R36" s="24">
        <f t="shared" si="7"/>
        <v>0</v>
      </c>
    </row>
    <row r="37" spans="1:18" x14ac:dyDescent="0.25">
      <c r="A37" s="3">
        <v>13</v>
      </c>
      <c r="B37" s="4" t="s">
        <v>51</v>
      </c>
      <c r="C37" s="10" t="s">
        <v>18</v>
      </c>
      <c r="D37" s="3"/>
      <c r="E37" s="47">
        <v>0</v>
      </c>
      <c r="F37" s="48">
        <v>0</v>
      </c>
      <c r="H37" s="25">
        <v>0</v>
      </c>
      <c r="I37" s="24">
        <f t="shared" si="4"/>
        <v>0</v>
      </c>
      <c r="K37" s="25">
        <v>0</v>
      </c>
      <c r="L37" s="24">
        <f t="shared" si="5"/>
        <v>0</v>
      </c>
      <c r="N37" s="25">
        <v>0</v>
      </c>
      <c r="O37" s="24">
        <f t="shared" si="6"/>
        <v>0</v>
      </c>
      <c r="Q37" s="25">
        <v>0</v>
      </c>
      <c r="R37" s="24">
        <f t="shared" si="7"/>
        <v>0</v>
      </c>
    </row>
    <row r="38" spans="1:18" x14ac:dyDescent="0.25">
      <c r="A38" s="3">
        <v>14</v>
      </c>
      <c r="B38" s="4" t="s">
        <v>68</v>
      </c>
      <c r="C38" s="10" t="s">
        <v>18</v>
      </c>
      <c r="D38" s="3"/>
      <c r="E38" s="47">
        <v>0</v>
      </c>
      <c r="F38" s="48">
        <v>0</v>
      </c>
      <c r="H38" s="25">
        <v>0</v>
      </c>
      <c r="I38" s="24">
        <f t="shared" si="4"/>
        <v>0</v>
      </c>
      <c r="K38" s="25">
        <v>0</v>
      </c>
      <c r="L38" s="24">
        <f t="shared" si="5"/>
        <v>0</v>
      </c>
      <c r="N38" s="25">
        <v>0</v>
      </c>
      <c r="O38" s="24">
        <f t="shared" si="6"/>
        <v>0</v>
      </c>
      <c r="Q38" s="25">
        <v>0</v>
      </c>
      <c r="R38" s="24">
        <f t="shared" si="7"/>
        <v>0</v>
      </c>
    </row>
    <row r="39" spans="1:18" ht="24" x14ac:dyDescent="0.25">
      <c r="A39" s="3">
        <v>15</v>
      </c>
      <c r="B39" s="4" t="s">
        <v>52</v>
      </c>
      <c r="C39" s="10" t="s">
        <v>18</v>
      </c>
      <c r="D39" s="3"/>
      <c r="E39" s="47">
        <v>0</v>
      </c>
      <c r="F39" s="48">
        <v>0</v>
      </c>
      <c r="H39" s="25">
        <v>20</v>
      </c>
      <c r="I39" s="24">
        <f t="shared" si="4"/>
        <v>0</v>
      </c>
      <c r="K39" s="25">
        <v>30</v>
      </c>
      <c r="L39" s="24">
        <f t="shared" si="5"/>
        <v>0</v>
      </c>
      <c r="N39" s="25">
        <v>45</v>
      </c>
      <c r="O39" s="24">
        <f t="shared" si="6"/>
        <v>0</v>
      </c>
      <c r="Q39" s="25">
        <v>45</v>
      </c>
      <c r="R39" s="24">
        <f t="shared" si="7"/>
        <v>0</v>
      </c>
    </row>
    <row r="40" spans="1:18" x14ac:dyDescent="0.25">
      <c r="A40" s="3">
        <v>16</v>
      </c>
      <c r="B40" s="11" t="s">
        <v>53</v>
      </c>
      <c r="C40" s="10" t="s">
        <v>18</v>
      </c>
      <c r="D40" s="3"/>
      <c r="E40" s="47">
        <v>0</v>
      </c>
      <c r="F40" s="48">
        <v>0</v>
      </c>
      <c r="H40" s="25">
        <v>30</v>
      </c>
      <c r="I40" s="24">
        <f t="shared" si="4"/>
        <v>0</v>
      </c>
      <c r="K40" s="25">
        <v>15</v>
      </c>
      <c r="L40" s="24">
        <f t="shared" si="5"/>
        <v>0</v>
      </c>
      <c r="N40" s="25">
        <v>15</v>
      </c>
      <c r="O40" s="24">
        <f t="shared" si="6"/>
        <v>0</v>
      </c>
      <c r="Q40" s="25">
        <v>20</v>
      </c>
      <c r="R40" s="24">
        <f t="shared" si="7"/>
        <v>0</v>
      </c>
    </row>
    <row r="41" spans="1:18" ht="24" x14ac:dyDescent="0.25">
      <c r="A41" s="3">
        <v>17</v>
      </c>
      <c r="B41" s="12" t="s">
        <v>54</v>
      </c>
      <c r="C41" s="3" t="s">
        <v>11</v>
      </c>
      <c r="D41" s="3"/>
      <c r="E41" s="47">
        <v>0</v>
      </c>
      <c r="F41" s="48">
        <v>0</v>
      </c>
      <c r="H41" s="25">
        <v>1</v>
      </c>
      <c r="I41" s="24">
        <f t="shared" si="4"/>
        <v>0</v>
      </c>
      <c r="K41" s="25">
        <v>1</v>
      </c>
      <c r="L41" s="24">
        <f t="shared" si="5"/>
        <v>0</v>
      </c>
      <c r="N41" s="25">
        <v>1</v>
      </c>
      <c r="O41" s="24">
        <f t="shared" si="6"/>
        <v>0</v>
      </c>
      <c r="Q41" s="25">
        <v>1</v>
      </c>
      <c r="R41" s="24">
        <f t="shared" si="7"/>
        <v>0</v>
      </c>
    </row>
    <row r="42" spans="1:18" ht="24" x14ac:dyDescent="0.25">
      <c r="A42" s="3">
        <v>18</v>
      </c>
      <c r="B42" s="11" t="s">
        <v>55</v>
      </c>
      <c r="C42" s="10" t="s">
        <v>11</v>
      </c>
      <c r="D42" s="3"/>
      <c r="E42" s="47">
        <v>0</v>
      </c>
      <c r="F42" s="48">
        <v>0</v>
      </c>
      <c r="H42" s="25">
        <v>1</v>
      </c>
      <c r="I42" s="24">
        <f t="shared" si="4"/>
        <v>0</v>
      </c>
      <c r="K42" s="25">
        <v>1</v>
      </c>
      <c r="L42" s="24">
        <f t="shared" si="5"/>
        <v>0</v>
      </c>
      <c r="N42" s="25">
        <v>1</v>
      </c>
      <c r="O42" s="24">
        <f t="shared" si="6"/>
        <v>0</v>
      </c>
      <c r="Q42" s="25">
        <v>1</v>
      </c>
      <c r="R42" s="24">
        <f t="shared" si="7"/>
        <v>0</v>
      </c>
    </row>
    <row r="43" spans="1:18" ht="24" x14ac:dyDescent="0.25">
      <c r="A43" s="3">
        <v>19</v>
      </c>
      <c r="B43" s="4" t="s">
        <v>21</v>
      </c>
      <c r="C43" s="3" t="s">
        <v>11</v>
      </c>
      <c r="D43" s="3"/>
      <c r="E43" s="47">
        <v>0</v>
      </c>
      <c r="F43" s="48">
        <v>0</v>
      </c>
      <c r="H43" s="25">
        <v>1</v>
      </c>
      <c r="I43" s="24">
        <f t="shared" si="4"/>
        <v>0</v>
      </c>
      <c r="K43" s="25">
        <v>1</v>
      </c>
      <c r="L43" s="24">
        <f t="shared" si="5"/>
        <v>0</v>
      </c>
      <c r="N43" s="25">
        <v>1</v>
      </c>
      <c r="O43" s="24">
        <f t="shared" si="6"/>
        <v>0</v>
      </c>
      <c r="Q43" s="25">
        <v>1</v>
      </c>
      <c r="R43" s="24">
        <f t="shared" si="7"/>
        <v>0</v>
      </c>
    </row>
    <row r="44" spans="1:18" ht="72" x14ac:dyDescent="0.25">
      <c r="A44" s="3">
        <v>20</v>
      </c>
      <c r="B44" s="4" t="s">
        <v>57</v>
      </c>
      <c r="C44" s="3" t="s">
        <v>11</v>
      </c>
      <c r="D44" s="3"/>
      <c r="E44" s="47">
        <v>0</v>
      </c>
      <c r="F44" s="48">
        <v>0</v>
      </c>
      <c r="H44" s="25">
        <v>1</v>
      </c>
      <c r="I44" s="24">
        <f t="shared" si="4"/>
        <v>0</v>
      </c>
      <c r="K44" s="25">
        <v>1</v>
      </c>
      <c r="L44" s="24">
        <f t="shared" si="5"/>
        <v>0</v>
      </c>
      <c r="N44" s="25">
        <v>1</v>
      </c>
      <c r="O44" s="24">
        <f t="shared" si="6"/>
        <v>0</v>
      </c>
      <c r="Q44" s="25">
        <v>1</v>
      </c>
      <c r="R44" s="24">
        <f t="shared" si="7"/>
        <v>0</v>
      </c>
    </row>
    <row r="45" spans="1:18" ht="24" x14ac:dyDescent="0.25">
      <c r="A45" s="3">
        <v>21</v>
      </c>
      <c r="B45" s="4" t="s">
        <v>56</v>
      </c>
      <c r="C45" s="3" t="s">
        <v>11</v>
      </c>
      <c r="D45" s="3"/>
      <c r="E45" s="47">
        <v>0</v>
      </c>
      <c r="F45" s="48">
        <v>0</v>
      </c>
      <c r="H45" s="25">
        <v>10</v>
      </c>
      <c r="I45" s="24">
        <f t="shared" si="4"/>
        <v>0</v>
      </c>
      <c r="K45" s="25">
        <v>10</v>
      </c>
      <c r="L45" s="24">
        <f t="shared" si="5"/>
        <v>0</v>
      </c>
      <c r="N45" s="25">
        <v>10</v>
      </c>
      <c r="O45" s="24">
        <f t="shared" si="6"/>
        <v>0</v>
      </c>
      <c r="Q45" s="25">
        <v>10</v>
      </c>
      <c r="R45" s="24">
        <f t="shared" si="7"/>
        <v>0</v>
      </c>
    </row>
    <row r="46" spans="1:18" ht="60" x14ac:dyDescent="0.25">
      <c r="A46" s="3">
        <v>22</v>
      </c>
      <c r="B46" s="4" t="s">
        <v>58</v>
      </c>
      <c r="C46" s="3" t="s">
        <v>11</v>
      </c>
      <c r="D46" s="3"/>
      <c r="E46" s="47">
        <v>0</v>
      </c>
      <c r="F46" s="48">
        <v>0</v>
      </c>
      <c r="H46" s="25">
        <v>1</v>
      </c>
      <c r="I46" s="24">
        <f t="shared" si="4"/>
        <v>0</v>
      </c>
      <c r="K46" s="25">
        <v>1</v>
      </c>
      <c r="L46" s="24">
        <f t="shared" si="5"/>
        <v>0</v>
      </c>
      <c r="N46" s="25">
        <v>1</v>
      </c>
      <c r="O46" s="24">
        <f t="shared" si="6"/>
        <v>0</v>
      </c>
      <c r="Q46" s="25">
        <v>1</v>
      </c>
      <c r="R46" s="24">
        <f t="shared" si="7"/>
        <v>0</v>
      </c>
    </row>
    <row r="47" spans="1:18" ht="60" x14ac:dyDescent="0.25">
      <c r="A47" s="3">
        <v>23</v>
      </c>
      <c r="B47" s="13" t="s">
        <v>59</v>
      </c>
      <c r="C47" s="3" t="s">
        <v>11</v>
      </c>
      <c r="D47" s="3"/>
      <c r="E47" s="47">
        <v>0</v>
      </c>
      <c r="F47" s="48">
        <v>0</v>
      </c>
      <c r="H47" s="25">
        <v>8</v>
      </c>
      <c r="I47" s="24">
        <f t="shared" si="4"/>
        <v>0</v>
      </c>
      <c r="K47" s="25">
        <v>4</v>
      </c>
      <c r="L47" s="24">
        <f t="shared" si="5"/>
        <v>0</v>
      </c>
      <c r="N47" s="25">
        <v>8</v>
      </c>
      <c r="O47" s="24">
        <f t="shared" si="6"/>
        <v>0</v>
      </c>
      <c r="Q47" s="25">
        <v>8</v>
      </c>
      <c r="R47" s="24">
        <f t="shared" si="7"/>
        <v>0</v>
      </c>
    </row>
    <row r="48" spans="1:18" ht="24" x14ac:dyDescent="0.25">
      <c r="A48" s="3">
        <v>24</v>
      </c>
      <c r="B48" s="13" t="s">
        <v>60</v>
      </c>
      <c r="C48" s="3" t="s">
        <v>11</v>
      </c>
      <c r="D48" s="3"/>
      <c r="E48" s="47">
        <v>0</v>
      </c>
      <c r="F48" s="48">
        <v>0</v>
      </c>
      <c r="H48" s="25">
        <v>4</v>
      </c>
      <c r="I48" s="24">
        <f t="shared" si="4"/>
        <v>0</v>
      </c>
      <c r="K48" s="25">
        <v>2</v>
      </c>
      <c r="L48" s="24">
        <f t="shared" si="5"/>
        <v>0</v>
      </c>
      <c r="N48" s="25">
        <v>4</v>
      </c>
      <c r="O48" s="24">
        <f t="shared" si="6"/>
        <v>0</v>
      </c>
      <c r="Q48" s="25">
        <v>4</v>
      </c>
      <c r="R48" s="24">
        <f t="shared" si="7"/>
        <v>0</v>
      </c>
    </row>
    <row r="49" spans="1:18" ht="24" x14ac:dyDescent="0.25">
      <c r="A49" s="3">
        <v>25</v>
      </c>
      <c r="B49" s="12" t="s">
        <v>61</v>
      </c>
      <c r="C49" s="3" t="s">
        <v>11</v>
      </c>
      <c r="D49" s="3"/>
      <c r="E49" s="47">
        <v>0</v>
      </c>
      <c r="F49" s="48">
        <v>0</v>
      </c>
      <c r="H49" s="25">
        <v>8</v>
      </c>
      <c r="I49" s="24">
        <f t="shared" si="4"/>
        <v>0</v>
      </c>
      <c r="K49" s="25">
        <v>8</v>
      </c>
      <c r="L49" s="24">
        <f t="shared" si="5"/>
        <v>0</v>
      </c>
      <c r="N49" s="25">
        <v>8</v>
      </c>
      <c r="O49" s="24">
        <f t="shared" si="6"/>
        <v>0</v>
      </c>
      <c r="Q49" s="25">
        <v>8</v>
      </c>
      <c r="R49" s="24">
        <f t="shared" si="7"/>
        <v>0</v>
      </c>
    </row>
    <row r="50" spans="1:18" ht="24" x14ac:dyDescent="0.25">
      <c r="A50" s="3">
        <v>26</v>
      </c>
      <c r="B50" s="12" t="s">
        <v>62</v>
      </c>
      <c r="C50" s="3" t="s">
        <v>11</v>
      </c>
      <c r="D50" s="3"/>
      <c r="E50" s="47">
        <v>0</v>
      </c>
      <c r="F50" s="48">
        <v>0</v>
      </c>
      <c r="H50" s="25">
        <v>8</v>
      </c>
      <c r="I50" s="24">
        <f t="shared" si="4"/>
        <v>0</v>
      </c>
      <c r="K50" s="25">
        <v>8</v>
      </c>
      <c r="L50" s="24">
        <f t="shared" si="5"/>
        <v>0</v>
      </c>
      <c r="N50" s="25">
        <v>8</v>
      </c>
      <c r="O50" s="24">
        <f t="shared" si="6"/>
        <v>0</v>
      </c>
      <c r="Q50" s="25">
        <v>8</v>
      </c>
      <c r="R50" s="24">
        <f t="shared" si="7"/>
        <v>0</v>
      </c>
    </row>
    <row r="51" spans="1:18" ht="24" x14ac:dyDescent="0.25">
      <c r="A51" s="3">
        <v>27</v>
      </c>
      <c r="B51" s="12" t="s">
        <v>63</v>
      </c>
      <c r="C51" s="3" t="s">
        <v>11</v>
      </c>
      <c r="D51" s="3"/>
      <c r="E51" s="47">
        <v>0</v>
      </c>
      <c r="F51" s="48">
        <v>0</v>
      </c>
      <c r="H51" s="25">
        <v>4</v>
      </c>
      <c r="I51" s="24">
        <f t="shared" si="4"/>
        <v>0</v>
      </c>
      <c r="K51" s="25">
        <v>4</v>
      </c>
      <c r="L51" s="24">
        <f t="shared" si="5"/>
        <v>0</v>
      </c>
      <c r="N51" s="25">
        <v>4</v>
      </c>
      <c r="O51" s="24">
        <f t="shared" si="6"/>
        <v>0</v>
      </c>
      <c r="Q51" s="25">
        <v>4</v>
      </c>
      <c r="R51" s="24">
        <f t="shared" si="7"/>
        <v>0</v>
      </c>
    </row>
    <row r="52" spans="1:18" ht="24" x14ac:dyDescent="0.25">
      <c r="A52" s="3">
        <v>28</v>
      </c>
      <c r="B52" s="12" t="s">
        <v>64</v>
      </c>
      <c r="C52" s="3" t="s">
        <v>18</v>
      </c>
      <c r="D52" s="3"/>
      <c r="E52" s="47">
        <v>0</v>
      </c>
      <c r="F52" s="48">
        <v>0</v>
      </c>
      <c r="H52" s="25">
        <v>300</v>
      </c>
      <c r="I52" s="24">
        <f t="shared" si="4"/>
        <v>0</v>
      </c>
      <c r="K52" s="25">
        <v>300</v>
      </c>
      <c r="L52" s="24">
        <f t="shared" si="5"/>
        <v>0</v>
      </c>
      <c r="N52" s="25">
        <v>300</v>
      </c>
      <c r="O52" s="24">
        <f t="shared" si="6"/>
        <v>0</v>
      </c>
      <c r="Q52" s="25">
        <v>300</v>
      </c>
      <c r="R52" s="24">
        <f t="shared" si="7"/>
        <v>0</v>
      </c>
    </row>
    <row r="53" spans="1:18" ht="24" x14ac:dyDescent="0.25">
      <c r="A53" s="3">
        <v>29</v>
      </c>
      <c r="B53" s="12" t="s">
        <v>65</v>
      </c>
      <c r="C53" s="3" t="s">
        <v>18</v>
      </c>
      <c r="D53" s="3"/>
      <c r="E53" s="47">
        <v>0</v>
      </c>
      <c r="F53" s="48">
        <v>0</v>
      </c>
      <c r="H53" s="25">
        <v>300</v>
      </c>
      <c r="I53" s="24">
        <f t="shared" si="4"/>
        <v>0</v>
      </c>
      <c r="K53" s="25">
        <v>300</v>
      </c>
      <c r="L53" s="24">
        <f t="shared" si="5"/>
        <v>0</v>
      </c>
      <c r="N53" s="25">
        <v>300</v>
      </c>
      <c r="O53" s="24">
        <f t="shared" si="6"/>
        <v>0</v>
      </c>
      <c r="Q53" s="25">
        <v>300</v>
      </c>
      <c r="R53" s="24">
        <f t="shared" si="7"/>
        <v>0</v>
      </c>
    </row>
    <row r="54" spans="1:18" ht="24" x14ac:dyDescent="0.25">
      <c r="A54" s="3">
        <v>30</v>
      </c>
      <c r="B54" s="12" t="s">
        <v>66</v>
      </c>
      <c r="C54" s="3" t="s">
        <v>18</v>
      </c>
      <c r="D54" s="3"/>
      <c r="E54" s="47">
        <v>0</v>
      </c>
      <c r="F54" s="48">
        <v>0</v>
      </c>
      <c r="H54" s="25">
        <v>300</v>
      </c>
      <c r="I54" s="24">
        <f t="shared" si="4"/>
        <v>0</v>
      </c>
      <c r="K54" s="25">
        <v>300</v>
      </c>
      <c r="L54" s="24">
        <f t="shared" si="5"/>
        <v>0</v>
      </c>
      <c r="N54" s="25">
        <v>300</v>
      </c>
      <c r="O54" s="24">
        <f t="shared" si="6"/>
        <v>0</v>
      </c>
      <c r="Q54" s="25">
        <v>300</v>
      </c>
      <c r="R54" s="24">
        <f t="shared" si="7"/>
        <v>0</v>
      </c>
    </row>
    <row r="55" spans="1:18" ht="24" x14ac:dyDescent="0.25">
      <c r="A55" s="3">
        <v>31</v>
      </c>
      <c r="B55" s="12" t="s">
        <v>67</v>
      </c>
      <c r="C55" s="3" t="s">
        <v>18</v>
      </c>
      <c r="D55" s="3"/>
      <c r="E55" s="47">
        <v>0</v>
      </c>
      <c r="F55" s="48">
        <v>0</v>
      </c>
      <c r="H55" s="25">
        <v>300</v>
      </c>
      <c r="I55" s="24">
        <f t="shared" si="4"/>
        <v>0</v>
      </c>
      <c r="K55" s="25">
        <v>300</v>
      </c>
      <c r="L55" s="24">
        <f t="shared" si="5"/>
        <v>0</v>
      </c>
      <c r="N55" s="25">
        <v>300</v>
      </c>
      <c r="O55" s="24">
        <f t="shared" si="6"/>
        <v>0</v>
      </c>
      <c r="Q55" s="25">
        <v>300</v>
      </c>
      <c r="R55" s="24">
        <f t="shared" si="7"/>
        <v>0</v>
      </c>
    </row>
    <row r="56" spans="1:18" x14ac:dyDescent="0.25">
      <c r="A56" s="3">
        <v>32</v>
      </c>
      <c r="B56" s="12" t="s">
        <v>69</v>
      </c>
      <c r="C56" s="3" t="s">
        <v>18</v>
      </c>
      <c r="D56" s="3"/>
      <c r="E56" s="47">
        <v>0</v>
      </c>
      <c r="F56" s="48">
        <v>0</v>
      </c>
      <c r="H56" s="25">
        <v>30</v>
      </c>
      <c r="I56" s="24">
        <f t="shared" si="4"/>
        <v>0</v>
      </c>
      <c r="K56" s="25">
        <v>0</v>
      </c>
      <c r="L56" s="24">
        <f t="shared" si="5"/>
        <v>0</v>
      </c>
      <c r="N56" s="25">
        <v>0</v>
      </c>
      <c r="O56" s="24">
        <f t="shared" si="6"/>
        <v>0</v>
      </c>
      <c r="Q56" s="25">
        <v>0</v>
      </c>
      <c r="R56" s="24">
        <f t="shared" si="7"/>
        <v>0</v>
      </c>
    </row>
    <row r="57" spans="1:18" x14ac:dyDescent="0.25">
      <c r="A57" s="3">
        <v>33</v>
      </c>
      <c r="B57" s="12" t="s">
        <v>22</v>
      </c>
      <c r="C57" s="3" t="s">
        <v>19</v>
      </c>
      <c r="D57" s="3"/>
      <c r="E57" s="47">
        <v>0</v>
      </c>
      <c r="F57" s="48">
        <v>0</v>
      </c>
      <c r="H57" s="25">
        <v>16</v>
      </c>
      <c r="I57" s="24">
        <f t="shared" si="4"/>
        <v>0</v>
      </c>
      <c r="K57" s="25">
        <v>66</v>
      </c>
      <c r="L57" s="24">
        <f t="shared" si="5"/>
        <v>0</v>
      </c>
      <c r="N57" s="25">
        <v>10</v>
      </c>
      <c r="O57" s="24">
        <f t="shared" si="6"/>
        <v>0</v>
      </c>
      <c r="Q57" s="25">
        <v>15</v>
      </c>
      <c r="R57" s="24">
        <f t="shared" si="7"/>
        <v>0</v>
      </c>
    </row>
    <row r="58" spans="1:18" ht="24" x14ac:dyDescent="0.25">
      <c r="A58" s="3">
        <v>34</v>
      </c>
      <c r="B58" s="12" t="s">
        <v>23</v>
      </c>
      <c r="C58" s="3" t="s">
        <v>19</v>
      </c>
      <c r="D58" s="3"/>
      <c r="E58" s="47">
        <v>0</v>
      </c>
      <c r="F58" s="48">
        <v>0</v>
      </c>
      <c r="H58" s="25">
        <v>0</v>
      </c>
      <c r="I58" s="24">
        <f t="shared" si="4"/>
        <v>0</v>
      </c>
      <c r="K58" s="25">
        <v>0</v>
      </c>
      <c r="L58" s="24">
        <f t="shared" si="5"/>
        <v>0</v>
      </c>
      <c r="N58" s="25">
        <v>0</v>
      </c>
      <c r="O58" s="24">
        <f t="shared" si="6"/>
        <v>0</v>
      </c>
      <c r="Q58" s="25">
        <v>60</v>
      </c>
      <c r="R58" s="24">
        <f t="shared" si="7"/>
        <v>0</v>
      </c>
    </row>
    <row r="59" spans="1:18" ht="24" x14ac:dyDescent="0.25">
      <c r="A59" s="3">
        <v>35</v>
      </c>
      <c r="B59" s="12" t="s">
        <v>24</v>
      </c>
      <c r="C59" s="3" t="s">
        <v>11</v>
      </c>
      <c r="D59" s="3"/>
      <c r="E59" s="47">
        <v>0</v>
      </c>
      <c r="F59" s="48">
        <v>0</v>
      </c>
      <c r="H59" s="25">
        <v>0</v>
      </c>
      <c r="I59" s="24">
        <f t="shared" si="4"/>
        <v>0</v>
      </c>
      <c r="K59" s="25">
        <v>1</v>
      </c>
      <c r="L59" s="24">
        <f t="shared" si="5"/>
        <v>0</v>
      </c>
      <c r="N59" s="25">
        <v>0</v>
      </c>
      <c r="O59" s="24">
        <f t="shared" si="6"/>
        <v>0</v>
      </c>
      <c r="Q59" s="25">
        <v>0</v>
      </c>
      <c r="R59" s="24">
        <f t="shared" si="7"/>
        <v>0</v>
      </c>
    </row>
    <row r="60" spans="1:18" ht="24" x14ac:dyDescent="0.25">
      <c r="A60" s="3">
        <v>36</v>
      </c>
      <c r="B60" s="12" t="s">
        <v>70</v>
      </c>
      <c r="C60" s="3" t="s">
        <v>11</v>
      </c>
      <c r="D60" s="3"/>
      <c r="E60" s="47">
        <v>0</v>
      </c>
      <c r="F60" s="48">
        <v>0</v>
      </c>
      <c r="H60" s="25">
        <v>1</v>
      </c>
      <c r="I60" s="24">
        <f t="shared" si="4"/>
        <v>0</v>
      </c>
      <c r="K60" s="25">
        <v>1</v>
      </c>
      <c r="L60" s="24">
        <f t="shared" si="5"/>
        <v>0</v>
      </c>
      <c r="N60" s="25">
        <v>1</v>
      </c>
      <c r="O60" s="24">
        <f t="shared" si="6"/>
        <v>0</v>
      </c>
      <c r="Q60" s="25">
        <v>1</v>
      </c>
      <c r="R60" s="24">
        <f t="shared" si="7"/>
        <v>0</v>
      </c>
    </row>
    <row r="61" spans="1:18" x14ac:dyDescent="0.25">
      <c r="E61" s="42" t="s">
        <v>10</v>
      </c>
      <c r="F61" s="43"/>
      <c r="H61" s="27" t="s">
        <v>10</v>
      </c>
      <c r="I61" s="28">
        <f>SUM(I25:I60)</f>
        <v>0</v>
      </c>
      <c r="K61" s="27" t="s">
        <v>10</v>
      </c>
      <c r="L61" s="28">
        <f>SUM(L25:L60)</f>
        <v>0</v>
      </c>
      <c r="N61" s="27" t="s">
        <v>10</v>
      </c>
      <c r="O61" s="28">
        <f>SUM(O25:O60)</f>
        <v>0</v>
      </c>
      <c r="Q61" s="27" t="s">
        <v>10</v>
      </c>
      <c r="R61" s="28">
        <f>SUM(R25:R60)</f>
        <v>0</v>
      </c>
    </row>
    <row r="62" spans="1:18" x14ac:dyDescent="0.25">
      <c r="E62" s="29" t="s">
        <v>4</v>
      </c>
      <c r="F62" s="30">
        <v>0</v>
      </c>
      <c r="H62" s="31" t="s">
        <v>4</v>
      </c>
      <c r="I62" s="28">
        <f>+I61*$F$62</f>
        <v>0</v>
      </c>
      <c r="K62" s="31" t="s">
        <v>4</v>
      </c>
      <c r="L62" s="28">
        <f>+L61*$F$62</f>
        <v>0</v>
      </c>
      <c r="N62" s="31" t="s">
        <v>4</v>
      </c>
      <c r="O62" s="28">
        <f>+O61*$F$62</f>
        <v>0</v>
      </c>
      <c r="Q62" s="31" t="s">
        <v>4</v>
      </c>
      <c r="R62" s="28">
        <f>+R61*$F$62</f>
        <v>0</v>
      </c>
    </row>
    <row r="63" spans="1:18" x14ac:dyDescent="0.25">
      <c r="E63" s="29" t="s">
        <v>31</v>
      </c>
      <c r="F63" s="30">
        <v>0</v>
      </c>
      <c r="H63" s="31" t="s">
        <v>31</v>
      </c>
      <c r="I63" s="28">
        <f>+I61*$F$63</f>
        <v>0</v>
      </c>
      <c r="K63" s="31" t="s">
        <v>31</v>
      </c>
      <c r="L63" s="28">
        <f>+L61*$F$63</f>
        <v>0</v>
      </c>
      <c r="N63" s="31" t="s">
        <v>31</v>
      </c>
      <c r="O63" s="28">
        <f>+O61*$F$63</f>
        <v>0</v>
      </c>
      <c r="Q63" s="31" t="s">
        <v>31</v>
      </c>
      <c r="R63" s="28">
        <f>+R61*$F$63</f>
        <v>0</v>
      </c>
    </row>
    <row r="64" spans="1:18" x14ac:dyDescent="0.25">
      <c r="E64" s="29" t="s">
        <v>25</v>
      </c>
      <c r="F64" s="30">
        <v>0.16</v>
      </c>
      <c r="H64" s="31" t="s">
        <v>25</v>
      </c>
      <c r="I64" s="28">
        <f>+I63*$F$64</f>
        <v>0</v>
      </c>
      <c r="K64" s="31" t="s">
        <v>25</v>
      </c>
      <c r="L64" s="28">
        <f>+L63*$F$64</f>
        <v>0</v>
      </c>
      <c r="N64" s="31" t="s">
        <v>25</v>
      </c>
      <c r="O64" s="28">
        <f>+O63*$F$64</f>
        <v>0</v>
      </c>
      <c r="Q64" s="31" t="s">
        <v>25</v>
      </c>
      <c r="R64" s="28">
        <f>+R63*$F$64</f>
        <v>0</v>
      </c>
    </row>
    <row r="65" spans="5:18" x14ac:dyDescent="0.25">
      <c r="E65" s="16"/>
      <c r="F65" s="16"/>
      <c r="H65" s="27" t="s">
        <v>15</v>
      </c>
      <c r="I65" s="29">
        <f>SUM(I61:I64)</f>
        <v>0</v>
      </c>
      <c r="K65" s="27" t="s">
        <v>15</v>
      </c>
      <c r="L65" s="29">
        <f>SUM(L61:L64)</f>
        <v>0</v>
      </c>
      <c r="N65" s="27" t="s">
        <v>15</v>
      </c>
      <c r="O65" s="29">
        <f>SUM(O61:O64)</f>
        <v>0</v>
      </c>
      <c r="Q65" s="27" t="s">
        <v>15</v>
      </c>
      <c r="R65" s="29">
        <f>SUM(R61:R64)</f>
        <v>0</v>
      </c>
    </row>
    <row r="66" spans="5:18" x14ac:dyDescent="0.25">
      <c r="Q66" s="26"/>
    </row>
    <row r="67" spans="5:18" x14ac:dyDescent="0.25">
      <c r="E67" s="32" t="s">
        <v>15</v>
      </c>
      <c r="F67" s="33">
        <f>+I67+L67+O67+R67</f>
        <v>0</v>
      </c>
      <c r="H67" s="31" t="s">
        <v>26</v>
      </c>
      <c r="I67" s="29">
        <f>+I65+I22</f>
        <v>0</v>
      </c>
      <c r="K67" s="31" t="s">
        <v>27</v>
      </c>
      <c r="L67" s="29">
        <f>+L65+L22</f>
        <v>0</v>
      </c>
      <c r="N67" s="31" t="s">
        <v>28</v>
      </c>
      <c r="O67" s="29">
        <f>+O65+O22</f>
        <v>0</v>
      </c>
      <c r="Q67" s="31" t="s">
        <v>29</v>
      </c>
      <c r="R67" s="29">
        <f>+R65+R22</f>
        <v>0</v>
      </c>
    </row>
    <row r="70" spans="5:18" x14ac:dyDescent="0.25">
      <c r="E70" s="16"/>
      <c r="F70" s="16"/>
      <c r="M70" s="44"/>
      <c r="N70" s="44"/>
    </row>
  </sheetData>
  <mergeCells count="48">
    <mergeCell ref="E59:F59"/>
    <mergeCell ref="E60:F60"/>
    <mergeCell ref="E54:F54"/>
    <mergeCell ref="E55:F55"/>
    <mergeCell ref="E56:F56"/>
    <mergeCell ref="E57:F57"/>
    <mergeCell ref="E58:F58"/>
    <mergeCell ref="E49:F49"/>
    <mergeCell ref="E50:F50"/>
    <mergeCell ref="E51:F51"/>
    <mergeCell ref="E52:F52"/>
    <mergeCell ref="E53:F53"/>
    <mergeCell ref="E44:F44"/>
    <mergeCell ref="E45:F45"/>
    <mergeCell ref="E46:F46"/>
    <mergeCell ref="E47:F47"/>
    <mergeCell ref="E48:F48"/>
    <mergeCell ref="E39:F39"/>
    <mergeCell ref="E40:F40"/>
    <mergeCell ref="E41:F41"/>
    <mergeCell ref="E42:F42"/>
    <mergeCell ref="E43:F43"/>
    <mergeCell ref="E34:F34"/>
    <mergeCell ref="E35:F35"/>
    <mergeCell ref="E36:F36"/>
    <mergeCell ref="E37:F37"/>
    <mergeCell ref="E38:F38"/>
    <mergeCell ref="Q1:R1"/>
    <mergeCell ref="H2:I2"/>
    <mergeCell ref="K2:L2"/>
    <mergeCell ref="N2:O2"/>
    <mergeCell ref="Q2:R2"/>
    <mergeCell ref="E24:F24"/>
    <mergeCell ref="E61:F61"/>
    <mergeCell ref="M70:N70"/>
    <mergeCell ref="A1:F1"/>
    <mergeCell ref="H1:I1"/>
    <mergeCell ref="K1:L1"/>
    <mergeCell ref="N1:O1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</mergeCells>
  <pageMargins left="0.7" right="0.7" top="0.75" bottom="0.75" header="0.3" footer="0.3"/>
  <pageSetup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2 - FORMULARIO PRECIOS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Guillermo Gómez Almanza</dc:creator>
  <cp:lastModifiedBy>Juan Guillermo Gómez Almanza</cp:lastModifiedBy>
  <dcterms:created xsi:type="dcterms:W3CDTF">2015-06-24T21:49:05Z</dcterms:created>
  <dcterms:modified xsi:type="dcterms:W3CDTF">2015-07-08T14:23:36Z</dcterms:modified>
</cp:coreProperties>
</file>