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30" windowWidth="15600" windowHeight="7710"/>
  </bookViews>
  <sheets>
    <sheet name="ANEXO 2 - FORMULARIO ENVIGADO" sheetId="2" r:id="rId1"/>
  </sheets>
  <calcPr calcId="144525"/>
</workbook>
</file>

<file path=xl/calcChain.xml><?xml version="1.0" encoding="utf-8"?>
<calcChain xmlns="http://schemas.openxmlformats.org/spreadsheetml/2006/main">
  <c r="H49" i="2" l="1"/>
  <c r="H48" i="2"/>
  <c r="H47" i="2"/>
  <c r="H61" i="2"/>
  <c r="H60" i="2"/>
  <c r="H59" i="2"/>
  <c r="H78" i="2"/>
  <c r="H77" i="2"/>
  <c r="H76" i="2"/>
  <c r="H91" i="2"/>
  <c r="H90" i="2"/>
  <c r="H89" i="2"/>
  <c r="H82" i="2" l="1"/>
  <c r="H83" i="2"/>
  <c r="H86" i="2"/>
  <c r="H87" i="2"/>
  <c r="H81" i="2"/>
  <c r="H68" i="2"/>
  <c r="H69" i="2"/>
  <c r="H70" i="2"/>
  <c r="H71" i="2"/>
  <c r="H75" i="2"/>
  <c r="H55" i="2"/>
  <c r="H57" i="2"/>
  <c r="H58" i="2"/>
  <c r="H54" i="2"/>
  <c r="H8" i="2"/>
  <c r="H11" i="2"/>
  <c r="H12" i="2"/>
  <c r="H14" i="2"/>
  <c r="H15" i="2"/>
  <c r="H17" i="2"/>
  <c r="H18" i="2"/>
  <c r="H20" i="2"/>
  <c r="H23" i="2"/>
  <c r="H24" i="2"/>
  <c r="H28" i="2"/>
  <c r="H29" i="2"/>
  <c r="H30" i="2"/>
  <c r="H32" i="2"/>
  <c r="H33" i="2"/>
  <c r="H34" i="2"/>
  <c r="H35" i="2"/>
  <c r="H37" i="2"/>
  <c r="H40" i="2"/>
  <c r="H42" i="2"/>
  <c r="H44" i="2"/>
  <c r="H46" i="2"/>
  <c r="H6" i="2"/>
  <c r="H7" i="2"/>
  <c r="H9" i="2"/>
  <c r="H25" i="2"/>
  <c r="H26" i="2"/>
  <c r="H27" i="2"/>
  <c r="H31" i="2"/>
  <c r="H39" i="2"/>
  <c r="H41" i="2"/>
  <c r="H56" i="2"/>
  <c r="H67" i="2"/>
  <c r="H72" i="2"/>
  <c r="H73" i="2"/>
  <c r="H74" i="2"/>
  <c r="H84" i="2"/>
  <c r="H85" i="2"/>
  <c r="H88" i="2"/>
  <c r="H93" i="2" l="1"/>
  <c r="H96" i="2" s="1"/>
</calcChain>
</file>

<file path=xl/sharedStrings.xml><?xml version="1.0" encoding="utf-8"?>
<sst xmlns="http://schemas.openxmlformats.org/spreadsheetml/2006/main" count="174" uniqueCount="96">
  <si>
    <t>SUBTOTAL</t>
  </si>
  <si>
    <t>IVA</t>
  </si>
  <si>
    <t>TOTAL</t>
  </si>
  <si>
    <t>SUMINISTRO</t>
  </si>
  <si>
    <t>ITEM</t>
  </si>
  <si>
    <t>DESCRIPCION</t>
  </si>
  <si>
    <t>UNIDAD</t>
  </si>
  <si>
    <t>CANT</t>
  </si>
  <si>
    <t>INSTALACIÓN</t>
  </si>
  <si>
    <t>SUMINISTRO E INSTALACIÓN DE CÁMARA DE TIPO DOMO MOVIL</t>
  </si>
  <si>
    <t>UND</t>
  </si>
  <si>
    <t>SUMINISTRO E INSTALACIÓN DE GABINETE PARA EQUIPOS</t>
  </si>
  <si>
    <t>SUMINISTRO E INSTALACIÓN DE POSTE EN CONCRETO</t>
  </si>
  <si>
    <t>CONSTRUCCION DE PEDESTAL EN CONCRETO REFORZADO PARA UNA RESISTENCIA DE 3000 PSI</t>
  </si>
  <si>
    <t>SUMINISTRO E INSTALACIÓN DE SISTEMA DE PUESTA A TIERRA</t>
  </si>
  <si>
    <t>SUMINISTRO E INSTALACIÓN DE ACOMETIDAS ELÉCTRICAS PARA CAMARA</t>
  </si>
  <si>
    <t>SUMINISTRO E INSTALACION DE TRENZA ANTI FRAUDE 2*8+8 CON ELEMENTOS DE SUJECION</t>
  </si>
  <si>
    <t>ML</t>
  </si>
  <si>
    <t>SUMINISTRO E INSTALACION DE FIBRA OPTICA  ACORAZADA (MS) 48 H</t>
  </si>
  <si>
    <t>FIBRA ÓPTICA ARMADA DE 48 HILOS</t>
  </si>
  <si>
    <t>TARRO DE FIBRA ÓPTICA PARA EMPALME DE 48 HILOS (MUFLA)</t>
  </si>
  <si>
    <t>ODF DE 48 HILOS DE FIBRA ÓPTICA PARA RACK</t>
  </si>
  <si>
    <t>CAJA OB DE 4 PUERTOS CON TERMINACIÓN SC</t>
  </si>
  <si>
    <t>PATCH CORD DE FIBRA ÓPTICA SC/UPC-ST/UPC DUPLEX SM</t>
  </si>
  <si>
    <t>MARQUILLA DE FIBRA ÓPTICA</t>
  </si>
  <si>
    <t>CHAPETA PARA FIBRA ÓPTICA</t>
  </si>
  <si>
    <t>TUBERIA PVC DE 3"</t>
  </si>
  <si>
    <t>CANALIZACIÓN PISO DURO</t>
  </si>
  <si>
    <t>REPOSICIÓN EN PISO DURO</t>
  </si>
  <si>
    <t>REPARACIÓN APIQUE EN PISO DURO</t>
  </si>
  <si>
    <t>REPARACIÓN APIQUE EN PISO DURO REPOSICIÓN</t>
  </si>
  <si>
    <t>TRANCIEVERS ETHERNET - FO</t>
  </si>
  <si>
    <t xml:space="preserve">SUMINISTRO E INSTALACIÓN DE SISTEMA INALAMBRICO DE COMUNICACIONES </t>
  </si>
  <si>
    <t>PATCHCORD RF</t>
  </si>
  <si>
    <t>PIGTAIL RF</t>
  </si>
  <si>
    <t>RB SWITCH</t>
  </si>
  <si>
    <t>SUMINISTRO E INSTALACION DE MONITRES INDUSTRIALES CENTRO DE MONITOREO</t>
  </si>
  <si>
    <t>ADICIONALES</t>
  </si>
  <si>
    <t>SWICHE DE 24 PUERTOS PARA RECIBIR NUEVAS CAMARAS EN DATACENTER</t>
  </si>
  <si>
    <t>GL</t>
  </si>
  <si>
    <t>BOLSA DE REPUESTOS</t>
  </si>
  <si>
    <t>DOMO IP PTZ EXTERIOR</t>
  </si>
  <si>
    <t>AMPLIACION SISTEMA CCTV ENVIGADO</t>
  </si>
  <si>
    <t>LICENCIA PARA CAMARA DE PLATAFORMA DE ADMINISTRACION SECUROS PRO 8.4</t>
  </si>
  <si>
    <t>SUMINISTRO E INSTALACIÓN DE CONVERSOR DE MEDIO (UNIDAD)</t>
  </si>
  <si>
    <t>MONITOR INDUSTRIAL LED 7/24 48"</t>
  </si>
  <si>
    <t>VALOR U</t>
  </si>
  <si>
    <t>VALOR T</t>
  </si>
  <si>
    <t>MANTENIMIENTO PREVENTIVO Y CORRECTIVO DE CCTV CIUDADANO (49 CÁMARAS MOVILES, 29 CÁMARAS FIJAS, 4 RACKS, 3 SERVIDORES Y 2 VIDEO WALL)</t>
  </si>
  <si>
    <t>FIBRA ÓPTICA ARMADA DE 24 HILOS</t>
  </si>
  <si>
    <t>MARQUILLA PARA FIBRA ÓPTICA</t>
  </si>
  <si>
    <t>TARJETA DE VIDEO</t>
  </si>
  <si>
    <t>CABLE ESPECIAL PARA SEMAFORO 4X16</t>
  </si>
  <si>
    <t>TENDIDO DE FIBRA ÓPTICA</t>
  </si>
  <si>
    <t>APIQUE EN PISO DURO</t>
  </si>
  <si>
    <t>RETIRADA DE CABLE EXISTENTE</t>
  </si>
  <si>
    <t>INSPECCION Y REPLANTEO</t>
  </si>
  <si>
    <t>CANALIZACIÓN PISO FLEXIBLE</t>
  </si>
  <si>
    <t>REPOSICION PISO FLEXIBLE</t>
  </si>
  <si>
    <t>A</t>
  </si>
  <si>
    <t>I</t>
  </si>
  <si>
    <t>TOTAL SEMAFORIZACION</t>
  </si>
  <si>
    <t>MARCA</t>
  </si>
  <si>
    <t>REFERENCIA</t>
  </si>
  <si>
    <t>B</t>
  </si>
  <si>
    <t>C</t>
  </si>
  <si>
    <t>D</t>
  </si>
  <si>
    <t>E</t>
  </si>
  <si>
    <t>F</t>
  </si>
  <si>
    <t>G</t>
  </si>
  <si>
    <t>H</t>
  </si>
  <si>
    <t>J</t>
  </si>
  <si>
    <t xml:space="preserve">GABINETE CON ACONDICIONAMIENTO ELECTRICO Y PROTECCIONES </t>
  </si>
  <si>
    <t>UPS 1KVA Y TRANSFORMADOR  DE AISLAMIENTO</t>
  </si>
  <si>
    <t>POSTES DE 14MTS CONCRETO</t>
  </si>
  <si>
    <t>CAJA DE REGISTRO NORMAL EPM 50X50</t>
  </si>
  <si>
    <t>SISTEMA DE PUESTA A TIERRA</t>
  </si>
  <si>
    <t>FUENTE DE ALIMENTACION PARA DOMO PTZ</t>
  </si>
  <si>
    <t>ROUTERBOARD</t>
  </si>
  <si>
    <t>MES</t>
  </si>
  <si>
    <t>BRAZO PARA CAMARA TIPO DOMO</t>
  </si>
  <si>
    <t>RACK CERRADO DE 1M X 0,6M (16U)</t>
  </si>
  <si>
    <t>SWICHT DE DATOS</t>
  </si>
  <si>
    <t>ESTACION DE TRABAJO PARA OPERADOR</t>
  </si>
  <si>
    <t>CAMARA FIJA IP</t>
  </si>
  <si>
    <t>MUNICIPIO DE ENVIGADO CCTV, MENTENIMIENTO Y SEMAFORIZACION</t>
  </si>
  <si>
    <t>TOTAL PROTECTO ENVIGADO</t>
  </si>
  <si>
    <t>TOTAL MANTENIMIENTOS</t>
  </si>
  <si>
    <t>TOTAL AMPLIACION CCTV</t>
  </si>
  <si>
    <t>MANTENIMIENTO SUBSISTEMAS SEGURIDAD ELECTRONICA</t>
  </si>
  <si>
    <t>AMPLIACION RED SEMAFORIZACION</t>
  </si>
  <si>
    <t>CÁMARA DE REGISTRO O DE PASO 50x50 TAPA SECILLA</t>
  </si>
  <si>
    <t>PATCH CORD FO DUPLEX MONOMODO</t>
  </si>
  <si>
    <t>MANTENIMIENTO PREVENTIVO Y CORRECTIVO DE ALARMAS COMUNITARIAS - (250 SISTEMAS)</t>
  </si>
  <si>
    <r>
      <t xml:space="preserve">MANTENIMIENTO PREVENTIVO ESTACIONES REPETIDORAS DE RADIOS </t>
    </r>
    <r>
      <rPr>
        <sz val="10"/>
        <rFont val="Arial"/>
        <family val="2"/>
      </rPr>
      <t>- (3 SITIOS)</t>
    </r>
  </si>
  <si>
    <t>MANTENIMIENTO PREVENTIVO LINEA UNICA DE SEGURIDAD Y EMERGENCIAS - (1 SISTEMA)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</si>
</sst>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&quot;$&quot;* #,##0.00_-;\-&quot;$&quot;* #,##0.00_-;_-&quot;$&quot;* &quot;-&quot;??_-;_-@_-"/>
    <numFmt numFmtId="165" formatCode="_ &quot;$&quot;\ * #,##0.00_ ;_ &quot;$&quot;\ * \-#,##0.00_ ;_ &quot;$&quot;\ * &quot;-&quot;??_ ;_ @_ "/>
    <numFmt numFmtId="166" formatCode="_(&quot;$&quot;\ * #,##0_);_(&quot;$&quot;\ * \(#,##0\);_(&quot;$&quot;\ * &quot;-&quot;??_);_(@_)"/>
    <numFmt numFmtId="167" formatCode="_-[$$-240A]\ * #,##0_ ;_-[$$-240A]\ * \-#,##0\ ;_-[$$-240A]\ * &quot;-&quot;??_ ;_-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9" fontId="2" fillId="0" borderId="0" applyFont="0" applyFill="0" applyBorder="0" applyAlignment="0" applyProtection="0"/>
    <xf numFmtId="0" fontId="2" fillId="0" borderId="0"/>
    <xf numFmtId="0" fontId="3" fillId="0" borderId="0" applyNumberFormat="0" applyFont="0" applyFill="0" applyBorder="0" applyAlignment="0" applyProtection="0"/>
    <xf numFmtId="43" fontId="2" fillId="0" borderId="0" applyFont="0" applyFill="0" applyBorder="0" applyAlignment="0" applyProtection="0"/>
  </cellStyleXfs>
  <cellXfs count="60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3" borderId="0" xfId="10" applyFont="1" applyFill="1" applyAlignment="1">
      <alignment horizontal="center" vertical="center" wrapText="1"/>
    </xf>
    <xf numFmtId="3" fontId="5" fillId="2" borderId="1" xfId="11" applyNumberFormat="1" applyFont="1" applyFill="1" applyBorder="1" applyAlignment="1" applyProtection="1">
      <alignment horizontal="center" vertical="center" wrapText="1"/>
    </xf>
    <xf numFmtId="3" fontId="5" fillId="2" borderId="1" xfId="11" applyNumberFormat="1" applyFont="1" applyFill="1" applyBorder="1" applyAlignment="1" applyProtection="1">
      <alignment horizontal="center" vertical="center" wrapText="1"/>
      <protection locked="0"/>
    </xf>
    <xf numFmtId="167" fontId="5" fillId="2" borderId="1" xfId="4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167" fontId="2" fillId="0" borderId="1" xfId="4" applyNumberFormat="1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67" fontId="7" fillId="2" borderId="4" xfId="4" applyNumberFormat="1" applyFont="1" applyFill="1" applyBorder="1" applyAlignment="1">
      <alignment vertical="center" wrapText="1"/>
    </xf>
    <xf numFmtId="9" fontId="7" fillId="2" borderId="2" xfId="9" applyFont="1" applyFill="1" applyBorder="1" applyAlignment="1">
      <alignment horizontal="center" vertical="center" wrapText="1"/>
    </xf>
    <xf numFmtId="167" fontId="7" fillId="2" borderId="4" xfId="4" applyNumberFormat="1" applyFont="1" applyFill="1" applyBorder="1" applyAlignment="1">
      <alignment horizontal="center" vertical="center" wrapText="1"/>
    </xf>
    <xf numFmtId="0" fontId="8" fillId="6" borderId="1" xfId="2" applyFont="1" applyFill="1" applyBorder="1" applyAlignment="1">
      <alignment horizontal="center" vertical="center" wrapText="1"/>
    </xf>
    <xf numFmtId="0" fontId="10" fillId="0" borderId="1" xfId="2" applyFont="1" applyBorder="1" applyAlignment="1">
      <alignment horizontal="center" vertical="center" wrapText="1"/>
    </xf>
    <xf numFmtId="167" fontId="2" fillId="7" borderId="1" xfId="4" applyNumberFormat="1" applyFont="1" applyFill="1" applyBorder="1" applyAlignment="1" applyProtection="1">
      <alignment horizontal="center" vertical="center" wrapText="1"/>
    </xf>
    <xf numFmtId="3" fontId="5" fillId="2" borderId="8" xfId="11" applyNumberFormat="1" applyFont="1" applyFill="1" applyBorder="1" applyAlignment="1" applyProtection="1">
      <alignment horizontal="center" vertical="center" wrapText="1"/>
    </xf>
    <xf numFmtId="167" fontId="5" fillId="2" borderId="9" xfId="4" applyNumberFormat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>
      <alignment horizontal="center" vertical="center" wrapText="1"/>
    </xf>
    <xf numFmtId="167" fontId="2" fillId="3" borderId="9" xfId="4" applyNumberFormat="1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7" fontId="7" fillId="2" borderId="9" xfId="4" applyNumberFormat="1" applyFont="1" applyFill="1" applyBorder="1" applyAlignment="1">
      <alignment horizontal="center" vertical="center" wrapText="1"/>
    </xf>
    <xf numFmtId="167" fontId="7" fillId="2" borderId="13" xfId="4" applyNumberFormat="1" applyFont="1" applyFill="1" applyBorder="1" applyAlignment="1">
      <alignment horizontal="center" vertical="center" wrapText="1"/>
    </xf>
    <xf numFmtId="167" fontId="7" fillId="2" borderId="14" xfId="4" applyNumberFormat="1" applyFont="1" applyFill="1" applyBorder="1" applyAlignment="1">
      <alignment horizontal="center" vertical="center" wrapText="1"/>
    </xf>
    <xf numFmtId="0" fontId="8" fillId="6" borderId="8" xfId="2" applyFont="1" applyFill="1" applyBorder="1" applyAlignment="1">
      <alignment horizontal="center" vertical="center" wrapText="1"/>
    </xf>
    <xf numFmtId="0" fontId="8" fillId="6" borderId="9" xfId="2" applyFont="1" applyFill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166" fontId="10" fillId="0" borderId="9" xfId="4" applyNumberFormat="1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9" fontId="10" fillId="0" borderId="0" xfId="0" applyNumberFormat="1" applyFont="1" applyAlignment="1">
      <alignment vertical="center" wrapText="1"/>
    </xf>
    <xf numFmtId="0" fontId="10" fillId="0" borderId="18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167" fontId="7" fillId="7" borderId="23" xfId="4" applyNumberFormat="1" applyFont="1" applyFill="1" applyBorder="1" applyAlignment="1">
      <alignment horizontal="center" vertical="center" wrapText="1"/>
    </xf>
    <xf numFmtId="167" fontId="10" fillId="0" borderId="0" xfId="0" applyNumberFormat="1" applyFont="1" applyAlignment="1">
      <alignment vertical="center" wrapText="1"/>
    </xf>
    <xf numFmtId="167" fontId="7" fillId="2" borderId="11" xfId="4" applyNumberFormat="1" applyFont="1" applyFill="1" applyBorder="1" applyAlignment="1">
      <alignment horizontal="center" vertical="center" wrapText="1"/>
    </xf>
    <xf numFmtId="167" fontId="7" fillId="2" borderId="12" xfId="4" applyNumberFormat="1" applyFont="1" applyFill="1" applyBorder="1" applyAlignment="1">
      <alignment horizontal="center" vertical="center" wrapText="1"/>
    </xf>
    <xf numFmtId="0" fontId="7" fillId="4" borderId="15" xfId="10" applyFont="1" applyFill="1" applyBorder="1" applyAlignment="1">
      <alignment horizontal="center" vertical="center" wrapText="1"/>
    </xf>
    <xf numFmtId="0" fontId="7" fillId="4" borderId="16" xfId="10" applyFont="1" applyFill="1" applyBorder="1" applyAlignment="1">
      <alignment horizontal="center" vertical="center" wrapText="1"/>
    </xf>
    <xf numFmtId="0" fontId="7" fillId="4" borderId="17" xfId="10" applyFont="1" applyFill="1" applyBorder="1" applyAlignment="1">
      <alignment horizontal="center" vertical="center" wrapText="1"/>
    </xf>
    <xf numFmtId="0" fontId="11" fillId="7" borderId="20" xfId="10" applyFont="1" applyFill="1" applyBorder="1" applyAlignment="1">
      <alignment horizontal="center" vertical="center" wrapText="1"/>
    </xf>
    <xf numFmtId="0" fontId="11" fillId="7" borderId="21" xfId="10" applyFont="1" applyFill="1" applyBorder="1" applyAlignment="1">
      <alignment horizontal="center" vertical="center" wrapText="1"/>
    </xf>
    <xf numFmtId="0" fontId="11" fillId="7" borderId="24" xfId="10" applyFont="1" applyFill="1" applyBorder="1" applyAlignment="1">
      <alignment horizontal="center" vertical="center" wrapText="1"/>
    </xf>
    <xf numFmtId="0" fontId="11" fillId="7" borderId="22" xfId="10" applyFont="1" applyFill="1" applyBorder="1" applyAlignment="1">
      <alignment horizontal="center" vertical="center" wrapText="1"/>
    </xf>
    <xf numFmtId="167" fontId="7" fillId="2" borderId="10" xfId="4" applyNumberFormat="1" applyFont="1" applyFill="1" applyBorder="1" applyAlignment="1">
      <alignment horizontal="center" vertical="center" wrapText="1"/>
    </xf>
    <xf numFmtId="167" fontId="7" fillId="2" borderId="3" xfId="4" applyNumberFormat="1" applyFont="1" applyFill="1" applyBorder="1" applyAlignment="1">
      <alignment horizontal="center" vertical="center" wrapText="1"/>
    </xf>
    <xf numFmtId="0" fontId="7" fillId="4" borderId="5" xfId="10" applyFont="1" applyFill="1" applyBorder="1" applyAlignment="1">
      <alignment horizontal="center" vertical="center" wrapText="1"/>
    </xf>
    <xf numFmtId="0" fontId="7" fillId="4" borderId="6" xfId="10" applyFont="1" applyFill="1" applyBorder="1" applyAlignment="1">
      <alignment horizontal="center" vertical="center" wrapText="1"/>
    </xf>
    <xf numFmtId="0" fontId="7" fillId="4" borderId="7" xfId="10" applyFont="1" applyFill="1" applyBorder="1" applyAlignment="1">
      <alignment horizontal="center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2" fillId="0" borderId="1" xfId="2" applyFont="1" applyFill="1" applyBorder="1" applyAlignment="1">
      <alignment horizontal="left" vertical="center" wrapText="1"/>
    </xf>
  </cellXfs>
  <cellStyles count="13">
    <cellStyle name="Millares 2" xfId="3"/>
    <cellStyle name="Millares 2 2" xfId="12"/>
    <cellStyle name="Moneda 2" xfId="1"/>
    <cellStyle name="Moneda 2 2" xfId="5"/>
    <cellStyle name="Moneda 3" xfId="4"/>
    <cellStyle name="Normal" xfId="0" builtinId="0"/>
    <cellStyle name="Normal 2" xfId="6"/>
    <cellStyle name="Normal 20" xfId="7"/>
    <cellStyle name="Normal 3" xfId="8"/>
    <cellStyle name="Normal 4" xfId="2"/>
    <cellStyle name="Normal_alcatel basica" xfId="11"/>
    <cellStyle name="Normal_formulario de cantidades" xfId="10"/>
    <cellStyle name="Porcentaje 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4"/>
  <sheetViews>
    <sheetView showGridLines="0" tabSelected="1" topLeftCell="A53" zoomScale="90" zoomScaleNormal="90" workbookViewId="0">
      <selection activeCell="B56" sqref="B56"/>
    </sheetView>
  </sheetViews>
  <sheetFormatPr baseColWidth="10" defaultColWidth="9.140625" defaultRowHeight="12.75" x14ac:dyDescent="0.25"/>
  <cols>
    <col min="1" max="1" width="5.42578125" style="2" bestFit="1" customWidth="1"/>
    <col min="2" max="2" width="90.42578125" style="2" bestFit="1" customWidth="1"/>
    <col min="3" max="3" width="7.7109375" style="2" bestFit="1" customWidth="1"/>
    <col min="4" max="4" width="12.5703125" style="2" bestFit="1" customWidth="1"/>
    <col min="5" max="5" width="8" style="2" bestFit="1" customWidth="1"/>
    <col min="6" max="6" width="6.7109375" style="2" bestFit="1" customWidth="1"/>
    <col min="7" max="8" width="13.42578125" style="37" bestFit="1" customWidth="1"/>
    <col min="9" max="16384" width="9.140625" style="37"/>
  </cols>
  <sheetData>
    <row r="1" spans="1:9" ht="16.5" thickBot="1" x14ac:dyDescent="0.3">
      <c r="A1" s="49" t="s">
        <v>85</v>
      </c>
      <c r="B1" s="50"/>
      <c r="C1" s="50"/>
      <c r="D1" s="50"/>
      <c r="E1" s="50"/>
      <c r="F1" s="50"/>
      <c r="G1" s="50"/>
      <c r="H1" s="51"/>
    </row>
    <row r="2" spans="1:9" ht="13.5" thickBot="1" x14ac:dyDescent="0.3"/>
    <row r="3" spans="1:9" x14ac:dyDescent="0.25">
      <c r="A3" s="55" t="s">
        <v>42</v>
      </c>
      <c r="B3" s="56"/>
      <c r="C3" s="56"/>
      <c r="D3" s="56"/>
      <c r="E3" s="56"/>
      <c r="F3" s="56"/>
      <c r="G3" s="56"/>
      <c r="H3" s="57"/>
      <c r="I3" s="38"/>
    </row>
    <row r="4" spans="1:9" x14ac:dyDescent="0.25">
      <c r="A4" s="22" t="s">
        <v>4</v>
      </c>
      <c r="B4" s="3" t="s">
        <v>5</v>
      </c>
      <c r="C4" s="3" t="s">
        <v>62</v>
      </c>
      <c r="D4" s="3" t="s">
        <v>63</v>
      </c>
      <c r="E4" s="4" t="s">
        <v>6</v>
      </c>
      <c r="F4" s="4" t="s">
        <v>7</v>
      </c>
      <c r="G4" s="5" t="s">
        <v>46</v>
      </c>
      <c r="H4" s="23" t="s">
        <v>47</v>
      </c>
    </row>
    <row r="5" spans="1:9" x14ac:dyDescent="0.25">
      <c r="A5" s="24" t="s">
        <v>59</v>
      </c>
      <c r="B5" s="7" t="s">
        <v>9</v>
      </c>
      <c r="C5" s="7"/>
      <c r="D5" s="7"/>
      <c r="E5" s="6"/>
      <c r="F5" s="6"/>
      <c r="G5" s="8"/>
      <c r="H5" s="25"/>
    </row>
    <row r="6" spans="1:9" x14ac:dyDescent="0.25">
      <c r="A6" s="26">
        <v>1</v>
      </c>
      <c r="B6" s="9" t="s">
        <v>41</v>
      </c>
      <c r="C6" s="9"/>
      <c r="D6" s="9"/>
      <c r="E6" s="6" t="s">
        <v>10</v>
      </c>
      <c r="F6" s="10">
        <v>9</v>
      </c>
      <c r="G6" s="8"/>
      <c r="H6" s="25">
        <f>+G6*F6</f>
        <v>0</v>
      </c>
    </row>
    <row r="7" spans="1:9" x14ac:dyDescent="0.25">
      <c r="A7" s="26">
        <v>2</v>
      </c>
      <c r="B7" s="1" t="s">
        <v>80</v>
      </c>
      <c r="C7" s="1"/>
      <c r="D7" s="1"/>
      <c r="E7" s="6" t="s">
        <v>10</v>
      </c>
      <c r="F7" s="10">
        <v>9</v>
      </c>
      <c r="G7" s="8"/>
      <c r="H7" s="25">
        <f>+G7*F7</f>
        <v>0</v>
      </c>
    </row>
    <row r="8" spans="1:9" x14ac:dyDescent="0.25">
      <c r="A8" s="26">
        <v>3</v>
      </c>
      <c r="B8" s="1" t="s">
        <v>77</v>
      </c>
      <c r="C8" s="1"/>
      <c r="D8" s="1"/>
      <c r="E8" s="6" t="s">
        <v>10</v>
      </c>
      <c r="F8" s="10">
        <v>9</v>
      </c>
      <c r="G8" s="8"/>
      <c r="H8" s="25">
        <f>+G8*F8</f>
        <v>0</v>
      </c>
    </row>
    <row r="9" spans="1:9" x14ac:dyDescent="0.25">
      <c r="A9" s="26">
        <v>4</v>
      </c>
      <c r="B9" s="1" t="s">
        <v>43</v>
      </c>
      <c r="C9" s="1"/>
      <c r="D9" s="1"/>
      <c r="E9" s="6" t="s">
        <v>10</v>
      </c>
      <c r="F9" s="10">
        <v>9</v>
      </c>
      <c r="G9" s="8"/>
      <c r="H9" s="25">
        <f>+G9*F9</f>
        <v>0</v>
      </c>
    </row>
    <row r="10" spans="1:9" x14ac:dyDescent="0.25">
      <c r="A10" s="24" t="s">
        <v>64</v>
      </c>
      <c r="B10" s="11" t="s">
        <v>11</v>
      </c>
      <c r="C10" s="11"/>
      <c r="D10" s="11"/>
      <c r="E10" s="6"/>
      <c r="F10" s="6"/>
      <c r="G10" s="8"/>
      <c r="H10" s="25"/>
    </row>
    <row r="11" spans="1:9" x14ac:dyDescent="0.25">
      <c r="A11" s="26">
        <v>1</v>
      </c>
      <c r="B11" s="1" t="s">
        <v>72</v>
      </c>
      <c r="C11" s="1"/>
      <c r="D11" s="1"/>
      <c r="E11" s="6" t="s">
        <v>10</v>
      </c>
      <c r="F11" s="10">
        <v>9</v>
      </c>
      <c r="G11" s="8"/>
      <c r="H11" s="25">
        <f>+G11*F11</f>
        <v>0</v>
      </c>
    </row>
    <row r="12" spans="1:9" x14ac:dyDescent="0.25">
      <c r="A12" s="26">
        <v>2</v>
      </c>
      <c r="B12" s="1" t="s">
        <v>73</v>
      </c>
      <c r="C12" s="1"/>
      <c r="D12" s="1"/>
      <c r="E12" s="6" t="s">
        <v>10</v>
      </c>
      <c r="F12" s="10">
        <v>9</v>
      </c>
      <c r="G12" s="8"/>
      <c r="H12" s="25">
        <f>+G12*F12</f>
        <v>0</v>
      </c>
    </row>
    <row r="13" spans="1:9" x14ac:dyDescent="0.25">
      <c r="A13" s="24" t="s">
        <v>65</v>
      </c>
      <c r="B13" s="11" t="s">
        <v>12</v>
      </c>
      <c r="C13" s="11"/>
      <c r="D13" s="11"/>
      <c r="E13" s="6"/>
      <c r="F13" s="10"/>
      <c r="G13" s="8"/>
      <c r="H13" s="25"/>
    </row>
    <row r="14" spans="1:9" x14ac:dyDescent="0.25">
      <c r="A14" s="26">
        <v>1</v>
      </c>
      <c r="B14" s="1" t="s">
        <v>74</v>
      </c>
      <c r="C14" s="1"/>
      <c r="D14" s="1"/>
      <c r="E14" s="6" t="s">
        <v>10</v>
      </c>
      <c r="F14" s="6">
        <v>9</v>
      </c>
      <c r="G14" s="8"/>
      <c r="H14" s="25">
        <f>+G14*F14</f>
        <v>0</v>
      </c>
    </row>
    <row r="15" spans="1:9" ht="25.5" x14ac:dyDescent="0.25">
      <c r="A15" s="27">
        <v>2</v>
      </c>
      <c r="B15" s="1" t="s">
        <v>13</v>
      </c>
      <c r="C15" s="1"/>
      <c r="D15" s="1"/>
      <c r="E15" s="6" t="s">
        <v>10</v>
      </c>
      <c r="F15" s="10">
        <v>9</v>
      </c>
      <c r="G15" s="8"/>
      <c r="H15" s="25">
        <f>+G15*F15</f>
        <v>0</v>
      </c>
    </row>
    <row r="16" spans="1:9" x14ac:dyDescent="0.25">
      <c r="A16" s="24" t="s">
        <v>66</v>
      </c>
      <c r="B16" s="11" t="s">
        <v>14</v>
      </c>
      <c r="C16" s="11"/>
      <c r="D16" s="11"/>
      <c r="E16" s="6"/>
      <c r="F16" s="6"/>
      <c r="G16" s="8"/>
      <c r="H16" s="25"/>
    </row>
    <row r="17" spans="1:8" x14ac:dyDescent="0.25">
      <c r="A17" s="27">
        <v>1</v>
      </c>
      <c r="B17" s="1" t="s">
        <v>76</v>
      </c>
      <c r="C17" s="1"/>
      <c r="D17" s="1"/>
      <c r="E17" s="12" t="s">
        <v>10</v>
      </c>
      <c r="F17" s="10">
        <v>9</v>
      </c>
      <c r="G17" s="8"/>
      <c r="H17" s="25">
        <f>+G17*F17</f>
        <v>0</v>
      </c>
    </row>
    <row r="18" spans="1:8" x14ac:dyDescent="0.25">
      <c r="A18" s="26">
        <v>2</v>
      </c>
      <c r="B18" s="1" t="s">
        <v>75</v>
      </c>
      <c r="C18" s="1"/>
      <c r="D18" s="1"/>
      <c r="E18" s="12" t="s">
        <v>10</v>
      </c>
      <c r="F18" s="10">
        <v>9</v>
      </c>
      <c r="G18" s="8"/>
      <c r="H18" s="25">
        <f>+G18*F18</f>
        <v>0</v>
      </c>
    </row>
    <row r="19" spans="1:8" x14ac:dyDescent="0.25">
      <c r="A19" s="24" t="s">
        <v>67</v>
      </c>
      <c r="B19" s="11" t="s">
        <v>15</v>
      </c>
      <c r="C19" s="11"/>
      <c r="D19" s="11"/>
      <c r="E19" s="6"/>
      <c r="F19" s="6"/>
      <c r="G19" s="8"/>
      <c r="H19" s="25"/>
    </row>
    <row r="20" spans="1:8" ht="12.75" customHeight="1" x14ac:dyDescent="0.25">
      <c r="A20" s="27">
        <v>1</v>
      </c>
      <c r="B20" s="1" t="s">
        <v>16</v>
      </c>
      <c r="C20" s="1"/>
      <c r="D20" s="1"/>
      <c r="E20" s="6" t="s">
        <v>17</v>
      </c>
      <c r="F20" s="10">
        <v>220</v>
      </c>
      <c r="G20" s="8"/>
      <c r="H20" s="25">
        <f>+G20*F20</f>
        <v>0</v>
      </c>
    </row>
    <row r="21" spans="1:8" x14ac:dyDescent="0.25">
      <c r="A21" s="24" t="s">
        <v>68</v>
      </c>
      <c r="B21" s="11" t="s">
        <v>18</v>
      </c>
      <c r="C21" s="11"/>
      <c r="D21" s="11"/>
      <c r="E21" s="6"/>
      <c r="F21" s="13"/>
      <c r="G21" s="8"/>
      <c r="H21" s="25"/>
    </row>
    <row r="22" spans="1:8" x14ac:dyDescent="0.25">
      <c r="A22" s="26">
        <v>1</v>
      </c>
      <c r="B22" s="1" t="s">
        <v>19</v>
      </c>
      <c r="C22" s="1"/>
      <c r="D22" s="1"/>
      <c r="E22" s="6" t="s">
        <v>17</v>
      </c>
      <c r="F22" s="14">
        <v>19738</v>
      </c>
      <c r="G22" s="8"/>
      <c r="H22" s="25">
        <v>0</v>
      </c>
    </row>
    <row r="23" spans="1:8" x14ac:dyDescent="0.25">
      <c r="A23" s="26">
        <v>2</v>
      </c>
      <c r="B23" s="1" t="s">
        <v>20</v>
      </c>
      <c r="C23" s="1"/>
      <c r="D23" s="1"/>
      <c r="E23" s="6" t="s">
        <v>10</v>
      </c>
      <c r="F23" s="14">
        <v>3</v>
      </c>
      <c r="G23" s="8"/>
      <c r="H23" s="25">
        <f t="shared" ref="H23:H35" si="0">+G23*F23</f>
        <v>0</v>
      </c>
    </row>
    <row r="24" spans="1:8" x14ac:dyDescent="0.25">
      <c r="A24" s="26">
        <v>3</v>
      </c>
      <c r="B24" s="1" t="s">
        <v>21</v>
      </c>
      <c r="C24" s="1"/>
      <c r="D24" s="1"/>
      <c r="E24" s="6" t="s">
        <v>10</v>
      </c>
      <c r="F24" s="14">
        <v>2</v>
      </c>
      <c r="G24" s="8"/>
      <c r="H24" s="25">
        <f t="shared" si="0"/>
        <v>0</v>
      </c>
    </row>
    <row r="25" spans="1:8" x14ac:dyDescent="0.25">
      <c r="A25" s="26">
        <v>4</v>
      </c>
      <c r="B25" s="1" t="s">
        <v>22</v>
      </c>
      <c r="C25" s="1"/>
      <c r="D25" s="1"/>
      <c r="E25" s="6" t="s">
        <v>10</v>
      </c>
      <c r="F25" s="14">
        <v>3</v>
      </c>
      <c r="G25" s="8"/>
      <c r="H25" s="25">
        <f t="shared" si="0"/>
        <v>0</v>
      </c>
    </row>
    <row r="26" spans="1:8" x14ac:dyDescent="0.25">
      <c r="A26" s="26">
        <v>5</v>
      </c>
      <c r="B26" s="1" t="s">
        <v>23</v>
      </c>
      <c r="C26" s="1"/>
      <c r="D26" s="1"/>
      <c r="E26" s="6" t="s">
        <v>10</v>
      </c>
      <c r="F26" s="14">
        <v>6</v>
      </c>
      <c r="G26" s="8"/>
      <c r="H26" s="25">
        <f t="shared" si="0"/>
        <v>0</v>
      </c>
    </row>
    <row r="27" spans="1:8" x14ac:dyDescent="0.25">
      <c r="A27" s="26">
        <v>6</v>
      </c>
      <c r="B27" s="1" t="s">
        <v>81</v>
      </c>
      <c r="C27" s="1"/>
      <c r="D27" s="1"/>
      <c r="E27" s="6" t="s">
        <v>10</v>
      </c>
      <c r="F27" s="14">
        <v>1</v>
      </c>
      <c r="G27" s="8"/>
      <c r="H27" s="25">
        <f t="shared" si="0"/>
        <v>0</v>
      </c>
    </row>
    <row r="28" spans="1:8" x14ac:dyDescent="0.25">
      <c r="A28" s="26">
        <v>7</v>
      </c>
      <c r="B28" s="1" t="s">
        <v>24</v>
      </c>
      <c r="C28" s="1"/>
      <c r="D28" s="1"/>
      <c r="E28" s="6" t="s">
        <v>10</v>
      </c>
      <c r="F28" s="14">
        <v>30</v>
      </c>
      <c r="G28" s="8"/>
      <c r="H28" s="25">
        <f t="shared" si="0"/>
        <v>0</v>
      </c>
    </row>
    <row r="29" spans="1:8" x14ac:dyDescent="0.25">
      <c r="A29" s="26">
        <v>8</v>
      </c>
      <c r="B29" s="1" t="s">
        <v>25</v>
      </c>
      <c r="C29" s="1"/>
      <c r="D29" s="1"/>
      <c r="E29" s="6" t="s">
        <v>10</v>
      </c>
      <c r="F29" s="14">
        <v>60</v>
      </c>
      <c r="G29" s="8"/>
      <c r="H29" s="25">
        <f t="shared" si="0"/>
        <v>0</v>
      </c>
    </row>
    <row r="30" spans="1:8" x14ac:dyDescent="0.25">
      <c r="A30" s="26">
        <v>9</v>
      </c>
      <c r="B30" s="1" t="s">
        <v>26</v>
      </c>
      <c r="C30" s="1"/>
      <c r="D30" s="1"/>
      <c r="E30" s="6" t="s">
        <v>17</v>
      </c>
      <c r="F30" s="14">
        <v>60</v>
      </c>
      <c r="G30" s="8"/>
      <c r="H30" s="25">
        <f t="shared" si="0"/>
        <v>0</v>
      </c>
    </row>
    <row r="31" spans="1:8" x14ac:dyDescent="0.25">
      <c r="A31" s="26">
        <v>10</v>
      </c>
      <c r="B31" s="1" t="s">
        <v>27</v>
      </c>
      <c r="C31" s="1"/>
      <c r="D31" s="1"/>
      <c r="E31" s="6" t="s">
        <v>17</v>
      </c>
      <c r="F31" s="14">
        <v>60</v>
      </c>
      <c r="G31" s="8"/>
      <c r="H31" s="25">
        <f t="shared" si="0"/>
        <v>0</v>
      </c>
    </row>
    <row r="32" spans="1:8" x14ac:dyDescent="0.25">
      <c r="A32" s="26">
        <v>11</v>
      </c>
      <c r="B32" s="1" t="s">
        <v>28</v>
      </c>
      <c r="C32" s="1"/>
      <c r="D32" s="1"/>
      <c r="E32" s="6" t="s">
        <v>17</v>
      </c>
      <c r="F32" s="14">
        <v>60</v>
      </c>
      <c r="G32" s="8"/>
      <c r="H32" s="25">
        <f t="shared" si="0"/>
        <v>0</v>
      </c>
    </row>
    <row r="33" spans="1:8" x14ac:dyDescent="0.25">
      <c r="A33" s="26">
        <v>12</v>
      </c>
      <c r="B33" s="1" t="s">
        <v>29</v>
      </c>
      <c r="C33" s="1"/>
      <c r="D33" s="1"/>
      <c r="E33" s="6" t="s">
        <v>17</v>
      </c>
      <c r="F33" s="14">
        <v>2</v>
      </c>
      <c r="G33" s="8"/>
      <c r="H33" s="25">
        <f t="shared" si="0"/>
        <v>0</v>
      </c>
    </row>
    <row r="34" spans="1:8" x14ac:dyDescent="0.25">
      <c r="A34" s="26">
        <v>13</v>
      </c>
      <c r="B34" s="1" t="s">
        <v>30</v>
      </c>
      <c r="C34" s="1"/>
      <c r="D34" s="1"/>
      <c r="E34" s="6" t="s">
        <v>17</v>
      </c>
      <c r="F34" s="14">
        <v>2</v>
      </c>
      <c r="G34" s="8"/>
      <c r="H34" s="25">
        <f t="shared" si="0"/>
        <v>0</v>
      </c>
    </row>
    <row r="35" spans="1:8" x14ac:dyDescent="0.25">
      <c r="A35" s="26">
        <v>14</v>
      </c>
      <c r="B35" s="1" t="s">
        <v>91</v>
      </c>
      <c r="C35" s="1"/>
      <c r="D35" s="1"/>
      <c r="E35" s="6" t="s">
        <v>10</v>
      </c>
      <c r="F35" s="14">
        <v>2</v>
      </c>
      <c r="G35" s="8"/>
      <c r="H35" s="25">
        <f t="shared" si="0"/>
        <v>0</v>
      </c>
    </row>
    <row r="36" spans="1:8" x14ac:dyDescent="0.25">
      <c r="A36" s="24" t="s">
        <v>69</v>
      </c>
      <c r="B36" s="11" t="s">
        <v>44</v>
      </c>
      <c r="C36" s="11"/>
      <c r="D36" s="11"/>
      <c r="E36" s="6"/>
      <c r="F36" s="15"/>
      <c r="G36" s="8"/>
      <c r="H36" s="25"/>
    </row>
    <row r="37" spans="1:8" x14ac:dyDescent="0.25">
      <c r="A37" s="26">
        <v>1</v>
      </c>
      <c r="B37" s="1" t="s">
        <v>31</v>
      </c>
      <c r="C37" s="1"/>
      <c r="D37" s="1"/>
      <c r="E37" s="6" t="s">
        <v>10</v>
      </c>
      <c r="F37" s="6">
        <v>8</v>
      </c>
      <c r="G37" s="8"/>
      <c r="H37" s="25">
        <f>+G37*F37</f>
        <v>0</v>
      </c>
    </row>
    <row r="38" spans="1:8" x14ac:dyDescent="0.25">
      <c r="A38" s="24" t="s">
        <v>70</v>
      </c>
      <c r="B38" s="11" t="s">
        <v>32</v>
      </c>
      <c r="C38" s="11"/>
      <c r="D38" s="11"/>
      <c r="E38" s="6"/>
      <c r="F38" s="15"/>
      <c r="G38" s="8"/>
      <c r="H38" s="25"/>
    </row>
    <row r="39" spans="1:8" x14ac:dyDescent="0.25">
      <c r="A39" s="26">
        <v>1</v>
      </c>
      <c r="B39" s="1" t="s">
        <v>33</v>
      </c>
      <c r="C39" s="1"/>
      <c r="D39" s="1"/>
      <c r="E39" s="6" t="s">
        <v>10</v>
      </c>
      <c r="F39" s="6">
        <v>4</v>
      </c>
      <c r="G39" s="8"/>
      <c r="H39" s="25">
        <f>+G39*F39</f>
        <v>0</v>
      </c>
    </row>
    <row r="40" spans="1:8" x14ac:dyDescent="0.25">
      <c r="A40" s="26">
        <v>2</v>
      </c>
      <c r="B40" s="1" t="s">
        <v>34</v>
      </c>
      <c r="C40" s="1"/>
      <c r="D40" s="1"/>
      <c r="E40" s="6" t="s">
        <v>10</v>
      </c>
      <c r="F40" s="6">
        <v>4</v>
      </c>
      <c r="G40" s="8"/>
      <c r="H40" s="25">
        <f>+G40*F40</f>
        <v>0</v>
      </c>
    </row>
    <row r="41" spans="1:8" x14ac:dyDescent="0.25">
      <c r="A41" s="26">
        <v>3</v>
      </c>
      <c r="B41" s="1" t="s">
        <v>35</v>
      </c>
      <c r="C41" s="1"/>
      <c r="D41" s="1"/>
      <c r="E41" s="6" t="s">
        <v>10</v>
      </c>
      <c r="F41" s="6">
        <v>2</v>
      </c>
      <c r="G41" s="8"/>
      <c r="H41" s="25">
        <f>+G41*F41</f>
        <v>0</v>
      </c>
    </row>
    <row r="42" spans="1:8" x14ac:dyDescent="0.25">
      <c r="A42" s="26">
        <v>4</v>
      </c>
      <c r="B42" s="1" t="s">
        <v>78</v>
      </c>
      <c r="C42" s="1"/>
      <c r="D42" s="1"/>
      <c r="E42" s="6" t="s">
        <v>10</v>
      </c>
      <c r="F42" s="6">
        <v>18</v>
      </c>
      <c r="G42" s="8"/>
      <c r="H42" s="25">
        <f>+G42*F42</f>
        <v>0</v>
      </c>
    </row>
    <row r="43" spans="1:8" x14ac:dyDescent="0.25">
      <c r="A43" s="24" t="s">
        <v>60</v>
      </c>
      <c r="B43" s="11" t="s">
        <v>36</v>
      </c>
      <c r="C43" s="11"/>
      <c r="D43" s="11"/>
      <c r="E43" s="6"/>
      <c r="F43" s="15"/>
      <c r="G43" s="8"/>
      <c r="H43" s="25"/>
    </row>
    <row r="44" spans="1:8" x14ac:dyDescent="0.25">
      <c r="A44" s="27">
        <v>1</v>
      </c>
      <c r="B44" s="1" t="s">
        <v>45</v>
      </c>
      <c r="C44" s="1"/>
      <c r="D44" s="1"/>
      <c r="E44" s="6" t="s">
        <v>10</v>
      </c>
      <c r="F44" s="6">
        <v>1</v>
      </c>
      <c r="G44" s="8"/>
      <c r="H44" s="25">
        <f>+G44*F44</f>
        <v>0</v>
      </c>
    </row>
    <row r="45" spans="1:8" x14ac:dyDescent="0.25">
      <c r="A45" s="24" t="s">
        <v>71</v>
      </c>
      <c r="B45" s="11" t="s">
        <v>37</v>
      </c>
      <c r="C45" s="11"/>
      <c r="D45" s="11"/>
      <c r="E45" s="6"/>
      <c r="F45" s="15"/>
      <c r="G45" s="8"/>
      <c r="H45" s="25"/>
    </row>
    <row r="46" spans="1:8" x14ac:dyDescent="0.25">
      <c r="A46" s="26">
        <v>1</v>
      </c>
      <c r="B46" s="1" t="s">
        <v>38</v>
      </c>
      <c r="C46" s="1"/>
      <c r="D46" s="1"/>
      <c r="E46" s="6" t="s">
        <v>10</v>
      </c>
      <c r="F46" s="6">
        <v>1</v>
      </c>
      <c r="G46" s="8"/>
      <c r="H46" s="25">
        <f>+G46*F46</f>
        <v>0</v>
      </c>
    </row>
    <row r="47" spans="1:8" x14ac:dyDescent="0.25">
      <c r="A47" s="53" t="s">
        <v>0</v>
      </c>
      <c r="B47" s="54"/>
      <c r="C47" s="54"/>
      <c r="D47" s="54"/>
      <c r="E47" s="54"/>
      <c r="F47" s="54"/>
      <c r="G47" s="16"/>
      <c r="H47" s="28">
        <f>SUM(H5:H46)</f>
        <v>0</v>
      </c>
    </row>
    <row r="48" spans="1:8" x14ac:dyDescent="0.25">
      <c r="A48" s="53" t="s">
        <v>1</v>
      </c>
      <c r="B48" s="54"/>
      <c r="C48" s="54"/>
      <c r="D48" s="54"/>
      <c r="E48" s="54"/>
      <c r="F48" s="54"/>
      <c r="G48" s="17">
        <v>0.16</v>
      </c>
      <c r="H48" s="28">
        <f>+H47*G48</f>
        <v>0</v>
      </c>
    </row>
    <row r="49" spans="1:8" ht="13.5" thickBot="1" x14ac:dyDescent="0.3">
      <c r="A49" s="44" t="s">
        <v>88</v>
      </c>
      <c r="B49" s="45"/>
      <c r="C49" s="45"/>
      <c r="D49" s="45"/>
      <c r="E49" s="45"/>
      <c r="F49" s="45"/>
      <c r="G49" s="29"/>
      <c r="H49" s="30">
        <f>SUM(H47:H48)</f>
        <v>0</v>
      </c>
    </row>
    <row r="50" spans="1:8" x14ac:dyDescent="0.25">
      <c r="A50" s="37"/>
      <c r="B50" s="37"/>
      <c r="C50" s="37"/>
      <c r="D50" s="37"/>
      <c r="E50" s="37"/>
      <c r="F50" s="37"/>
    </row>
    <row r="51" spans="1:8" ht="13.5" thickBot="1" x14ac:dyDescent="0.3">
      <c r="A51" s="37"/>
      <c r="B51" s="37"/>
      <c r="C51" s="37"/>
      <c r="D51" s="37"/>
      <c r="E51" s="37"/>
      <c r="F51" s="37"/>
    </row>
    <row r="52" spans="1:8" x14ac:dyDescent="0.25">
      <c r="A52" s="46" t="s">
        <v>89</v>
      </c>
      <c r="B52" s="47"/>
      <c r="C52" s="47"/>
      <c r="D52" s="47"/>
      <c r="E52" s="47"/>
      <c r="F52" s="47"/>
      <c r="G52" s="47"/>
      <c r="H52" s="48"/>
    </row>
    <row r="53" spans="1:8" x14ac:dyDescent="0.25">
      <c r="A53" s="31" t="s">
        <v>4</v>
      </c>
      <c r="B53" s="19" t="s">
        <v>5</v>
      </c>
      <c r="C53" s="3" t="s">
        <v>62</v>
      </c>
      <c r="D53" s="3" t="s">
        <v>63</v>
      </c>
      <c r="E53" s="19" t="s">
        <v>6</v>
      </c>
      <c r="F53" s="19" t="s">
        <v>7</v>
      </c>
      <c r="G53" s="19" t="s">
        <v>46</v>
      </c>
      <c r="H53" s="32" t="s">
        <v>47</v>
      </c>
    </row>
    <row r="54" spans="1:8" ht="25.5" x14ac:dyDescent="0.25">
      <c r="A54" s="33">
        <v>1</v>
      </c>
      <c r="B54" s="36" t="s">
        <v>48</v>
      </c>
      <c r="C54" s="36"/>
      <c r="D54" s="36"/>
      <c r="E54" s="20" t="s">
        <v>79</v>
      </c>
      <c r="F54" s="20">
        <v>5</v>
      </c>
      <c r="G54" s="8"/>
      <c r="H54" s="34">
        <f>+G54*F54</f>
        <v>0</v>
      </c>
    </row>
    <row r="55" spans="1:8" x14ac:dyDescent="0.25">
      <c r="A55" s="35">
        <v>2</v>
      </c>
      <c r="B55" s="59" t="s">
        <v>93</v>
      </c>
      <c r="C55" s="36"/>
      <c r="D55" s="36"/>
      <c r="E55" s="20" t="s">
        <v>79</v>
      </c>
      <c r="F55" s="20">
        <v>4</v>
      </c>
      <c r="G55" s="8"/>
      <c r="H55" s="34">
        <f>+G55*F55</f>
        <v>0</v>
      </c>
    </row>
    <row r="56" spans="1:8" x14ac:dyDescent="0.25">
      <c r="A56" s="35">
        <v>3</v>
      </c>
      <c r="B56" s="58" t="s">
        <v>94</v>
      </c>
      <c r="C56" s="36"/>
      <c r="D56" s="36"/>
      <c r="E56" s="20" t="s">
        <v>39</v>
      </c>
      <c r="F56" s="20">
        <v>1</v>
      </c>
      <c r="G56" s="8"/>
      <c r="H56" s="34">
        <f>+G56*F56</f>
        <v>0</v>
      </c>
    </row>
    <row r="57" spans="1:8" x14ac:dyDescent="0.25">
      <c r="A57" s="35">
        <v>4</v>
      </c>
      <c r="B57" s="36" t="s">
        <v>95</v>
      </c>
      <c r="C57" s="36"/>
      <c r="D57" s="36"/>
      <c r="E57" s="20" t="s">
        <v>39</v>
      </c>
      <c r="F57" s="20">
        <v>1</v>
      </c>
      <c r="G57" s="8"/>
      <c r="H57" s="34">
        <f>+G57*F57</f>
        <v>0</v>
      </c>
    </row>
    <row r="58" spans="1:8" x14ac:dyDescent="0.25">
      <c r="A58" s="35">
        <v>5</v>
      </c>
      <c r="B58" s="36" t="s">
        <v>40</v>
      </c>
      <c r="C58" s="36"/>
      <c r="D58" s="36"/>
      <c r="E58" s="20" t="s">
        <v>39</v>
      </c>
      <c r="F58" s="20">
        <v>1</v>
      </c>
      <c r="G58" s="21">
        <v>15468750</v>
      </c>
      <c r="H58" s="34">
        <f>+G58*F58</f>
        <v>15468750</v>
      </c>
    </row>
    <row r="59" spans="1:8" x14ac:dyDescent="0.25">
      <c r="A59" s="53" t="s">
        <v>0</v>
      </c>
      <c r="B59" s="54"/>
      <c r="C59" s="54"/>
      <c r="D59" s="54"/>
      <c r="E59" s="54"/>
      <c r="F59" s="54"/>
      <c r="G59" s="18"/>
      <c r="H59" s="28">
        <f>SUM(H54:H58)</f>
        <v>15468750</v>
      </c>
    </row>
    <row r="60" spans="1:8" x14ac:dyDescent="0.25">
      <c r="A60" s="53" t="s">
        <v>1</v>
      </c>
      <c r="B60" s="54"/>
      <c r="C60" s="54"/>
      <c r="D60" s="54"/>
      <c r="E60" s="54"/>
      <c r="F60" s="54"/>
      <c r="G60" s="17">
        <v>0.16</v>
      </c>
      <c r="H60" s="28">
        <f>+H59*G60</f>
        <v>2475000</v>
      </c>
    </row>
    <row r="61" spans="1:8" ht="13.5" thickBot="1" x14ac:dyDescent="0.3">
      <c r="A61" s="44" t="s">
        <v>87</v>
      </c>
      <c r="B61" s="45"/>
      <c r="C61" s="45"/>
      <c r="D61" s="45"/>
      <c r="E61" s="45"/>
      <c r="F61" s="45"/>
      <c r="G61" s="29"/>
      <c r="H61" s="30">
        <f>+H60+H59</f>
        <v>17943750</v>
      </c>
    </row>
    <row r="62" spans="1:8" x14ac:dyDescent="0.25">
      <c r="A62" s="37"/>
      <c r="B62" s="37"/>
      <c r="C62" s="37"/>
      <c r="D62" s="37"/>
      <c r="E62" s="37"/>
      <c r="F62" s="37"/>
    </row>
    <row r="63" spans="1:8" ht="13.5" thickBot="1" x14ac:dyDescent="0.3">
      <c r="A63" s="37"/>
      <c r="B63" s="37"/>
      <c r="C63" s="37"/>
      <c r="D63" s="37"/>
      <c r="E63" s="37"/>
      <c r="F63" s="37"/>
    </row>
    <row r="64" spans="1:8" x14ac:dyDescent="0.25">
      <c r="A64" s="46" t="s">
        <v>90</v>
      </c>
      <c r="B64" s="47"/>
      <c r="C64" s="47"/>
      <c r="D64" s="47"/>
      <c r="E64" s="47"/>
      <c r="F64" s="47"/>
      <c r="G64" s="47"/>
      <c r="H64" s="48"/>
    </row>
    <row r="65" spans="1:8" x14ac:dyDescent="0.25">
      <c r="A65" s="31" t="s">
        <v>4</v>
      </c>
      <c r="B65" s="19" t="s">
        <v>5</v>
      </c>
      <c r="C65" s="3" t="s">
        <v>62</v>
      </c>
      <c r="D65" s="3" t="s">
        <v>63</v>
      </c>
      <c r="E65" s="19" t="s">
        <v>6</v>
      </c>
      <c r="F65" s="19" t="s">
        <v>7</v>
      </c>
      <c r="G65" s="19" t="s">
        <v>46</v>
      </c>
      <c r="H65" s="32" t="s">
        <v>47</v>
      </c>
    </row>
    <row r="66" spans="1:8" x14ac:dyDescent="0.25">
      <c r="A66" s="31" t="s">
        <v>59</v>
      </c>
      <c r="B66" s="19" t="s">
        <v>3</v>
      </c>
      <c r="C66" s="19"/>
      <c r="D66" s="19"/>
      <c r="E66" s="19"/>
      <c r="F66" s="19"/>
      <c r="G66" s="19"/>
      <c r="H66" s="32"/>
    </row>
    <row r="67" spans="1:8" x14ac:dyDescent="0.25">
      <c r="A67" s="33">
        <v>1</v>
      </c>
      <c r="B67" s="36" t="s">
        <v>49</v>
      </c>
      <c r="C67" s="36"/>
      <c r="D67" s="36"/>
      <c r="E67" s="20" t="s">
        <v>17</v>
      </c>
      <c r="F67" s="20">
        <v>4200</v>
      </c>
      <c r="G67" s="8"/>
      <c r="H67" s="34">
        <f t="shared" ref="H67:H75" si="1">+G67*F67</f>
        <v>0</v>
      </c>
    </row>
    <row r="68" spans="1:8" x14ac:dyDescent="0.25">
      <c r="A68" s="35">
        <v>2</v>
      </c>
      <c r="B68" s="36" t="s">
        <v>50</v>
      </c>
      <c r="C68" s="36"/>
      <c r="D68" s="36"/>
      <c r="E68" s="20" t="s">
        <v>10</v>
      </c>
      <c r="F68" s="20">
        <v>200</v>
      </c>
      <c r="G68" s="8"/>
      <c r="H68" s="34">
        <f t="shared" si="1"/>
        <v>0</v>
      </c>
    </row>
    <row r="69" spans="1:8" x14ac:dyDescent="0.25">
      <c r="A69" s="33">
        <v>3</v>
      </c>
      <c r="B69" s="36" t="s">
        <v>25</v>
      </c>
      <c r="C69" s="36"/>
      <c r="D69" s="36"/>
      <c r="E69" s="20" t="s">
        <v>10</v>
      </c>
      <c r="F69" s="20">
        <v>400</v>
      </c>
      <c r="G69" s="8"/>
      <c r="H69" s="34">
        <f t="shared" si="1"/>
        <v>0</v>
      </c>
    </row>
    <row r="70" spans="1:8" x14ac:dyDescent="0.25">
      <c r="A70" s="35">
        <v>4</v>
      </c>
      <c r="B70" s="58" t="s">
        <v>82</v>
      </c>
      <c r="C70" s="36"/>
      <c r="D70" s="36"/>
      <c r="E70" s="20" t="s">
        <v>10</v>
      </c>
      <c r="F70" s="20">
        <v>1</v>
      </c>
      <c r="G70" s="8"/>
      <c r="H70" s="34">
        <f t="shared" si="1"/>
        <v>0</v>
      </c>
    </row>
    <row r="71" spans="1:8" x14ac:dyDescent="0.25">
      <c r="A71" s="33">
        <v>5</v>
      </c>
      <c r="B71" s="36" t="s">
        <v>83</v>
      </c>
      <c r="C71" s="36"/>
      <c r="D71" s="36"/>
      <c r="E71" s="20" t="s">
        <v>10</v>
      </c>
      <c r="F71" s="20">
        <v>1</v>
      </c>
      <c r="G71" s="8"/>
      <c r="H71" s="34">
        <f t="shared" si="1"/>
        <v>0</v>
      </c>
    </row>
    <row r="72" spans="1:8" x14ac:dyDescent="0.25">
      <c r="A72" s="35">
        <v>6</v>
      </c>
      <c r="B72" s="36" t="s">
        <v>51</v>
      </c>
      <c r="C72" s="36"/>
      <c r="D72" s="36"/>
      <c r="E72" s="20" t="s">
        <v>10</v>
      </c>
      <c r="F72" s="20">
        <v>1</v>
      </c>
      <c r="G72" s="8"/>
      <c r="H72" s="34">
        <f t="shared" si="1"/>
        <v>0</v>
      </c>
    </row>
    <row r="73" spans="1:8" x14ac:dyDescent="0.25">
      <c r="A73" s="33">
        <v>7</v>
      </c>
      <c r="B73" s="58" t="s">
        <v>92</v>
      </c>
      <c r="C73" s="36"/>
      <c r="D73" s="36"/>
      <c r="E73" s="20" t="s">
        <v>10</v>
      </c>
      <c r="F73" s="20">
        <v>140</v>
      </c>
      <c r="G73" s="8"/>
      <c r="H73" s="34">
        <f t="shared" si="1"/>
        <v>0</v>
      </c>
    </row>
    <row r="74" spans="1:8" x14ac:dyDescent="0.25">
      <c r="A74" s="35">
        <v>8</v>
      </c>
      <c r="B74" s="36" t="s">
        <v>52</v>
      </c>
      <c r="C74" s="36"/>
      <c r="D74" s="36"/>
      <c r="E74" s="20" t="s">
        <v>17</v>
      </c>
      <c r="F74" s="20">
        <v>5000</v>
      </c>
      <c r="G74" s="8"/>
      <c r="H74" s="34">
        <f t="shared" si="1"/>
        <v>0</v>
      </c>
    </row>
    <row r="75" spans="1:8" x14ac:dyDescent="0.25">
      <c r="A75" s="33">
        <v>9</v>
      </c>
      <c r="B75" s="36" t="s">
        <v>84</v>
      </c>
      <c r="C75" s="36"/>
      <c r="D75" s="36"/>
      <c r="E75" s="20" t="s">
        <v>10</v>
      </c>
      <c r="F75" s="20">
        <v>2</v>
      </c>
      <c r="G75" s="8"/>
      <c r="H75" s="34">
        <f t="shared" si="1"/>
        <v>0</v>
      </c>
    </row>
    <row r="76" spans="1:8" x14ac:dyDescent="0.25">
      <c r="A76" s="53" t="s">
        <v>0</v>
      </c>
      <c r="B76" s="54"/>
      <c r="C76" s="54"/>
      <c r="D76" s="54"/>
      <c r="E76" s="54"/>
      <c r="F76" s="54"/>
      <c r="G76" s="18"/>
      <c r="H76" s="28">
        <f>SUM(H67:H75)</f>
        <v>0</v>
      </c>
    </row>
    <row r="77" spans="1:8" x14ac:dyDescent="0.25">
      <c r="A77" s="53" t="s">
        <v>1</v>
      </c>
      <c r="B77" s="54"/>
      <c r="C77" s="54"/>
      <c r="D77" s="54"/>
      <c r="E77" s="54"/>
      <c r="F77" s="54"/>
      <c r="G77" s="17">
        <v>0.16</v>
      </c>
      <c r="H77" s="28">
        <f>+H76*G77</f>
        <v>0</v>
      </c>
    </row>
    <row r="78" spans="1:8" x14ac:dyDescent="0.25">
      <c r="A78" s="53" t="s">
        <v>2</v>
      </c>
      <c r="B78" s="54"/>
      <c r="C78" s="54"/>
      <c r="D78" s="54"/>
      <c r="E78" s="54"/>
      <c r="F78" s="54"/>
      <c r="G78" s="18"/>
      <c r="H78" s="28">
        <f>+H77+H76</f>
        <v>0</v>
      </c>
    </row>
    <row r="79" spans="1:8" x14ac:dyDescent="0.25">
      <c r="A79" s="39"/>
      <c r="B79" s="40"/>
      <c r="C79" s="40"/>
      <c r="D79" s="40"/>
      <c r="E79" s="40"/>
      <c r="F79" s="40"/>
      <c r="G79" s="40"/>
      <c r="H79" s="41"/>
    </row>
    <row r="80" spans="1:8" x14ac:dyDescent="0.25">
      <c r="A80" s="31" t="s">
        <v>64</v>
      </c>
      <c r="B80" s="19" t="s">
        <v>8</v>
      </c>
      <c r="C80" s="3"/>
      <c r="D80" s="3"/>
      <c r="E80" s="19"/>
      <c r="F80" s="19"/>
      <c r="G80" s="19"/>
      <c r="H80" s="32"/>
    </row>
    <row r="81" spans="1:8" x14ac:dyDescent="0.25">
      <c r="A81" s="33">
        <v>10</v>
      </c>
      <c r="B81" s="36" t="s">
        <v>53</v>
      </c>
      <c r="C81" s="36"/>
      <c r="D81" s="36"/>
      <c r="E81" s="20" t="s">
        <v>17</v>
      </c>
      <c r="F81" s="20">
        <v>4200</v>
      </c>
      <c r="G81" s="8"/>
      <c r="H81" s="34">
        <f t="shared" ref="H81:H88" si="2">+G81*F81</f>
        <v>0</v>
      </c>
    </row>
    <row r="82" spans="1:8" x14ac:dyDescent="0.25">
      <c r="A82" s="35">
        <v>11</v>
      </c>
      <c r="B82" s="36" t="s">
        <v>27</v>
      </c>
      <c r="C82" s="36"/>
      <c r="D82" s="36"/>
      <c r="E82" s="20" t="s">
        <v>17</v>
      </c>
      <c r="F82" s="20">
        <v>440</v>
      </c>
      <c r="G82" s="8"/>
      <c r="H82" s="34">
        <f t="shared" si="2"/>
        <v>0</v>
      </c>
    </row>
    <row r="83" spans="1:8" x14ac:dyDescent="0.25">
      <c r="A83" s="33">
        <v>12</v>
      </c>
      <c r="B83" s="36" t="s">
        <v>28</v>
      </c>
      <c r="C83" s="36"/>
      <c r="D83" s="36"/>
      <c r="E83" s="20" t="s">
        <v>17</v>
      </c>
      <c r="F83" s="20">
        <v>440</v>
      </c>
      <c r="G83" s="8"/>
      <c r="H83" s="34">
        <f t="shared" si="2"/>
        <v>0</v>
      </c>
    </row>
    <row r="84" spans="1:8" x14ac:dyDescent="0.25">
      <c r="A84" s="35">
        <v>13</v>
      </c>
      <c r="B84" s="36" t="s">
        <v>54</v>
      </c>
      <c r="C84" s="36"/>
      <c r="D84" s="36"/>
      <c r="E84" s="20" t="s">
        <v>10</v>
      </c>
      <c r="F84" s="20">
        <v>10</v>
      </c>
      <c r="G84" s="8"/>
      <c r="H84" s="34">
        <f t="shared" si="2"/>
        <v>0</v>
      </c>
    </row>
    <row r="85" spans="1:8" x14ac:dyDescent="0.25">
      <c r="A85" s="33">
        <v>14</v>
      </c>
      <c r="B85" s="36" t="s">
        <v>55</v>
      </c>
      <c r="C85" s="36"/>
      <c r="D85" s="36"/>
      <c r="E85" s="20" t="s">
        <v>17</v>
      </c>
      <c r="F85" s="20">
        <v>600</v>
      </c>
      <c r="G85" s="8"/>
      <c r="H85" s="34">
        <f t="shared" si="2"/>
        <v>0</v>
      </c>
    </row>
    <row r="86" spans="1:8" x14ac:dyDescent="0.25">
      <c r="A86" s="35">
        <v>15</v>
      </c>
      <c r="B86" s="36" t="s">
        <v>56</v>
      </c>
      <c r="C86" s="36"/>
      <c r="D86" s="36"/>
      <c r="E86" s="20" t="s">
        <v>17</v>
      </c>
      <c r="F86" s="20">
        <v>5190</v>
      </c>
      <c r="G86" s="8"/>
      <c r="H86" s="34">
        <f t="shared" si="2"/>
        <v>0</v>
      </c>
    </row>
    <row r="87" spans="1:8" x14ac:dyDescent="0.25">
      <c r="A87" s="33">
        <v>16</v>
      </c>
      <c r="B87" s="36" t="s">
        <v>57</v>
      </c>
      <c r="C87" s="36"/>
      <c r="D87" s="36"/>
      <c r="E87" s="20" t="s">
        <v>17</v>
      </c>
      <c r="F87" s="20">
        <v>160</v>
      </c>
      <c r="G87" s="8"/>
      <c r="H87" s="34">
        <f t="shared" si="2"/>
        <v>0</v>
      </c>
    </row>
    <row r="88" spans="1:8" x14ac:dyDescent="0.25">
      <c r="A88" s="35">
        <v>17</v>
      </c>
      <c r="B88" s="36" t="s">
        <v>58</v>
      </c>
      <c r="C88" s="36"/>
      <c r="D88" s="36"/>
      <c r="E88" s="20" t="s">
        <v>17</v>
      </c>
      <c r="F88" s="20">
        <v>160</v>
      </c>
      <c r="G88" s="8"/>
      <c r="H88" s="34">
        <f t="shared" si="2"/>
        <v>0</v>
      </c>
    </row>
    <row r="89" spans="1:8" x14ac:dyDescent="0.25">
      <c r="A89" s="53" t="s">
        <v>0</v>
      </c>
      <c r="B89" s="54"/>
      <c r="C89" s="54"/>
      <c r="D89" s="54"/>
      <c r="E89" s="54"/>
      <c r="F89" s="54"/>
      <c r="G89" s="18"/>
      <c r="H89" s="28">
        <f>SUM(H81:H88)</f>
        <v>0</v>
      </c>
    </row>
    <row r="90" spans="1:8" x14ac:dyDescent="0.25">
      <c r="A90" s="53" t="s">
        <v>1</v>
      </c>
      <c r="B90" s="54"/>
      <c r="C90" s="54"/>
      <c r="D90" s="54"/>
      <c r="E90" s="54"/>
      <c r="F90" s="54"/>
      <c r="G90" s="17">
        <v>0.16</v>
      </c>
      <c r="H90" s="28">
        <f>+H89*G90</f>
        <v>0</v>
      </c>
    </row>
    <row r="91" spans="1:8" x14ac:dyDescent="0.25">
      <c r="A91" s="53" t="s">
        <v>2</v>
      </c>
      <c r="B91" s="54"/>
      <c r="C91" s="54"/>
      <c r="D91" s="54"/>
      <c r="E91" s="54"/>
      <c r="F91" s="54"/>
      <c r="G91" s="18"/>
      <c r="H91" s="28">
        <f>SUM(H89:H90)</f>
        <v>0</v>
      </c>
    </row>
    <row r="92" spans="1:8" x14ac:dyDescent="0.25">
      <c r="A92" s="39"/>
      <c r="B92" s="40"/>
      <c r="C92" s="40"/>
      <c r="D92" s="40"/>
      <c r="E92" s="40"/>
      <c r="F92" s="40"/>
      <c r="G92" s="40"/>
      <c r="H92" s="41"/>
    </row>
    <row r="93" spans="1:8" ht="13.5" thickBot="1" x14ac:dyDescent="0.3">
      <c r="A93" s="44" t="s">
        <v>61</v>
      </c>
      <c r="B93" s="45"/>
      <c r="C93" s="45"/>
      <c r="D93" s="45"/>
      <c r="E93" s="45"/>
      <c r="F93" s="45"/>
      <c r="G93" s="29"/>
      <c r="H93" s="30">
        <f>+H91+H78</f>
        <v>0</v>
      </c>
    </row>
    <row r="94" spans="1:8" x14ac:dyDescent="0.25">
      <c r="A94" s="37"/>
      <c r="B94" s="37"/>
      <c r="C94" s="37"/>
      <c r="D94" s="37"/>
      <c r="E94" s="37"/>
      <c r="F94" s="37"/>
    </row>
    <row r="95" spans="1:8" ht="13.5" thickBot="1" x14ac:dyDescent="0.3">
      <c r="A95" s="37"/>
      <c r="B95" s="37"/>
      <c r="C95" s="37"/>
      <c r="D95" s="37"/>
      <c r="E95" s="37"/>
      <c r="F95" s="37"/>
    </row>
    <row r="96" spans="1:8" ht="16.5" thickBot="1" x14ac:dyDescent="0.3">
      <c r="A96" s="49" t="s">
        <v>86</v>
      </c>
      <c r="B96" s="50"/>
      <c r="C96" s="50"/>
      <c r="D96" s="50"/>
      <c r="E96" s="50"/>
      <c r="F96" s="50"/>
      <c r="G96" s="52"/>
      <c r="H96" s="42">
        <f>+H93+H61+H49</f>
        <v>17943750</v>
      </c>
    </row>
    <row r="97" spans="1:8" x14ac:dyDescent="0.25">
      <c r="A97" s="37"/>
      <c r="B97" s="37"/>
      <c r="C97" s="37"/>
      <c r="D97" s="37"/>
      <c r="E97" s="37"/>
      <c r="F97" s="37"/>
    </row>
    <row r="98" spans="1:8" x14ac:dyDescent="0.25">
      <c r="A98" s="37"/>
      <c r="B98" s="37"/>
      <c r="C98" s="37"/>
      <c r="D98" s="37"/>
      <c r="E98" s="37"/>
      <c r="F98" s="37"/>
    </row>
    <row r="99" spans="1:8" x14ac:dyDescent="0.25">
      <c r="A99" s="37"/>
      <c r="B99" s="37"/>
      <c r="C99" s="37"/>
      <c r="D99" s="37"/>
      <c r="E99" s="37"/>
      <c r="F99" s="37"/>
      <c r="H99" s="43"/>
    </row>
    <row r="100" spans="1:8" x14ac:dyDescent="0.25">
      <c r="A100" s="37"/>
      <c r="B100" s="37"/>
      <c r="C100" s="37"/>
      <c r="D100" s="37"/>
      <c r="E100" s="37"/>
      <c r="F100" s="37"/>
    </row>
    <row r="101" spans="1:8" x14ac:dyDescent="0.25">
      <c r="A101" s="37"/>
      <c r="B101" s="37"/>
      <c r="C101" s="37"/>
      <c r="D101" s="37"/>
      <c r="E101" s="37"/>
      <c r="F101" s="37"/>
    </row>
    <row r="102" spans="1:8" x14ac:dyDescent="0.25">
      <c r="A102" s="37"/>
      <c r="B102" s="37"/>
      <c r="C102" s="37"/>
      <c r="D102" s="37"/>
      <c r="E102" s="37"/>
      <c r="F102" s="37"/>
    </row>
    <row r="103" spans="1:8" x14ac:dyDescent="0.25">
      <c r="A103" s="37"/>
      <c r="B103" s="37"/>
      <c r="C103" s="37"/>
      <c r="D103" s="37"/>
      <c r="E103" s="37"/>
      <c r="F103" s="37"/>
    </row>
    <row r="104" spans="1:8" x14ac:dyDescent="0.25">
      <c r="A104" s="37"/>
      <c r="B104" s="37"/>
      <c r="C104" s="37"/>
      <c r="D104" s="37"/>
      <c r="E104" s="37"/>
      <c r="F104" s="37"/>
    </row>
    <row r="105" spans="1:8" x14ac:dyDescent="0.25">
      <c r="A105" s="37"/>
      <c r="B105" s="37"/>
      <c r="C105" s="37"/>
      <c r="D105" s="37"/>
      <c r="E105" s="37"/>
      <c r="F105" s="37"/>
    </row>
    <row r="110" spans="1:8" x14ac:dyDescent="0.25">
      <c r="A110" s="37"/>
      <c r="B110" s="37"/>
      <c r="C110" s="37"/>
      <c r="D110" s="37"/>
      <c r="E110" s="37"/>
      <c r="F110" s="37"/>
    </row>
    <row r="111" spans="1:8" x14ac:dyDescent="0.25">
      <c r="A111" s="37"/>
      <c r="B111" s="37"/>
      <c r="C111" s="37"/>
      <c r="D111" s="37"/>
      <c r="E111" s="37"/>
      <c r="F111" s="37"/>
    </row>
    <row r="112" spans="1:8" x14ac:dyDescent="0.25">
      <c r="A112" s="37"/>
      <c r="B112" s="37"/>
      <c r="C112" s="37"/>
      <c r="D112" s="37"/>
      <c r="E112" s="37"/>
      <c r="F112" s="37"/>
    </row>
    <row r="113" spans="1:6" x14ac:dyDescent="0.25">
      <c r="A113" s="37"/>
      <c r="B113" s="37"/>
      <c r="C113" s="37"/>
      <c r="D113" s="37"/>
      <c r="E113" s="37"/>
      <c r="F113" s="37"/>
    </row>
    <row r="114" spans="1:6" x14ac:dyDescent="0.25">
      <c r="A114" s="37"/>
      <c r="B114" s="37"/>
      <c r="C114" s="37"/>
      <c r="D114" s="37"/>
      <c r="E114" s="37"/>
      <c r="F114" s="37"/>
    </row>
  </sheetData>
  <mergeCells count="18">
    <mergeCell ref="A47:F47"/>
    <mergeCell ref="A48:F48"/>
    <mergeCell ref="A49:F49"/>
    <mergeCell ref="A52:H52"/>
    <mergeCell ref="A1:H1"/>
    <mergeCell ref="A96:G96"/>
    <mergeCell ref="A93:F93"/>
    <mergeCell ref="A90:F90"/>
    <mergeCell ref="A91:F91"/>
    <mergeCell ref="A76:F76"/>
    <mergeCell ref="A77:F77"/>
    <mergeCell ref="A78:F78"/>
    <mergeCell ref="A89:F89"/>
    <mergeCell ref="A59:F59"/>
    <mergeCell ref="A60:F60"/>
    <mergeCell ref="A61:F61"/>
    <mergeCell ref="A64:H64"/>
    <mergeCell ref="A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2 - FORMULARIO ENVIGADO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 Restrepo Bolivar</dc:creator>
  <cp:lastModifiedBy>Juan Guillermo Gómez Almanza</cp:lastModifiedBy>
  <dcterms:created xsi:type="dcterms:W3CDTF">2014-10-14T19:44:27Z</dcterms:created>
  <dcterms:modified xsi:type="dcterms:W3CDTF">2015-07-09T14:47:39Z</dcterms:modified>
</cp:coreProperties>
</file>