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9740" windowHeight="736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67" i="1" l="1"/>
  <c r="G54" i="1"/>
  <c r="H54" i="1" s="1"/>
  <c r="H55" i="1" s="1"/>
  <c r="H46" i="1"/>
  <c r="H45" i="1"/>
  <c r="H39" i="1"/>
  <c r="H38" i="1"/>
  <c r="H33" i="1"/>
  <c r="H34" i="1" s="1"/>
  <c r="H32" i="1"/>
  <c r="H31" i="1"/>
  <c r="H25" i="1"/>
  <c r="H24" i="1"/>
  <c r="H26" i="1" s="1"/>
  <c r="H18" i="1"/>
  <c r="H17" i="1"/>
  <c r="H16" i="1"/>
  <c r="H15" i="1"/>
  <c r="H19" i="1" s="1"/>
  <c r="H14" i="1"/>
  <c r="H8" i="1"/>
  <c r="H7" i="1"/>
  <c r="H6" i="1"/>
  <c r="H5" i="1"/>
  <c r="H9" i="1" l="1"/>
  <c r="H47" i="1"/>
  <c r="H40" i="1"/>
  <c r="H41" i="1" s="1"/>
  <c r="H42" i="1" s="1"/>
  <c r="H20" i="1"/>
  <c r="H21" i="1" s="1"/>
  <c r="H27" i="1"/>
  <c r="H28" i="1" s="1"/>
  <c r="H56" i="1"/>
  <c r="H57" i="1"/>
  <c r="H10" i="1"/>
  <c r="H11" i="1" s="1"/>
  <c r="H48" i="1"/>
  <c r="H49" i="1" s="1"/>
  <c r="H35" i="1"/>
  <c r="H68" i="1"/>
  <c r="H51" i="1" l="1"/>
</calcChain>
</file>

<file path=xl/sharedStrings.xml><?xml version="1.0" encoding="utf-8"?>
<sst xmlns="http://schemas.openxmlformats.org/spreadsheetml/2006/main" count="164" uniqueCount="107">
  <si>
    <t>ÍTEM No.</t>
  </si>
  <si>
    <t xml:space="preserve">CONDICIONES CONTRACTUALES </t>
  </si>
  <si>
    <t>DESCRIPCIÓN</t>
  </si>
  <si>
    <t>Unid.</t>
  </si>
  <si>
    <t>Cant. Inicial</t>
  </si>
  <si>
    <t>Valor Unitario Inicial</t>
  </si>
  <si>
    <t>Valor Unitario Total</t>
  </si>
  <si>
    <t>OBSERVACIONES</t>
  </si>
  <si>
    <t>Sistema CCTV Interno SIES M</t>
  </si>
  <si>
    <t>Mantenimiento correctivo sistema de CCTV para reparación y ajustes en sistema, configuración, servidores, cámaras, grabaciones y demás componentes.</t>
  </si>
  <si>
    <t>Serv</t>
  </si>
  <si>
    <t>Identificacion y reparacion de Fallas por perdida de Video, movimiento involuntario de las camaras, fallas de optica y localizacion.              Problemas de energia y cableado de red, problemas con controladores, sensores, niveles de luz entre otros.</t>
  </si>
  <si>
    <t xml:space="preserve">Mantenimiento preventivo sistema de CCTV interno </t>
  </si>
  <si>
    <t>Limpieza, ajuste, calibracion de elementos           Actualizacion de activos fijos                               Estado del sistema de grabaciones, depuracion de equipos de video vigilancia, servidores y bases de datos</t>
  </si>
  <si>
    <t>Traslado de Cámaras</t>
  </si>
  <si>
    <t>Un</t>
  </si>
  <si>
    <t>Traslado de camaras dentro de las instalaciones del edificio del Sies M.</t>
  </si>
  <si>
    <t xml:space="preserve">Renovacion de licencia de soporte para aplicación Genetec </t>
  </si>
  <si>
    <t>Suministro e instalación de Memoria RAM 4GB DDR3 a equipos de monitoreo</t>
  </si>
  <si>
    <t>Entrega de licencia debidamente tramitada con el area de infraestructura del municipio de Medellin.</t>
  </si>
  <si>
    <t>SUBTOTAL</t>
  </si>
  <si>
    <t>IVA</t>
  </si>
  <si>
    <t>TOTAL</t>
  </si>
  <si>
    <t>Sistema de Energía y equipos especiales</t>
  </si>
  <si>
    <t>Mantenimiento Preventivo Sistema UPS</t>
  </si>
  <si>
    <t>Incluye diagnostico de cargas, medidas de las fases.                                                           Prueba e informe de los resultados.</t>
  </si>
  <si>
    <t>Mantenimiento Correctivo Sistema UPS</t>
  </si>
  <si>
    <t>Cualquier actividad que requiera corregir algun incidente del sistema</t>
  </si>
  <si>
    <t>Mantenimiento correctivo red de energía, tableros, salidas, etc.</t>
  </si>
  <si>
    <t>Identificacion de circuitos sin energia y su solucion.                                                                Cambio de interruptores o totalizadores en mal estado.                                                                  Correcion de sobrecargas y sobretensiones en el sistema electrico.</t>
  </si>
  <si>
    <t xml:space="preserve">Mantenimiento preventivo de sistemas de transferencia </t>
  </si>
  <si>
    <t>Limpieza de tableros del sistema                          Ajuste de conectores y piezas, remarcacion ( si es el caso)                                                             Pruebas conjuntas del sistema con el comportamiento de la planta diesel y UPS.           Diagnostico del brindobarras                            Pruebas de cargas y transferencias</t>
  </si>
  <si>
    <t xml:space="preserve">Mantenimiento preventivo Planta Eléctrica DIESEL </t>
  </si>
  <si>
    <t>Incluye cambios de filtro de la gasolina, aceite y aire                                                                         Cambio de aceite y liquido refrigerante                 Diagnostico de Combustible                                   Calibracion de las valvulas                                   Limpieza de las mangueras                                  Correccion de fugas                                            Diagnostico de Baterias                                      Pruebas semanales de la planta electrica para verificar su funcionamiento.</t>
  </si>
  <si>
    <t>Sistema de Control de Acceso</t>
  </si>
  <si>
    <t>Mantenimiento correctivo</t>
  </si>
  <si>
    <t>Cambio de controladores                                     Traslado de Componentes                                  Arreglo de Puertas de acceso</t>
  </si>
  <si>
    <t>Mantenimiento Preventivo</t>
  </si>
  <si>
    <t xml:space="preserve">Depuracion de base de datos                            Diagnostico de componentes                               Limpieza de lectoras y biometricas                     </t>
  </si>
  <si>
    <t>Sistema de Automatización</t>
  </si>
  <si>
    <t>Mantenimiento  Preventivo</t>
  </si>
  <si>
    <t xml:space="preserve">Diagnostico de aplicación y visor de eventos y alertas                                                                  Mantenimiento de servidores, controladoras y sensores                                                              Mantenimiento del sistema de iluminacion tensoflex    </t>
  </si>
  <si>
    <t>Configuracion de parametros de los subsistemas asociados                                                             Configuración sistema automatización de iluminación( ZMAX), fotocelda de iluminación en la sala operativa</t>
  </si>
  <si>
    <t>Sistema de Detección y Extinción de Incendios</t>
  </si>
  <si>
    <r>
      <t xml:space="preserve">Diagnistico del sistema                                        Actividades propias del sistema descrita en la guia de mantenimiento                                           Limpieza de los ductos, tuberias, pulsadores, sirenas y diversos componentes del sistema       Pruebas de luces estroboscopicas, alarmas.     </t>
    </r>
    <r>
      <rPr>
        <sz val="10"/>
        <rFont val="Arial"/>
        <family val="2"/>
      </rPr>
      <t>Pruebas de pirometria Y/O Presion de la tuberia al sistema de extinción.</t>
    </r>
  </si>
  <si>
    <t>Configuracion de tableros de control, visitas de verificacion y correccion de incidentes.</t>
  </si>
  <si>
    <t>SISTEMA DE SONIDO AMBIENTAL</t>
  </si>
  <si>
    <t>6.1</t>
  </si>
  <si>
    <t>Limpieza, ajustes de piezas, pruebas de verificación.</t>
  </si>
  <si>
    <t>6.2</t>
  </si>
  <si>
    <t>daños en geenral</t>
  </si>
  <si>
    <t>REPUESTOS Y REPARACIONES</t>
  </si>
  <si>
    <t>Valor fijo para repuestos y reparaciones Mayores</t>
  </si>
  <si>
    <t>ITEM</t>
  </si>
  <si>
    <t>MANTENIMIENTO PREVENTIVO Y CORRECTIVO AIRE ACONDICIONADO DATA CENTER</t>
  </si>
  <si>
    <t>UNIDAD</t>
  </si>
  <si>
    <t>V/UNITARIO</t>
  </si>
  <si>
    <t>V/TOTAL</t>
  </si>
  <si>
    <t xml:space="preserve">Diagnostico y mantenimiento preventivo al sistema de aire acondicionado del datacenter. </t>
  </si>
  <si>
    <t>UN</t>
  </si>
  <si>
    <t>Informe de cada visita realiza, con actividades desarrolladas, tiempos de atención y soportes que acrediten las actvidades realizadas.</t>
  </si>
  <si>
    <t>Mes de Soporte telefonico ó web con disponibilidad 7X24, y atención de novedades.</t>
  </si>
  <si>
    <t>Informe soporte con actividades desarrolladas, tiempos de atención y correos electrónicos que soporten las actividades ejecutadas.</t>
  </si>
  <si>
    <t>SUBTOTAL:</t>
  </si>
  <si>
    <t>IVA:</t>
  </si>
  <si>
    <t>TOTAL:</t>
  </si>
  <si>
    <t>NIVEL ACORDADO PARA LA CALIDAD DEL SERVICIO –ANS</t>
  </si>
  <si>
    <t>Mantener durante la ejecución del contrato el personal mínimo requerido para la Prestación del Servicio.</t>
  </si>
  <si>
    <t>MÉTRICA DE SERVICIO– MANTENIMIENTO PREVENTIVO Y CORRECTIVO DE LOS SUBSISTEMAS</t>
  </si>
  <si>
    <t>SERVICIOS CRÍTICOS:</t>
  </si>
  <si>
    <t>1. Energía (UPS Y PLANTA ELÉCTRICA DIESEL).</t>
  </si>
  <si>
    <t>2. Seguridad electrónica.</t>
  </si>
  <si>
    <t>3. Iluminación.</t>
  </si>
  <si>
    <t>4. Detección y extinción de incendios.</t>
  </si>
  <si>
    <t>5. Control de acceso e intrusión.</t>
  </si>
  <si>
    <t>6. Sistema de CCTV.</t>
  </si>
  <si>
    <t>7. Sistema de Aire Acondicionado Data center</t>
  </si>
  <si>
    <t>SERVICIOS NO CRÍTICOS:</t>
  </si>
  <si>
    <t xml:space="preserve">MANTENIMIENTO SISTEMAS INTERNOS: </t>
  </si>
  <si>
    <t xml:space="preserve">1. Sonido </t>
  </si>
  <si>
    <r>
      <t>2. Automatización</t>
    </r>
    <r>
      <rPr>
        <b/>
        <sz val="11"/>
        <color indexed="8"/>
        <rFont val="Calibri"/>
        <family val="2"/>
      </rPr>
      <t xml:space="preserve"> </t>
    </r>
  </si>
  <si>
    <t>METRICA DE SERVICIOS</t>
  </si>
  <si>
    <t>DEFINICIÓN</t>
  </si>
  <si>
    <t>LÍNEA BASE</t>
  </si>
  <si>
    <t>BAJO DESEMPEÑO</t>
  </si>
  <si>
    <t>ALTO DESEMPEÑO</t>
  </si>
  <si>
    <t>BRECHA</t>
  </si>
  <si>
    <t>Promedio de Espera para el servicio crítico</t>
  </si>
  <si>
    <t>Este es el periodo de tiempo esperado por la ESU y la Secretaría para recibir la atención del servicio crítico</t>
  </si>
  <si>
    <t>2 horas</t>
  </si>
  <si>
    <t>3-5 horas</t>
  </si>
  <si>
    <t>&lt;2 horas</t>
  </si>
  <si>
    <t>6 horas</t>
  </si>
  <si>
    <t>Promedio de Espera para el Servicio no crítico</t>
  </si>
  <si>
    <t>Este es el periodo de tiempo esperado por la ESU y la Secretaría para recibir la atención del servicio no crítico</t>
  </si>
  <si>
    <t>2 días</t>
  </si>
  <si>
    <t>3-4 días</t>
  </si>
  <si>
    <t>&lt;=1 día</t>
  </si>
  <si>
    <t>5 días</t>
  </si>
  <si>
    <t>REQUERIMIENTOS DEL SERVICIO</t>
  </si>
  <si>
    <r>
      <t>El contratista responderá a servicios relacionados con solicitudes remitidas por la ESU y/o la Secretaría de Seguridad, en los siguientes marcos o parámetros de tiempo</t>
    </r>
    <r>
      <rPr>
        <b/>
        <sz val="11"/>
        <color indexed="8"/>
        <rFont val="Calibri"/>
        <family val="2"/>
      </rPr>
      <t>:</t>
    </r>
  </si>
  <si>
    <t xml:space="preserve">Una (1) hora para diagnóstico en situaciones clasificadas como Críticas </t>
  </si>
  <si>
    <t>Dos (2) horas para solución en situaciones clasificadas como Críticas</t>
  </si>
  <si>
    <t>Un día (1) para para diagnóstico en situaciones clasificadas como No Críticas</t>
  </si>
  <si>
    <t xml:space="preserve">Dos (2) días para para Solución en situaciones clasificadas como No Críticas </t>
  </si>
  <si>
    <t>Incluye calibraciones de equipos y elementos,controladores,  limpieza, reconfiguraciones requeridas, lubricaciones, cambios de refrigerantes de requerirsen, ajuste de piesas, medidas de variables como  presion, flujo, humedad y temperatura, medida de voltaje y potencia de equipos. Drenaje de tuberias y revision de estado, limpieza de filtros de agua, pintura de superficies corroidas de requerirse, limpieza de serpentin condesado. Revision y limpiesa de valvulas de expansión, vulvos sensores y ventilador. Incluye informe de diagnostico y relacion de repuestos y reparaciones por relaizar, plan de mantenimiento. Presiones de succión y descarga para verificar que corresponden a las presiones normales de operación.
• Indicadores de la línea de líquido.
•Presiones de operación y las condiciones de la mirilla que indican una falta de refrigerante, evaluación de sobrecalentamiento y el sub-enfriamiento de las unidades.
• Operación de sobrecarga y  pérdida  de aceite.
• Interruptor de desconexión de la unidad.
• Inspeccionar y ajustar pernos y tornillos del ventiladores.
• Limpieza los filtros internos y de tubos cuando la unidad haya comenzado a operar.
•Limpieza los filtros internos y de tubos cuando la unidad haya comenzado a operar.
•Informe mensual de estado del sistema y actividades realizadas.</t>
  </si>
  <si>
    <t xml:space="preserve">Mes de mantenimiento correctivo en sitio para el diagnostico y corrección del sistema. No incluye repuestos. Disponibilidad 7 X 24.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</si>
</sst>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\ #,##0_);[Red]\(&quot;$&quot;\ #,##0\)"/>
    <numFmt numFmtId="44" formatCode="_(&quot;$&quot;\ * #,##0.00_);_(&quot;$&quot;\ * \(#,##0.00\);_(&quot;$&quot;\ * &quot;-&quot;??_);_(@_)"/>
    <numFmt numFmtId="164" formatCode="[$$-240A]\ #,##0_);\([$$-240A]\ #,##0\)"/>
    <numFmt numFmtId="165" formatCode="[$$-240A]\ 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00CC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 applyNumberFormat="0" applyFont="0" applyFill="0" applyBorder="0" applyAlignment="0" applyProtection="0"/>
  </cellStyleXfs>
  <cellXfs count="6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5" xfId="1" applyFill="1" applyBorder="1"/>
    <xf numFmtId="0" fontId="3" fillId="2" borderId="6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0" fontId="2" fillId="2" borderId="3" xfId="1" applyFill="1" applyBorder="1" applyAlignment="1"/>
    <xf numFmtId="0" fontId="2" fillId="2" borderId="4" xfId="1" applyFill="1" applyBorder="1" applyAlignment="1"/>
    <xf numFmtId="0" fontId="0" fillId="2" borderId="0" xfId="0" applyFill="1"/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164" fontId="6" fillId="0" borderId="6" xfId="3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4" fontId="7" fillId="0" borderId="6" xfId="3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164" fontId="8" fillId="0" borderId="3" xfId="2" applyNumberFormat="1" applyFont="1" applyBorder="1" applyAlignment="1">
      <alignment horizontal="center" vertical="center" wrapText="1"/>
    </xf>
    <xf numFmtId="3" fontId="7" fillId="0" borderId="3" xfId="4" applyNumberFormat="1" applyFont="1" applyFill="1" applyBorder="1" applyAlignment="1" applyProtection="1">
      <alignment horizontal="center" vertical="center" wrapText="1"/>
    </xf>
    <xf numFmtId="164" fontId="7" fillId="0" borderId="3" xfId="3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  <xf numFmtId="0" fontId="10" fillId="2" borderId="3" xfId="1" applyFont="1" applyFill="1" applyBorder="1" applyAlignment="1">
      <alignment vertical="center" wrapText="1"/>
    </xf>
    <xf numFmtId="164" fontId="6" fillId="2" borderId="3" xfId="3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 wrapText="1"/>
    </xf>
    <xf numFmtId="164" fontId="12" fillId="0" borderId="6" xfId="3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>
      <alignment horizontal="justify" vertical="top" wrapText="1"/>
    </xf>
    <xf numFmtId="0" fontId="1" fillId="0" borderId="0" xfId="0" applyFont="1" applyAlignment="1">
      <alignment horizontal="right"/>
    </xf>
    <xf numFmtId="6" fontId="0" fillId="0" borderId="6" xfId="0" applyNumberFormat="1" applyBorder="1" applyAlignment="1">
      <alignment horizontal="center"/>
    </xf>
    <xf numFmtId="6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0" fillId="0" borderId="9" xfId="0" applyFont="1" applyBorder="1" applyAlignment="1">
      <alignment horizontal="justify" wrapText="1"/>
    </xf>
    <xf numFmtId="0" fontId="0" fillId="0" borderId="10" xfId="0" applyFont="1" applyBorder="1" applyAlignment="1">
      <alignment horizontal="justify" wrapText="1"/>
    </xf>
    <xf numFmtId="0" fontId="0" fillId="0" borderId="10" xfId="0" applyFont="1" applyBorder="1" applyAlignment="1">
      <alignment horizontal="justify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justify"/>
    </xf>
    <xf numFmtId="0" fontId="0" fillId="0" borderId="6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/>
    </xf>
    <xf numFmtId="0" fontId="2" fillId="0" borderId="6" xfId="1" applyFont="1" applyBorder="1" applyAlignment="1">
      <alignment vertical="center" wrapText="1"/>
    </xf>
    <xf numFmtId="6" fontId="0" fillId="0" borderId="6" xfId="0" applyNumberFormat="1" applyBorder="1" applyAlignment="1">
      <alignment horizontal="center" vertical="center"/>
    </xf>
  </cellXfs>
  <cellStyles count="5">
    <cellStyle name="Moneda 3" xfId="2"/>
    <cellStyle name="Moneda 4" xfId="3"/>
    <cellStyle name="Normal" xfId="0" builtinId="0"/>
    <cellStyle name="Normal 5" xfId="1"/>
    <cellStyle name="Normal_alcatel basica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4"/>
  <sheetViews>
    <sheetView tabSelected="1" topLeftCell="A87" zoomScale="80" zoomScaleNormal="80" workbookViewId="0">
      <selection activeCell="H66" sqref="H66"/>
    </sheetView>
  </sheetViews>
  <sheetFormatPr baseColWidth="10" defaultRowHeight="15" x14ac:dyDescent="0.25"/>
  <cols>
    <col min="3" max="3" width="27.5703125" style="43" customWidth="1"/>
    <col min="4" max="4" width="50.42578125" style="43" customWidth="1"/>
    <col min="6" max="6" width="14" customWidth="1"/>
    <col min="7" max="7" width="16" customWidth="1"/>
    <col min="8" max="8" width="17.28515625" customWidth="1"/>
    <col min="9" max="9" width="55" customWidth="1"/>
    <col min="11" max="11" width="122" bestFit="1" customWidth="1"/>
    <col min="12" max="12" width="13.7109375" customWidth="1"/>
    <col min="259" max="259" width="27.5703125" customWidth="1"/>
    <col min="260" max="260" width="50.42578125" customWidth="1"/>
    <col min="262" max="262" width="14" customWidth="1"/>
    <col min="263" max="263" width="16" customWidth="1"/>
    <col min="264" max="264" width="17.28515625" customWidth="1"/>
    <col min="265" max="265" width="55" customWidth="1"/>
    <col min="267" max="267" width="122" bestFit="1" customWidth="1"/>
    <col min="268" max="268" width="13.7109375" customWidth="1"/>
    <col min="515" max="515" width="27.5703125" customWidth="1"/>
    <col min="516" max="516" width="50.42578125" customWidth="1"/>
    <col min="518" max="518" width="14" customWidth="1"/>
    <col min="519" max="519" width="16" customWidth="1"/>
    <col min="520" max="520" width="17.28515625" customWidth="1"/>
    <col min="521" max="521" width="55" customWidth="1"/>
    <col min="523" max="523" width="122" bestFit="1" customWidth="1"/>
    <col min="524" max="524" width="13.7109375" customWidth="1"/>
    <col min="771" max="771" width="27.5703125" customWidth="1"/>
    <col min="772" max="772" width="50.42578125" customWidth="1"/>
    <col min="774" max="774" width="14" customWidth="1"/>
    <col min="775" max="775" width="16" customWidth="1"/>
    <col min="776" max="776" width="17.28515625" customWidth="1"/>
    <col min="777" max="777" width="55" customWidth="1"/>
    <col min="779" max="779" width="122" bestFit="1" customWidth="1"/>
    <col min="780" max="780" width="13.7109375" customWidth="1"/>
    <col min="1027" max="1027" width="27.5703125" customWidth="1"/>
    <col min="1028" max="1028" width="50.42578125" customWidth="1"/>
    <col min="1030" max="1030" width="14" customWidth="1"/>
    <col min="1031" max="1031" width="16" customWidth="1"/>
    <col min="1032" max="1032" width="17.28515625" customWidth="1"/>
    <col min="1033" max="1033" width="55" customWidth="1"/>
    <col min="1035" max="1035" width="122" bestFit="1" customWidth="1"/>
    <col min="1036" max="1036" width="13.7109375" customWidth="1"/>
    <col min="1283" max="1283" width="27.5703125" customWidth="1"/>
    <col min="1284" max="1284" width="50.42578125" customWidth="1"/>
    <col min="1286" max="1286" width="14" customWidth="1"/>
    <col min="1287" max="1287" width="16" customWidth="1"/>
    <col min="1288" max="1288" width="17.28515625" customWidth="1"/>
    <col min="1289" max="1289" width="55" customWidth="1"/>
    <col min="1291" max="1291" width="122" bestFit="1" customWidth="1"/>
    <col min="1292" max="1292" width="13.7109375" customWidth="1"/>
    <col min="1539" max="1539" width="27.5703125" customWidth="1"/>
    <col min="1540" max="1540" width="50.42578125" customWidth="1"/>
    <col min="1542" max="1542" width="14" customWidth="1"/>
    <col min="1543" max="1543" width="16" customWidth="1"/>
    <col min="1544" max="1544" width="17.28515625" customWidth="1"/>
    <col min="1545" max="1545" width="55" customWidth="1"/>
    <col min="1547" max="1547" width="122" bestFit="1" customWidth="1"/>
    <col min="1548" max="1548" width="13.7109375" customWidth="1"/>
    <col min="1795" max="1795" width="27.5703125" customWidth="1"/>
    <col min="1796" max="1796" width="50.42578125" customWidth="1"/>
    <col min="1798" max="1798" width="14" customWidth="1"/>
    <col min="1799" max="1799" width="16" customWidth="1"/>
    <col min="1800" max="1800" width="17.28515625" customWidth="1"/>
    <col min="1801" max="1801" width="55" customWidth="1"/>
    <col min="1803" max="1803" width="122" bestFit="1" customWidth="1"/>
    <col min="1804" max="1804" width="13.7109375" customWidth="1"/>
    <col min="2051" max="2051" width="27.5703125" customWidth="1"/>
    <col min="2052" max="2052" width="50.42578125" customWidth="1"/>
    <col min="2054" max="2054" width="14" customWidth="1"/>
    <col min="2055" max="2055" width="16" customWidth="1"/>
    <col min="2056" max="2056" width="17.28515625" customWidth="1"/>
    <col min="2057" max="2057" width="55" customWidth="1"/>
    <col min="2059" max="2059" width="122" bestFit="1" customWidth="1"/>
    <col min="2060" max="2060" width="13.7109375" customWidth="1"/>
    <col min="2307" max="2307" width="27.5703125" customWidth="1"/>
    <col min="2308" max="2308" width="50.42578125" customWidth="1"/>
    <col min="2310" max="2310" width="14" customWidth="1"/>
    <col min="2311" max="2311" width="16" customWidth="1"/>
    <col min="2312" max="2312" width="17.28515625" customWidth="1"/>
    <col min="2313" max="2313" width="55" customWidth="1"/>
    <col min="2315" max="2315" width="122" bestFit="1" customWidth="1"/>
    <col min="2316" max="2316" width="13.7109375" customWidth="1"/>
    <col min="2563" max="2563" width="27.5703125" customWidth="1"/>
    <col min="2564" max="2564" width="50.42578125" customWidth="1"/>
    <col min="2566" max="2566" width="14" customWidth="1"/>
    <col min="2567" max="2567" width="16" customWidth="1"/>
    <col min="2568" max="2568" width="17.28515625" customWidth="1"/>
    <col min="2569" max="2569" width="55" customWidth="1"/>
    <col min="2571" max="2571" width="122" bestFit="1" customWidth="1"/>
    <col min="2572" max="2572" width="13.7109375" customWidth="1"/>
    <col min="2819" max="2819" width="27.5703125" customWidth="1"/>
    <col min="2820" max="2820" width="50.42578125" customWidth="1"/>
    <col min="2822" max="2822" width="14" customWidth="1"/>
    <col min="2823" max="2823" width="16" customWidth="1"/>
    <col min="2824" max="2824" width="17.28515625" customWidth="1"/>
    <col min="2825" max="2825" width="55" customWidth="1"/>
    <col min="2827" max="2827" width="122" bestFit="1" customWidth="1"/>
    <col min="2828" max="2828" width="13.7109375" customWidth="1"/>
    <col min="3075" max="3075" width="27.5703125" customWidth="1"/>
    <col min="3076" max="3076" width="50.42578125" customWidth="1"/>
    <col min="3078" max="3078" width="14" customWidth="1"/>
    <col min="3079" max="3079" width="16" customWidth="1"/>
    <col min="3080" max="3080" width="17.28515625" customWidth="1"/>
    <col min="3081" max="3081" width="55" customWidth="1"/>
    <col min="3083" max="3083" width="122" bestFit="1" customWidth="1"/>
    <col min="3084" max="3084" width="13.7109375" customWidth="1"/>
    <col min="3331" max="3331" width="27.5703125" customWidth="1"/>
    <col min="3332" max="3332" width="50.42578125" customWidth="1"/>
    <col min="3334" max="3334" width="14" customWidth="1"/>
    <col min="3335" max="3335" width="16" customWidth="1"/>
    <col min="3336" max="3336" width="17.28515625" customWidth="1"/>
    <col min="3337" max="3337" width="55" customWidth="1"/>
    <col min="3339" max="3339" width="122" bestFit="1" customWidth="1"/>
    <col min="3340" max="3340" width="13.7109375" customWidth="1"/>
    <col min="3587" max="3587" width="27.5703125" customWidth="1"/>
    <col min="3588" max="3588" width="50.42578125" customWidth="1"/>
    <col min="3590" max="3590" width="14" customWidth="1"/>
    <col min="3591" max="3591" width="16" customWidth="1"/>
    <col min="3592" max="3592" width="17.28515625" customWidth="1"/>
    <col min="3593" max="3593" width="55" customWidth="1"/>
    <col min="3595" max="3595" width="122" bestFit="1" customWidth="1"/>
    <col min="3596" max="3596" width="13.7109375" customWidth="1"/>
    <col min="3843" max="3843" width="27.5703125" customWidth="1"/>
    <col min="3844" max="3844" width="50.42578125" customWidth="1"/>
    <col min="3846" max="3846" width="14" customWidth="1"/>
    <col min="3847" max="3847" width="16" customWidth="1"/>
    <col min="3848" max="3848" width="17.28515625" customWidth="1"/>
    <col min="3849" max="3849" width="55" customWidth="1"/>
    <col min="3851" max="3851" width="122" bestFit="1" customWidth="1"/>
    <col min="3852" max="3852" width="13.7109375" customWidth="1"/>
    <col min="4099" max="4099" width="27.5703125" customWidth="1"/>
    <col min="4100" max="4100" width="50.42578125" customWidth="1"/>
    <col min="4102" max="4102" width="14" customWidth="1"/>
    <col min="4103" max="4103" width="16" customWidth="1"/>
    <col min="4104" max="4104" width="17.28515625" customWidth="1"/>
    <col min="4105" max="4105" width="55" customWidth="1"/>
    <col min="4107" max="4107" width="122" bestFit="1" customWidth="1"/>
    <col min="4108" max="4108" width="13.7109375" customWidth="1"/>
    <col min="4355" max="4355" width="27.5703125" customWidth="1"/>
    <col min="4356" max="4356" width="50.42578125" customWidth="1"/>
    <col min="4358" max="4358" width="14" customWidth="1"/>
    <col min="4359" max="4359" width="16" customWidth="1"/>
    <col min="4360" max="4360" width="17.28515625" customWidth="1"/>
    <col min="4361" max="4361" width="55" customWidth="1"/>
    <col min="4363" max="4363" width="122" bestFit="1" customWidth="1"/>
    <col min="4364" max="4364" width="13.7109375" customWidth="1"/>
    <col min="4611" max="4611" width="27.5703125" customWidth="1"/>
    <col min="4612" max="4612" width="50.42578125" customWidth="1"/>
    <col min="4614" max="4614" width="14" customWidth="1"/>
    <col min="4615" max="4615" width="16" customWidth="1"/>
    <col min="4616" max="4616" width="17.28515625" customWidth="1"/>
    <col min="4617" max="4617" width="55" customWidth="1"/>
    <col min="4619" max="4619" width="122" bestFit="1" customWidth="1"/>
    <col min="4620" max="4620" width="13.7109375" customWidth="1"/>
    <col min="4867" max="4867" width="27.5703125" customWidth="1"/>
    <col min="4868" max="4868" width="50.42578125" customWidth="1"/>
    <col min="4870" max="4870" width="14" customWidth="1"/>
    <col min="4871" max="4871" width="16" customWidth="1"/>
    <col min="4872" max="4872" width="17.28515625" customWidth="1"/>
    <col min="4873" max="4873" width="55" customWidth="1"/>
    <col min="4875" max="4875" width="122" bestFit="1" customWidth="1"/>
    <col min="4876" max="4876" width="13.7109375" customWidth="1"/>
    <col min="5123" max="5123" width="27.5703125" customWidth="1"/>
    <col min="5124" max="5124" width="50.42578125" customWidth="1"/>
    <col min="5126" max="5126" width="14" customWidth="1"/>
    <col min="5127" max="5127" width="16" customWidth="1"/>
    <col min="5128" max="5128" width="17.28515625" customWidth="1"/>
    <col min="5129" max="5129" width="55" customWidth="1"/>
    <col min="5131" max="5131" width="122" bestFit="1" customWidth="1"/>
    <col min="5132" max="5132" width="13.7109375" customWidth="1"/>
    <col min="5379" max="5379" width="27.5703125" customWidth="1"/>
    <col min="5380" max="5380" width="50.42578125" customWidth="1"/>
    <col min="5382" max="5382" width="14" customWidth="1"/>
    <col min="5383" max="5383" width="16" customWidth="1"/>
    <col min="5384" max="5384" width="17.28515625" customWidth="1"/>
    <col min="5385" max="5385" width="55" customWidth="1"/>
    <col min="5387" max="5387" width="122" bestFit="1" customWidth="1"/>
    <col min="5388" max="5388" width="13.7109375" customWidth="1"/>
    <col min="5635" max="5635" width="27.5703125" customWidth="1"/>
    <col min="5636" max="5636" width="50.42578125" customWidth="1"/>
    <col min="5638" max="5638" width="14" customWidth="1"/>
    <col min="5639" max="5639" width="16" customWidth="1"/>
    <col min="5640" max="5640" width="17.28515625" customWidth="1"/>
    <col min="5641" max="5641" width="55" customWidth="1"/>
    <col min="5643" max="5643" width="122" bestFit="1" customWidth="1"/>
    <col min="5644" max="5644" width="13.7109375" customWidth="1"/>
    <col min="5891" max="5891" width="27.5703125" customWidth="1"/>
    <col min="5892" max="5892" width="50.42578125" customWidth="1"/>
    <col min="5894" max="5894" width="14" customWidth="1"/>
    <col min="5895" max="5895" width="16" customWidth="1"/>
    <col min="5896" max="5896" width="17.28515625" customWidth="1"/>
    <col min="5897" max="5897" width="55" customWidth="1"/>
    <col min="5899" max="5899" width="122" bestFit="1" customWidth="1"/>
    <col min="5900" max="5900" width="13.7109375" customWidth="1"/>
    <col min="6147" max="6147" width="27.5703125" customWidth="1"/>
    <col min="6148" max="6148" width="50.42578125" customWidth="1"/>
    <col min="6150" max="6150" width="14" customWidth="1"/>
    <col min="6151" max="6151" width="16" customWidth="1"/>
    <col min="6152" max="6152" width="17.28515625" customWidth="1"/>
    <col min="6153" max="6153" width="55" customWidth="1"/>
    <col min="6155" max="6155" width="122" bestFit="1" customWidth="1"/>
    <col min="6156" max="6156" width="13.7109375" customWidth="1"/>
    <col min="6403" max="6403" width="27.5703125" customWidth="1"/>
    <col min="6404" max="6404" width="50.42578125" customWidth="1"/>
    <col min="6406" max="6406" width="14" customWidth="1"/>
    <col min="6407" max="6407" width="16" customWidth="1"/>
    <col min="6408" max="6408" width="17.28515625" customWidth="1"/>
    <col min="6409" max="6409" width="55" customWidth="1"/>
    <col min="6411" max="6411" width="122" bestFit="1" customWidth="1"/>
    <col min="6412" max="6412" width="13.7109375" customWidth="1"/>
    <col min="6659" max="6659" width="27.5703125" customWidth="1"/>
    <col min="6660" max="6660" width="50.42578125" customWidth="1"/>
    <col min="6662" max="6662" width="14" customWidth="1"/>
    <col min="6663" max="6663" width="16" customWidth="1"/>
    <col min="6664" max="6664" width="17.28515625" customWidth="1"/>
    <col min="6665" max="6665" width="55" customWidth="1"/>
    <col min="6667" max="6667" width="122" bestFit="1" customWidth="1"/>
    <col min="6668" max="6668" width="13.7109375" customWidth="1"/>
    <col min="6915" max="6915" width="27.5703125" customWidth="1"/>
    <col min="6916" max="6916" width="50.42578125" customWidth="1"/>
    <col min="6918" max="6918" width="14" customWidth="1"/>
    <col min="6919" max="6919" width="16" customWidth="1"/>
    <col min="6920" max="6920" width="17.28515625" customWidth="1"/>
    <col min="6921" max="6921" width="55" customWidth="1"/>
    <col min="6923" max="6923" width="122" bestFit="1" customWidth="1"/>
    <col min="6924" max="6924" width="13.7109375" customWidth="1"/>
    <col min="7171" max="7171" width="27.5703125" customWidth="1"/>
    <col min="7172" max="7172" width="50.42578125" customWidth="1"/>
    <col min="7174" max="7174" width="14" customWidth="1"/>
    <col min="7175" max="7175" width="16" customWidth="1"/>
    <col min="7176" max="7176" width="17.28515625" customWidth="1"/>
    <col min="7177" max="7177" width="55" customWidth="1"/>
    <col min="7179" max="7179" width="122" bestFit="1" customWidth="1"/>
    <col min="7180" max="7180" width="13.7109375" customWidth="1"/>
    <col min="7427" max="7427" width="27.5703125" customWidth="1"/>
    <col min="7428" max="7428" width="50.42578125" customWidth="1"/>
    <col min="7430" max="7430" width="14" customWidth="1"/>
    <col min="7431" max="7431" width="16" customWidth="1"/>
    <col min="7432" max="7432" width="17.28515625" customWidth="1"/>
    <col min="7433" max="7433" width="55" customWidth="1"/>
    <col min="7435" max="7435" width="122" bestFit="1" customWidth="1"/>
    <col min="7436" max="7436" width="13.7109375" customWidth="1"/>
    <col min="7683" max="7683" width="27.5703125" customWidth="1"/>
    <col min="7684" max="7684" width="50.42578125" customWidth="1"/>
    <col min="7686" max="7686" width="14" customWidth="1"/>
    <col min="7687" max="7687" width="16" customWidth="1"/>
    <col min="7688" max="7688" width="17.28515625" customWidth="1"/>
    <col min="7689" max="7689" width="55" customWidth="1"/>
    <col min="7691" max="7691" width="122" bestFit="1" customWidth="1"/>
    <col min="7692" max="7692" width="13.7109375" customWidth="1"/>
    <col min="7939" max="7939" width="27.5703125" customWidth="1"/>
    <col min="7940" max="7940" width="50.42578125" customWidth="1"/>
    <col min="7942" max="7942" width="14" customWidth="1"/>
    <col min="7943" max="7943" width="16" customWidth="1"/>
    <col min="7944" max="7944" width="17.28515625" customWidth="1"/>
    <col min="7945" max="7945" width="55" customWidth="1"/>
    <col min="7947" max="7947" width="122" bestFit="1" customWidth="1"/>
    <col min="7948" max="7948" width="13.7109375" customWidth="1"/>
    <col min="8195" max="8195" width="27.5703125" customWidth="1"/>
    <col min="8196" max="8196" width="50.42578125" customWidth="1"/>
    <col min="8198" max="8198" width="14" customWidth="1"/>
    <col min="8199" max="8199" width="16" customWidth="1"/>
    <col min="8200" max="8200" width="17.28515625" customWidth="1"/>
    <col min="8201" max="8201" width="55" customWidth="1"/>
    <col min="8203" max="8203" width="122" bestFit="1" customWidth="1"/>
    <col min="8204" max="8204" width="13.7109375" customWidth="1"/>
    <col min="8451" max="8451" width="27.5703125" customWidth="1"/>
    <col min="8452" max="8452" width="50.42578125" customWidth="1"/>
    <col min="8454" max="8454" width="14" customWidth="1"/>
    <col min="8455" max="8455" width="16" customWidth="1"/>
    <col min="8456" max="8456" width="17.28515625" customWidth="1"/>
    <col min="8457" max="8457" width="55" customWidth="1"/>
    <col min="8459" max="8459" width="122" bestFit="1" customWidth="1"/>
    <col min="8460" max="8460" width="13.7109375" customWidth="1"/>
    <col min="8707" max="8707" width="27.5703125" customWidth="1"/>
    <col min="8708" max="8708" width="50.42578125" customWidth="1"/>
    <col min="8710" max="8710" width="14" customWidth="1"/>
    <col min="8711" max="8711" width="16" customWidth="1"/>
    <col min="8712" max="8712" width="17.28515625" customWidth="1"/>
    <col min="8713" max="8713" width="55" customWidth="1"/>
    <col min="8715" max="8715" width="122" bestFit="1" customWidth="1"/>
    <col min="8716" max="8716" width="13.7109375" customWidth="1"/>
    <col min="8963" max="8963" width="27.5703125" customWidth="1"/>
    <col min="8964" max="8964" width="50.42578125" customWidth="1"/>
    <col min="8966" max="8966" width="14" customWidth="1"/>
    <col min="8967" max="8967" width="16" customWidth="1"/>
    <col min="8968" max="8968" width="17.28515625" customWidth="1"/>
    <col min="8969" max="8969" width="55" customWidth="1"/>
    <col min="8971" max="8971" width="122" bestFit="1" customWidth="1"/>
    <col min="8972" max="8972" width="13.7109375" customWidth="1"/>
    <col min="9219" max="9219" width="27.5703125" customWidth="1"/>
    <col min="9220" max="9220" width="50.42578125" customWidth="1"/>
    <col min="9222" max="9222" width="14" customWidth="1"/>
    <col min="9223" max="9223" width="16" customWidth="1"/>
    <col min="9224" max="9224" width="17.28515625" customWidth="1"/>
    <col min="9225" max="9225" width="55" customWidth="1"/>
    <col min="9227" max="9227" width="122" bestFit="1" customWidth="1"/>
    <col min="9228" max="9228" width="13.7109375" customWidth="1"/>
    <col min="9475" max="9475" width="27.5703125" customWidth="1"/>
    <col min="9476" max="9476" width="50.42578125" customWidth="1"/>
    <col min="9478" max="9478" width="14" customWidth="1"/>
    <col min="9479" max="9479" width="16" customWidth="1"/>
    <col min="9480" max="9480" width="17.28515625" customWidth="1"/>
    <col min="9481" max="9481" width="55" customWidth="1"/>
    <col min="9483" max="9483" width="122" bestFit="1" customWidth="1"/>
    <col min="9484" max="9484" width="13.7109375" customWidth="1"/>
    <col min="9731" max="9731" width="27.5703125" customWidth="1"/>
    <col min="9732" max="9732" width="50.42578125" customWidth="1"/>
    <col min="9734" max="9734" width="14" customWidth="1"/>
    <col min="9735" max="9735" width="16" customWidth="1"/>
    <col min="9736" max="9736" width="17.28515625" customWidth="1"/>
    <col min="9737" max="9737" width="55" customWidth="1"/>
    <col min="9739" max="9739" width="122" bestFit="1" customWidth="1"/>
    <col min="9740" max="9740" width="13.7109375" customWidth="1"/>
    <col min="9987" max="9987" width="27.5703125" customWidth="1"/>
    <col min="9988" max="9988" width="50.42578125" customWidth="1"/>
    <col min="9990" max="9990" width="14" customWidth="1"/>
    <col min="9991" max="9991" width="16" customWidth="1"/>
    <col min="9992" max="9992" width="17.28515625" customWidth="1"/>
    <col min="9993" max="9993" width="55" customWidth="1"/>
    <col min="9995" max="9995" width="122" bestFit="1" customWidth="1"/>
    <col min="9996" max="9996" width="13.7109375" customWidth="1"/>
    <col min="10243" max="10243" width="27.5703125" customWidth="1"/>
    <col min="10244" max="10244" width="50.42578125" customWidth="1"/>
    <col min="10246" max="10246" width="14" customWidth="1"/>
    <col min="10247" max="10247" width="16" customWidth="1"/>
    <col min="10248" max="10248" width="17.28515625" customWidth="1"/>
    <col min="10249" max="10249" width="55" customWidth="1"/>
    <col min="10251" max="10251" width="122" bestFit="1" customWidth="1"/>
    <col min="10252" max="10252" width="13.7109375" customWidth="1"/>
    <col min="10499" max="10499" width="27.5703125" customWidth="1"/>
    <col min="10500" max="10500" width="50.42578125" customWidth="1"/>
    <col min="10502" max="10502" width="14" customWidth="1"/>
    <col min="10503" max="10503" width="16" customWidth="1"/>
    <col min="10504" max="10504" width="17.28515625" customWidth="1"/>
    <col min="10505" max="10505" width="55" customWidth="1"/>
    <col min="10507" max="10507" width="122" bestFit="1" customWidth="1"/>
    <col min="10508" max="10508" width="13.7109375" customWidth="1"/>
    <col min="10755" max="10755" width="27.5703125" customWidth="1"/>
    <col min="10756" max="10756" width="50.42578125" customWidth="1"/>
    <col min="10758" max="10758" width="14" customWidth="1"/>
    <col min="10759" max="10759" width="16" customWidth="1"/>
    <col min="10760" max="10760" width="17.28515625" customWidth="1"/>
    <col min="10761" max="10761" width="55" customWidth="1"/>
    <col min="10763" max="10763" width="122" bestFit="1" customWidth="1"/>
    <col min="10764" max="10764" width="13.7109375" customWidth="1"/>
    <col min="11011" max="11011" width="27.5703125" customWidth="1"/>
    <col min="11012" max="11012" width="50.42578125" customWidth="1"/>
    <col min="11014" max="11014" width="14" customWidth="1"/>
    <col min="11015" max="11015" width="16" customWidth="1"/>
    <col min="11016" max="11016" width="17.28515625" customWidth="1"/>
    <col min="11017" max="11017" width="55" customWidth="1"/>
    <col min="11019" max="11019" width="122" bestFit="1" customWidth="1"/>
    <col min="11020" max="11020" width="13.7109375" customWidth="1"/>
    <col min="11267" max="11267" width="27.5703125" customWidth="1"/>
    <col min="11268" max="11268" width="50.42578125" customWidth="1"/>
    <col min="11270" max="11270" width="14" customWidth="1"/>
    <col min="11271" max="11271" width="16" customWidth="1"/>
    <col min="11272" max="11272" width="17.28515625" customWidth="1"/>
    <col min="11273" max="11273" width="55" customWidth="1"/>
    <col min="11275" max="11275" width="122" bestFit="1" customWidth="1"/>
    <col min="11276" max="11276" width="13.7109375" customWidth="1"/>
    <col min="11523" max="11523" width="27.5703125" customWidth="1"/>
    <col min="11524" max="11524" width="50.42578125" customWidth="1"/>
    <col min="11526" max="11526" width="14" customWidth="1"/>
    <col min="11527" max="11527" width="16" customWidth="1"/>
    <col min="11528" max="11528" width="17.28515625" customWidth="1"/>
    <col min="11529" max="11529" width="55" customWidth="1"/>
    <col min="11531" max="11531" width="122" bestFit="1" customWidth="1"/>
    <col min="11532" max="11532" width="13.7109375" customWidth="1"/>
    <col min="11779" max="11779" width="27.5703125" customWidth="1"/>
    <col min="11780" max="11780" width="50.42578125" customWidth="1"/>
    <col min="11782" max="11782" width="14" customWidth="1"/>
    <col min="11783" max="11783" width="16" customWidth="1"/>
    <col min="11784" max="11784" width="17.28515625" customWidth="1"/>
    <col min="11785" max="11785" width="55" customWidth="1"/>
    <col min="11787" max="11787" width="122" bestFit="1" customWidth="1"/>
    <col min="11788" max="11788" width="13.7109375" customWidth="1"/>
    <col min="12035" max="12035" width="27.5703125" customWidth="1"/>
    <col min="12036" max="12036" width="50.42578125" customWidth="1"/>
    <col min="12038" max="12038" width="14" customWidth="1"/>
    <col min="12039" max="12039" width="16" customWidth="1"/>
    <col min="12040" max="12040" width="17.28515625" customWidth="1"/>
    <col min="12041" max="12041" width="55" customWidth="1"/>
    <col min="12043" max="12043" width="122" bestFit="1" customWidth="1"/>
    <col min="12044" max="12044" width="13.7109375" customWidth="1"/>
    <col min="12291" max="12291" width="27.5703125" customWidth="1"/>
    <col min="12292" max="12292" width="50.42578125" customWidth="1"/>
    <col min="12294" max="12294" width="14" customWidth="1"/>
    <col min="12295" max="12295" width="16" customWidth="1"/>
    <col min="12296" max="12296" width="17.28515625" customWidth="1"/>
    <col min="12297" max="12297" width="55" customWidth="1"/>
    <col min="12299" max="12299" width="122" bestFit="1" customWidth="1"/>
    <col min="12300" max="12300" width="13.7109375" customWidth="1"/>
    <col min="12547" max="12547" width="27.5703125" customWidth="1"/>
    <col min="12548" max="12548" width="50.42578125" customWidth="1"/>
    <col min="12550" max="12550" width="14" customWidth="1"/>
    <col min="12551" max="12551" width="16" customWidth="1"/>
    <col min="12552" max="12552" width="17.28515625" customWidth="1"/>
    <col min="12553" max="12553" width="55" customWidth="1"/>
    <col min="12555" max="12555" width="122" bestFit="1" customWidth="1"/>
    <col min="12556" max="12556" width="13.7109375" customWidth="1"/>
    <col min="12803" max="12803" width="27.5703125" customWidth="1"/>
    <col min="12804" max="12804" width="50.42578125" customWidth="1"/>
    <col min="12806" max="12806" width="14" customWidth="1"/>
    <col min="12807" max="12807" width="16" customWidth="1"/>
    <col min="12808" max="12808" width="17.28515625" customWidth="1"/>
    <col min="12809" max="12809" width="55" customWidth="1"/>
    <col min="12811" max="12811" width="122" bestFit="1" customWidth="1"/>
    <col min="12812" max="12812" width="13.7109375" customWidth="1"/>
    <col min="13059" max="13059" width="27.5703125" customWidth="1"/>
    <col min="13060" max="13060" width="50.42578125" customWidth="1"/>
    <col min="13062" max="13062" width="14" customWidth="1"/>
    <col min="13063" max="13063" width="16" customWidth="1"/>
    <col min="13064" max="13064" width="17.28515625" customWidth="1"/>
    <col min="13065" max="13065" width="55" customWidth="1"/>
    <col min="13067" max="13067" width="122" bestFit="1" customWidth="1"/>
    <col min="13068" max="13068" width="13.7109375" customWidth="1"/>
    <col min="13315" max="13315" width="27.5703125" customWidth="1"/>
    <col min="13316" max="13316" width="50.42578125" customWidth="1"/>
    <col min="13318" max="13318" width="14" customWidth="1"/>
    <col min="13319" max="13319" width="16" customWidth="1"/>
    <col min="13320" max="13320" width="17.28515625" customWidth="1"/>
    <col min="13321" max="13321" width="55" customWidth="1"/>
    <col min="13323" max="13323" width="122" bestFit="1" customWidth="1"/>
    <col min="13324" max="13324" width="13.7109375" customWidth="1"/>
    <col min="13571" max="13571" width="27.5703125" customWidth="1"/>
    <col min="13572" max="13572" width="50.42578125" customWidth="1"/>
    <col min="13574" max="13574" width="14" customWidth="1"/>
    <col min="13575" max="13575" width="16" customWidth="1"/>
    <col min="13576" max="13576" width="17.28515625" customWidth="1"/>
    <col min="13577" max="13577" width="55" customWidth="1"/>
    <col min="13579" max="13579" width="122" bestFit="1" customWidth="1"/>
    <col min="13580" max="13580" width="13.7109375" customWidth="1"/>
    <col min="13827" max="13827" width="27.5703125" customWidth="1"/>
    <col min="13828" max="13828" width="50.42578125" customWidth="1"/>
    <col min="13830" max="13830" width="14" customWidth="1"/>
    <col min="13831" max="13831" width="16" customWidth="1"/>
    <col min="13832" max="13832" width="17.28515625" customWidth="1"/>
    <col min="13833" max="13833" width="55" customWidth="1"/>
    <col min="13835" max="13835" width="122" bestFit="1" customWidth="1"/>
    <col min="13836" max="13836" width="13.7109375" customWidth="1"/>
    <col min="14083" max="14083" width="27.5703125" customWidth="1"/>
    <col min="14084" max="14084" width="50.42578125" customWidth="1"/>
    <col min="14086" max="14086" width="14" customWidth="1"/>
    <col min="14087" max="14087" width="16" customWidth="1"/>
    <col min="14088" max="14088" width="17.28515625" customWidth="1"/>
    <col min="14089" max="14089" width="55" customWidth="1"/>
    <col min="14091" max="14091" width="122" bestFit="1" customWidth="1"/>
    <col min="14092" max="14092" width="13.7109375" customWidth="1"/>
    <col min="14339" max="14339" width="27.5703125" customWidth="1"/>
    <col min="14340" max="14340" width="50.42578125" customWidth="1"/>
    <col min="14342" max="14342" width="14" customWidth="1"/>
    <col min="14343" max="14343" width="16" customWidth="1"/>
    <col min="14344" max="14344" width="17.28515625" customWidth="1"/>
    <col min="14345" max="14345" width="55" customWidth="1"/>
    <col min="14347" max="14347" width="122" bestFit="1" customWidth="1"/>
    <col min="14348" max="14348" width="13.7109375" customWidth="1"/>
    <col min="14595" max="14595" width="27.5703125" customWidth="1"/>
    <col min="14596" max="14596" width="50.42578125" customWidth="1"/>
    <col min="14598" max="14598" width="14" customWidth="1"/>
    <col min="14599" max="14599" width="16" customWidth="1"/>
    <col min="14600" max="14600" width="17.28515625" customWidth="1"/>
    <col min="14601" max="14601" width="55" customWidth="1"/>
    <col min="14603" max="14603" width="122" bestFit="1" customWidth="1"/>
    <col min="14604" max="14604" width="13.7109375" customWidth="1"/>
    <col min="14851" max="14851" width="27.5703125" customWidth="1"/>
    <col min="14852" max="14852" width="50.42578125" customWidth="1"/>
    <col min="14854" max="14854" width="14" customWidth="1"/>
    <col min="14855" max="14855" width="16" customWidth="1"/>
    <col min="14856" max="14856" width="17.28515625" customWidth="1"/>
    <col min="14857" max="14857" width="55" customWidth="1"/>
    <col min="14859" max="14859" width="122" bestFit="1" customWidth="1"/>
    <col min="14860" max="14860" width="13.7109375" customWidth="1"/>
    <col min="15107" max="15107" width="27.5703125" customWidth="1"/>
    <col min="15108" max="15108" width="50.42578125" customWidth="1"/>
    <col min="15110" max="15110" width="14" customWidth="1"/>
    <col min="15111" max="15111" width="16" customWidth="1"/>
    <col min="15112" max="15112" width="17.28515625" customWidth="1"/>
    <col min="15113" max="15113" width="55" customWidth="1"/>
    <col min="15115" max="15115" width="122" bestFit="1" customWidth="1"/>
    <col min="15116" max="15116" width="13.7109375" customWidth="1"/>
    <col min="15363" max="15363" width="27.5703125" customWidth="1"/>
    <col min="15364" max="15364" width="50.42578125" customWidth="1"/>
    <col min="15366" max="15366" width="14" customWidth="1"/>
    <col min="15367" max="15367" width="16" customWidth="1"/>
    <col min="15368" max="15368" width="17.28515625" customWidth="1"/>
    <col min="15369" max="15369" width="55" customWidth="1"/>
    <col min="15371" max="15371" width="122" bestFit="1" customWidth="1"/>
    <col min="15372" max="15372" width="13.7109375" customWidth="1"/>
    <col min="15619" max="15619" width="27.5703125" customWidth="1"/>
    <col min="15620" max="15620" width="50.42578125" customWidth="1"/>
    <col min="15622" max="15622" width="14" customWidth="1"/>
    <col min="15623" max="15623" width="16" customWidth="1"/>
    <col min="15624" max="15624" width="17.28515625" customWidth="1"/>
    <col min="15625" max="15625" width="55" customWidth="1"/>
    <col min="15627" max="15627" width="122" bestFit="1" customWidth="1"/>
    <col min="15628" max="15628" width="13.7109375" customWidth="1"/>
    <col min="15875" max="15875" width="27.5703125" customWidth="1"/>
    <col min="15876" max="15876" width="50.42578125" customWidth="1"/>
    <col min="15878" max="15878" width="14" customWidth="1"/>
    <col min="15879" max="15879" width="16" customWidth="1"/>
    <col min="15880" max="15880" width="17.28515625" customWidth="1"/>
    <col min="15881" max="15881" width="55" customWidth="1"/>
    <col min="15883" max="15883" width="122" bestFit="1" customWidth="1"/>
    <col min="15884" max="15884" width="13.7109375" customWidth="1"/>
    <col min="16131" max="16131" width="27.5703125" customWidth="1"/>
    <col min="16132" max="16132" width="50.42578125" customWidth="1"/>
    <col min="16134" max="16134" width="14" customWidth="1"/>
    <col min="16135" max="16135" width="16" customWidth="1"/>
    <col min="16136" max="16136" width="17.28515625" customWidth="1"/>
    <col min="16137" max="16137" width="55" customWidth="1"/>
    <col min="16139" max="16139" width="122" bestFit="1" customWidth="1"/>
    <col min="16140" max="16140" width="13.7109375" customWidth="1"/>
  </cols>
  <sheetData>
    <row r="2" spans="2:9" ht="15" customHeight="1" x14ac:dyDescent="0.25">
      <c r="B2" s="1" t="s">
        <v>0</v>
      </c>
      <c r="C2" s="2" t="s">
        <v>1</v>
      </c>
      <c r="D2" s="3"/>
      <c r="E2" s="3"/>
      <c r="F2" s="3"/>
      <c r="G2" s="3"/>
      <c r="H2" s="3"/>
      <c r="I2" s="4"/>
    </row>
    <row r="3" spans="2:9" ht="25.5" x14ac:dyDescent="0.25">
      <c r="B3" s="5"/>
      <c r="C3" s="6" t="s">
        <v>2</v>
      </c>
      <c r="D3" s="6"/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</row>
    <row r="4" spans="2:9" ht="15" customHeight="1" x14ac:dyDescent="0.25">
      <c r="B4" s="8">
        <v>1</v>
      </c>
      <c r="C4" s="9" t="s">
        <v>8</v>
      </c>
      <c r="D4" s="10"/>
      <c r="E4" s="11"/>
      <c r="F4" s="12"/>
      <c r="G4" s="12"/>
      <c r="H4" s="13"/>
      <c r="I4" s="14"/>
    </row>
    <row r="5" spans="2:9" ht="79.5" customHeight="1" x14ac:dyDescent="0.25">
      <c r="B5" s="15">
        <v>1.1000000000000001</v>
      </c>
      <c r="C5" s="16" t="s">
        <v>9</v>
      </c>
      <c r="D5" s="17"/>
      <c r="E5" s="18" t="s">
        <v>10</v>
      </c>
      <c r="F5" s="18">
        <v>10</v>
      </c>
      <c r="G5" s="19"/>
      <c r="H5" s="19">
        <f>F5*G5</f>
        <v>0</v>
      </c>
      <c r="I5" s="20" t="s">
        <v>11</v>
      </c>
    </row>
    <row r="6" spans="2:9" ht="63.75" customHeight="1" x14ac:dyDescent="0.25">
      <c r="B6" s="15">
        <v>1.2</v>
      </c>
      <c r="C6" s="16" t="s">
        <v>12</v>
      </c>
      <c r="D6" s="17" t="s">
        <v>12</v>
      </c>
      <c r="E6" s="18" t="s">
        <v>10</v>
      </c>
      <c r="F6" s="18">
        <v>1</v>
      </c>
      <c r="G6" s="19"/>
      <c r="H6" s="19">
        <f>F6*G6</f>
        <v>0</v>
      </c>
      <c r="I6" s="20" t="s">
        <v>13</v>
      </c>
    </row>
    <row r="7" spans="2:9" ht="25.5" x14ac:dyDescent="0.25">
      <c r="B7" s="15">
        <v>1.3</v>
      </c>
      <c r="C7" s="16" t="s">
        <v>14</v>
      </c>
      <c r="D7" s="17" t="s">
        <v>14</v>
      </c>
      <c r="E7" s="18" t="s">
        <v>15</v>
      </c>
      <c r="F7" s="18">
        <v>5</v>
      </c>
      <c r="G7" s="19"/>
      <c r="H7" s="19">
        <f>F7*G7</f>
        <v>0</v>
      </c>
      <c r="I7" s="20" t="s">
        <v>16</v>
      </c>
    </row>
    <row r="8" spans="2:9" ht="25.5" customHeight="1" x14ac:dyDescent="0.25">
      <c r="B8" s="15">
        <v>1.4</v>
      </c>
      <c r="C8" s="16" t="s">
        <v>17</v>
      </c>
      <c r="D8" s="17" t="s">
        <v>18</v>
      </c>
      <c r="E8" s="18" t="s">
        <v>15</v>
      </c>
      <c r="F8" s="18">
        <v>1</v>
      </c>
      <c r="G8" s="19"/>
      <c r="H8" s="19">
        <f>F8*G8</f>
        <v>0</v>
      </c>
      <c r="I8" s="20" t="s">
        <v>19</v>
      </c>
    </row>
    <row r="9" spans="2:9" x14ac:dyDescent="0.25">
      <c r="B9" s="21" t="s">
        <v>20</v>
      </c>
      <c r="C9" s="22"/>
      <c r="D9" s="22"/>
      <c r="E9" s="22"/>
      <c r="F9" s="22"/>
      <c r="G9" s="23"/>
      <c r="H9" s="19">
        <f>SUM(H5:H8)</f>
        <v>0</v>
      </c>
    </row>
    <row r="10" spans="2:9" x14ac:dyDescent="0.25">
      <c r="B10" s="21" t="s">
        <v>21</v>
      </c>
      <c r="C10" s="22"/>
      <c r="D10" s="22"/>
      <c r="E10" s="22"/>
      <c r="F10" s="22"/>
      <c r="G10" s="23"/>
      <c r="H10" s="19">
        <f>H9*0.16</f>
        <v>0</v>
      </c>
    </row>
    <row r="11" spans="2:9" x14ac:dyDescent="0.25">
      <c r="B11" s="21" t="s">
        <v>22</v>
      </c>
      <c r="C11" s="22"/>
      <c r="D11" s="22"/>
      <c r="E11" s="22"/>
      <c r="F11" s="22"/>
      <c r="G11" s="23"/>
      <c r="H11" s="24">
        <f>H9+H10</f>
        <v>0</v>
      </c>
    </row>
    <row r="12" spans="2:9" x14ac:dyDescent="0.25">
      <c r="B12" s="25"/>
      <c r="C12" s="26"/>
      <c r="D12" s="26"/>
      <c r="E12" s="27"/>
      <c r="F12" s="28"/>
      <c r="G12" s="29"/>
      <c r="H12" s="29"/>
    </row>
    <row r="13" spans="2:9" x14ac:dyDescent="0.25">
      <c r="B13" s="8">
        <v>2</v>
      </c>
      <c r="C13" s="30" t="s">
        <v>23</v>
      </c>
      <c r="D13" s="31"/>
      <c r="E13" s="11"/>
      <c r="F13" s="32"/>
      <c r="G13" s="33"/>
      <c r="H13" s="13"/>
      <c r="I13" s="7" t="s">
        <v>7</v>
      </c>
    </row>
    <row r="14" spans="2:9" ht="25.5" x14ac:dyDescent="0.25">
      <c r="B14" s="15">
        <v>2.1</v>
      </c>
      <c r="C14" s="16" t="s">
        <v>24</v>
      </c>
      <c r="D14" s="17"/>
      <c r="E14" s="18" t="s">
        <v>10</v>
      </c>
      <c r="F14" s="18">
        <v>1</v>
      </c>
      <c r="G14" s="19"/>
      <c r="H14" s="19">
        <f>F14*G14</f>
        <v>0</v>
      </c>
      <c r="I14" s="20" t="s">
        <v>25</v>
      </c>
    </row>
    <row r="15" spans="2:9" ht="25.5" x14ac:dyDescent="0.25">
      <c r="B15" s="15">
        <v>2.2000000000000002</v>
      </c>
      <c r="C15" s="16" t="s">
        <v>26</v>
      </c>
      <c r="D15" s="17"/>
      <c r="E15" s="18" t="s">
        <v>10</v>
      </c>
      <c r="F15" s="18">
        <v>2</v>
      </c>
      <c r="G15" s="19"/>
      <c r="H15" s="19">
        <f>F15*G15</f>
        <v>0</v>
      </c>
      <c r="I15" s="20" t="s">
        <v>27</v>
      </c>
    </row>
    <row r="16" spans="2:9" ht="79.5" customHeight="1" x14ac:dyDescent="0.25">
      <c r="B16" s="15">
        <v>2.2999999999999998</v>
      </c>
      <c r="C16" s="16" t="s">
        <v>28</v>
      </c>
      <c r="D16" s="17" t="s">
        <v>28</v>
      </c>
      <c r="E16" s="18" t="s">
        <v>10</v>
      </c>
      <c r="F16" s="18">
        <v>8</v>
      </c>
      <c r="G16" s="19"/>
      <c r="H16" s="19">
        <f>F16*G16</f>
        <v>0</v>
      </c>
      <c r="I16" s="20" t="s">
        <v>29</v>
      </c>
    </row>
    <row r="17" spans="2:9" ht="87.75" customHeight="1" x14ac:dyDescent="0.25">
      <c r="B17" s="15"/>
      <c r="C17" s="34" t="s">
        <v>30</v>
      </c>
      <c r="D17" s="35"/>
      <c r="E17" s="18" t="s">
        <v>10</v>
      </c>
      <c r="F17" s="18">
        <v>2</v>
      </c>
      <c r="G17" s="19"/>
      <c r="H17" s="19">
        <f>F17*G17</f>
        <v>0</v>
      </c>
      <c r="I17" s="20" t="s">
        <v>31</v>
      </c>
    </row>
    <row r="18" spans="2:9" ht="127.5" customHeight="1" x14ac:dyDescent="0.25">
      <c r="B18" s="15">
        <v>2.5</v>
      </c>
      <c r="C18" s="16" t="s">
        <v>32</v>
      </c>
      <c r="D18" s="17" t="s">
        <v>32</v>
      </c>
      <c r="E18" s="18" t="s">
        <v>10</v>
      </c>
      <c r="F18" s="18">
        <v>1</v>
      </c>
      <c r="G18" s="19"/>
      <c r="H18" s="19">
        <f>F18*G18</f>
        <v>0</v>
      </c>
      <c r="I18" s="20" t="s">
        <v>33</v>
      </c>
    </row>
    <row r="19" spans="2:9" x14ac:dyDescent="0.25">
      <c r="B19" s="21" t="s">
        <v>20</v>
      </c>
      <c r="C19" s="22"/>
      <c r="D19" s="22"/>
      <c r="E19" s="22"/>
      <c r="F19" s="22"/>
      <c r="G19" s="23"/>
      <c r="H19" s="19">
        <f>SUM(H14:H18)</f>
        <v>0</v>
      </c>
    </row>
    <row r="20" spans="2:9" x14ac:dyDescent="0.25">
      <c r="B20" s="21" t="s">
        <v>21</v>
      </c>
      <c r="C20" s="22"/>
      <c r="D20" s="22"/>
      <c r="E20" s="22"/>
      <c r="F20" s="22"/>
      <c r="G20" s="23"/>
      <c r="H20" s="19">
        <f>H19*0.16</f>
        <v>0</v>
      </c>
    </row>
    <row r="21" spans="2:9" x14ac:dyDescent="0.25">
      <c r="B21" s="21" t="s">
        <v>22</v>
      </c>
      <c r="C21" s="22"/>
      <c r="D21" s="22"/>
      <c r="E21" s="22"/>
      <c r="F21" s="22"/>
      <c r="G21" s="23"/>
      <c r="H21" s="24">
        <f>H19+H20</f>
        <v>0</v>
      </c>
    </row>
    <row r="22" spans="2:9" x14ac:dyDescent="0.25">
      <c r="B22" s="25"/>
      <c r="C22" s="26"/>
      <c r="D22" s="26"/>
      <c r="E22" s="27"/>
      <c r="F22" s="28"/>
      <c r="G22" s="29"/>
      <c r="H22" s="29"/>
    </row>
    <row r="23" spans="2:9" ht="15" customHeight="1" x14ac:dyDescent="0.25">
      <c r="B23" s="8">
        <v>3</v>
      </c>
      <c r="C23" s="30" t="s">
        <v>34</v>
      </c>
      <c r="D23" s="31"/>
      <c r="E23" s="11"/>
      <c r="F23" s="32"/>
      <c r="G23" s="33"/>
      <c r="H23" s="13"/>
      <c r="I23" s="7" t="s">
        <v>7</v>
      </c>
    </row>
    <row r="24" spans="2:9" ht="38.25" x14ac:dyDescent="0.25">
      <c r="B24" s="15">
        <v>3.1</v>
      </c>
      <c r="C24" s="16" t="s">
        <v>35</v>
      </c>
      <c r="D24" s="17"/>
      <c r="E24" s="18" t="s">
        <v>10</v>
      </c>
      <c r="F24" s="18">
        <v>3</v>
      </c>
      <c r="G24" s="19"/>
      <c r="H24" s="19">
        <f>F24*G24</f>
        <v>0</v>
      </c>
      <c r="I24" s="20" t="s">
        <v>36</v>
      </c>
    </row>
    <row r="25" spans="2:9" ht="37.5" customHeight="1" x14ac:dyDescent="0.25">
      <c r="B25" s="15">
        <v>3.2</v>
      </c>
      <c r="C25" s="16" t="s">
        <v>37</v>
      </c>
      <c r="D25" s="17"/>
      <c r="E25" s="18" t="s">
        <v>10</v>
      </c>
      <c r="F25" s="18">
        <v>1</v>
      </c>
      <c r="G25" s="19"/>
      <c r="H25" s="19">
        <f>F25*G25</f>
        <v>0</v>
      </c>
      <c r="I25" s="20" t="s">
        <v>38</v>
      </c>
    </row>
    <row r="26" spans="2:9" x14ac:dyDescent="0.25">
      <c r="B26" s="21" t="s">
        <v>20</v>
      </c>
      <c r="C26" s="22"/>
      <c r="D26" s="22"/>
      <c r="E26" s="22"/>
      <c r="F26" s="22"/>
      <c r="G26" s="23"/>
      <c r="H26" s="36">
        <f>SUM(H24:H25)</f>
        <v>0</v>
      </c>
    </row>
    <row r="27" spans="2:9" x14ac:dyDescent="0.25">
      <c r="B27" s="21" t="s">
        <v>21</v>
      </c>
      <c r="C27" s="22"/>
      <c r="D27" s="22"/>
      <c r="E27" s="22"/>
      <c r="F27" s="22"/>
      <c r="G27" s="23"/>
      <c r="H27" s="36">
        <f>H26*0.16</f>
        <v>0</v>
      </c>
    </row>
    <row r="28" spans="2:9" x14ac:dyDescent="0.25">
      <c r="B28" s="21" t="s">
        <v>22</v>
      </c>
      <c r="C28" s="22"/>
      <c r="D28" s="22"/>
      <c r="E28" s="22"/>
      <c r="F28" s="22"/>
      <c r="G28" s="23"/>
      <c r="H28" s="37">
        <f>H26+H27</f>
        <v>0</v>
      </c>
    </row>
    <row r="29" spans="2:9" x14ac:dyDescent="0.25">
      <c r="B29" s="25"/>
      <c r="C29" s="26"/>
      <c r="D29" s="26"/>
      <c r="E29" s="27"/>
      <c r="F29" s="28"/>
      <c r="G29" s="29"/>
      <c r="H29" s="29"/>
    </row>
    <row r="30" spans="2:9" ht="15" customHeight="1" x14ac:dyDescent="0.25">
      <c r="B30" s="7">
        <v>4</v>
      </c>
      <c r="C30" s="38" t="s">
        <v>39</v>
      </c>
      <c r="D30" s="39"/>
      <c r="E30" s="39"/>
      <c r="F30" s="39"/>
      <c r="G30" s="39"/>
      <c r="H30" s="40"/>
      <c r="I30" s="7" t="s">
        <v>7</v>
      </c>
    </row>
    <row r="31" spans="2:9" ht="38.25" x14ac:dyDescent="0.25">
      <c r="B31" s="15">
        <v>4.0999999999999996</v>
      </c>
      <c r="C31" s="16" t="s">
        <v>40</v>
      </c>
      <c r="D31" s="17"/>
      <c r="E31" s="18" t="s">
        <v>10</v>
      </c>
      <c r="F31" s="18">
        <v>1</v>
      </c>
      <c r="G31" s="19"/>
      <c r="H31" s="19">
        <f>F31*G31</f>
        <v>0</v>
      </c>
      <c r="I31" s="20" t="s">
        <v>41</v>
      </c>
    </row>
    <row r="32" spans="2:9" ht="38.25" x14ac:dyDescent="0.25">
      <c r="B32" s="15">
        <v>4.2</v>
      </c>
      <c r="C32" s="16" t="s">
        <v>35</v>
      </c>
      <c r="D32" s="17"/>
      <c r="E32" s="18" t="s">
        <v>10</v>
      </c>
      <c r="F32" s="18">
        <v>3</v>
      </c>
      <c r="G32" s="19"/>
      <c r="H32" s="19">
        <f>F32*G32</f>
        <v>0</v>
      </c>
      <c r="I32" s="20" t="s">
        <v>42</v>
      </c>
    </row>
    <row r="33" spans="2:9" x14ac:dyDescent="0.25">
      <c r="B33" s="21" t="s">
        <v>20</v>
      </c>
      <c r="C33" s="22"/>
      <c r="D33" s="22"/>
      <c r="E33" s="22"/>
      <c r="F33" s="22"/>
      <c r="G33" s="23"/>
      <c r="H33" s="36">
        <f>SUM(H31:H32)</f>
        <v>0</v>
      </c>
    </row>
    <row r="34" spans="2:9" x14ac:dyDescent="0.25">
      <c r="B34" s="21" t="s">
        <v>21</v>
      </c>
      <c r="C34" s="22"/>
      <c r="D34" s="22"/>
      <c r="E34" s="22"/>
      <c r="F34" s="22"/>
      <c r="G34" s="23"/>
      <c r="H34" s="36">
        <f>H33*0.16</f>
        <v>0</v>
      </c>
    </row>
    <row r="35" spans="2:9" x14ac:dyDescent="0.25">
      <c r="B35" s="21" t="s">
        <v>22</v>
      </c>
      <c r="C35" s="22"/>
      <c r="D35" s="22"/>
      <c r="E35" s="22"/>
      <c r="F35" s="22"/>
      <c r="G35" s="23"/>
      <c r="H35" s="37">
        <f>H33+H34</f>
        <v>0</v>
      </c>
    </row>
    <row r="36" spans="2:9" x14ac:dyDescent="0.25">
      <c r="B36" s="25"/>
      <c r="C36" s="26"/>
      <c r="D36" s="26"/>
      <c r="E36" s="27"/>
      <c r="F36" s="28"/>
      <c r="G36" s="29"/>
      <c r="H36" s="29"/>
    </row>
    <row r="37" spans="2:9" ht="15" customHeight="1" x14ac:dyDescent="0.25">
      <c r="B37" s="7">
        <v>5</v>
      </c>
      <c r="C37" s="38" t="s">
        <v>43</v>
      </c>
      <c r="D37" s="39"/>
      <c r="E37" s="39"/>
      <c r="F37" s="39"/>
      <c r="G37" s="39"/>
      <c r="H37" s="40"/>
      <c r="I37" s="7" t="s">
        <v>7</v>
      </c>
    </row>
    <row r="38" spans="2:9" ht="99" customHeight="1" x14ac:dyDescent="0.25">
      <c r="B38" s="15">
        <v>5.0999999999999996</v>
      </c>
      <c r="C38" s="16" t="s">
        <v>37</v>
      </c>
      <c r="D38" s="17"/>
      <c r="E38" s="18" t="s">
        <v>10</v>
      </c>
      <c r="F38" s="18">
        <v>1</v>
      </c>
      <c r="G38" s="19"/>
      <c r="H38" s="19">
        <f>F38*G38</f>
        <v>0</v>
      </c>
      <c r="I38" s="20" t="s">
        <v>44</v>
      </c>
    </row>
    <row r="39" spans="2:9" ht="25.5" x14ac:dyDescent="0.25">
      <c r="B39" s="15">
        <v>5.3</v>
      </c>
      <c r="C39" s="16" t="s">
        <v>35</v>
      </c>
      <c r="D39" s="17"/>
      <c r="E39" s="18" t="s">
        <v>10</v>
      </c>
      <c r="F39" s="18">
        <v>2</v>
      </c>
      <c r="G39" s="19"/>
      <c r="H39" s="19">
        <f>F39*G39</f>
        <v>0</v>
      </c>
      <c r="I39" s="20" t="s">
        <v>45</v>
      </c>
    </row>
    <row r="40" spans="2:9" x14ac:dyDescent="0.25">
      <c r="B40" s="21" t="s">
        <v>20</v>
      </c>
      <c r="C40" s="22"/>
      <c r="D40" s="22"/>
      <c r="E40" s="22"/>
      <c r="F40" s="22"/>
      <c r="G40" s="23"/>
      <c r="H40" s="36">
        <f>SUM(H38:H39)</f>
        <v>0</v>
      </c>
    </row>
    <row r="41" spans="2:9" x14ac:dyDescent="0.25">
      <c r="B41" s="21" t="s">
        <v>21</v>
      </c>
      <c r="C41" s="22"/>
      <c r="D41" s="22"/>
      <c r="E41" s="22"/>
      <c r="F41" s="22"/>
      <c r="G41" s="23"/>
      <c r="H41" s="36">
        <f>H40*0.16</f>
        <v>0</v>
      </c>
    </row>
    <row r="42" spans="2:9" x14ac:dyDescent="0.25">
      <c r="B42" s="21" t="s">
        <v>22</v>
      </c>
      <c r="C42" s="22"/>
      <c r="D42" s="22"/>
      <c r="E42" s="22"/>
      <c r="F42" s="22"/>
      <c r="G42" s="23"/>
      <c r="H42" s="37">
        <f>H40+H41</f>
        <v>0</v>
      </c>
    </row>
    <row r="43" spans="2:9" x14ac:dyDescent="0.25">
      <c r="B43" s="25"/>
      <c r="C43" s="26"/>
      <c r="D43" s="26"/>
      <c r="E43" s="27"/>
      <c r="F43" s="28"/>
      <c r="G43" s="29"/>
      <c r="H43" s="29"/>
    </row>
    <row r="44" spans="2:9" ht="15" customHeight="1" x14ac:dyDescent="0.25">
      <c r="B44" s="7">
        <v>6</v>
      </c>
      <c r="C44" s="38" t="s">
        <v>46</v>
      </c>
      <c r="D44" s="39"/>
      <c r="E44" s="39"/>
      <c r="F44" s="39"/>
      <c r="G44" s="39"/>
      <c r="H44" s="40"/>
      <c r="I44" s="7" t="s">
        <v>7</v>
      </c>
    </row>
    <row r="45" spans="2:9" ht="27" customHeight="1" x14ac:dyDescent="0.25">
      <c r="B45" s="15" t="s">
        <v>47</v>
      </c>
      <c r="C45" s="16" t="s">
        <v>37</v>
      </c>
      <c r="D45" s="17"/>
      <c r="E45" s="41" t="s">
        <v>10</v>
      </c>
      <c r="F45" s="41">
        <v>1</v>
      </c>
      <c r="G45" s="42"/>
      <c r="H45" s="42">
        <f>F45*G45</f>
        <v>0</v>
      </c>
      <c r="I45" s="20" t="s">
        <v>48</v>
      </c>
    </row>
    <row r="46" spans="2:9" ht="15" customHeight="1" x14ac:dyDescent="0.25">
      <c r="B46" s="15" t="s">
        <v>49</v>
      </c>
      <c r="C46" s="16" t="s">
        <v>35</v>
      </c>
      <c r="D46" s="17"/>
      <c r="E46" s="41" t="s">
        <v>10</v>
      </c>
      <c r="F46" s="41">
        <v>1</v>
      </c>
      <c r="G46" s="42"/>
      <c r="H46" s="42">
        <f>F46*G46</f>
        <v>0</v>
      </c>
      <c r="I46" s="20" t="s">
        <v>50</v>
      </c>
    </row>
    <row r="47" spans="2:9" x14ac:dyDescent="0.25">
      <c r="B47" s="21" t="s">
        <v>20</v>
      </c>
      <c r="C47" s="22"/>
      <c r="D47" s="22"/>
      <c r="E47" s="22"/>
      <c r="F47" s="22"/>
      <c r="G47" s="23"/>
      <c r="H47" s="36">
        <f>SUM(H45:H46)</f>
        <v>0</v>
      </c>
    </row>
    <row r="48" spans="2:9" x14ac:dyDescent="0.25">
      <c r="B48" s="21" t="s">
        <v>21</v>
      </c>
      <c r="C48" s="22"/>
      <c r="D48" s="22"/>
      <c r="E48" s="22"/>
      <c r="F48" s="22"/>
      <c r="G48" s="23"/>
      <c r="H48" s="36">
        <f>H47*0.16</f>
        <v>0</v>
      </c>
    </row>
    <row r="49" spans="2:9" x14ac:dyDescent="0.25">
      <c r="B49" s="21" t="s">
        <v>22</v>
      </c>
      <c r="C49" s="22"/>
      <c r="D49" s="22"/>
      <c r="E49" s="22"/>
      <c r="F49" s="22"/>
      <c r="G49" s="23"/>
      <c r="H49" s="37">
        <f>H47+H48</f>
        <v>0</v>
      </c>
    </row>
    <row r="51" spans="2:9" x14ac:dyDescent="0.25">
      <c r="B51" s="21" t="s">
        <v>22</v>
      </c>
      <c r="C51" s="22"/>
      <c r="D51" s="22"/>
      <c r="E51" s="22"/>
      <c r="F51" s="22"/>
      <c r="G51" s="23"/>
      <c r="H51" s="37">
        <f>H49+H42+H35+H28+H21+H11</f>
        <v>0</v>
      </c>
    </row>
    <row r="53" spans="2:9" x14ac:dyDescent="0.25">
      <c r="B53" s="7">
        <v>6</v>
      </c>
      <c r="C53" s="38" t="s">
        <v>51</v>
      </c>
      <c r="D53" s="39"/>
      <c r="E53" s="39"/>
      <c r="F53" s="39"/>
      <c r="G53" s="39"/>
      <c r="H53" s="40"/>
      <c r="I53" s="7" t="s">
        <v>7</v>
      </c>
    </row>
    <row r="54" spans="2:9" x14ac:dyDescent="0.25">
      <c r="B54" s="15" t="s">
        <v>47</v>
      </c>
      <c r="C54" s="16" t="s">
        <v>52</v>
      </c>
      <c r="D54" s="17"/>
      <c r="E54" s="41" t="s">
        <v>10</v>
      </c>
      <c r="F54" s="41">
        <v>1</v>
      </c>
      <c r="G54" s="42">
        <f>20000000/1.16</f>
        <v>17241379.31034483</v>
      </c>
      <c r="H54" s="42">
        <f>F54*G54</f>
        <v>17241379.31034483</v>
      </c>
      <c r="I54" s="20" t="s">
        <v>48</v>
      </c>
    </row>
    <row r="55" spans="2:9" x14ac:dyDescent="0.25">
      <c r="B55" s="21" t="s">
        <v>20</v>
      </c>
      <c r="C55" s="22"/>
      <c r="D55" s="22"/>
      <c r="E55" s="22"/>
      <c r="F55" s="22"/>
      <c r="G55" s="23"/>
      <c r="H55" s="36">
        <f>SUM(H54:H54)</f>
        <v>17241379.31034483</v>
      </c>
    </row>
    <row r="56" spans="2:9" x14ac:dyDescent="0.25">
      <c r="B56" s="21" t="s">
        <v>21</v>
      </c>
      <c r="C56" s="22"/>
      <c r="D56" s="22"/>
      <c r="E56" s="22"/>
      <c r="F56" s="22"/>
      <c r="G56" s="23"/>
      <c r="H56" s="36">
        <f>H55*0.16</f>
        <v>2758620.6896551731</v>
      </c>
    </row>
    <row r="57" spans="2:9" x14ac:dyDescent="0.25">
      <c r="B57" s="21" t="s">
        <v>22</v>
      </c>
      <c r="C57" s="22"/>
      <c r="D57" s="22"/>
      <c r="E57" s="22"/>
      <c r="F57" s="22"/>
      <c r="G57" s="23"/>
      <c r="H57" s="37">
        <f>H55+H56</f>
        <v>20000000.000000004</v>
      </c>
    </row>
    <row r="61" spans="2:9" x14ac:dyDescent="0.25">
      <c r="B61" s="7" t="s">
        <v>53</v>
      </c>
      <c r="C61" s="38" t="s">
        <v>54</v>
      </c>
      <c r="D61" s="39"/>
      <c r="E61" s="39"/>
      <c r="F61" s="39" t="s">
        <v>55</v>
      </c>
      <c r="G61" s="39" t="s">
        <v>56</v>
      </c>
      <c r="H61" s="40" t="s">
        <v>57</v>
      </c>
      <c r="I61" s="7" t="s">
        <v>7</v>
      </c>
    </row>
    <row r="62" spans="2:9" ht="178.5" customHeight="1" x14ac:dyDescent="0.25">
      <c r="B62" s="44">
        <v>1</v>
      </c>
      <c r="C62" s="45" t="s">
        <v>58</v>
      </c>
      <c r="D62" s="45"/>
      <c r="E62" s="41"/>
      <c r="F62" s="46" t="s">
        <v>59</v>
      </c>
      <c r="G62" s="46">
        <v>2</v>
      </c>
      <c r="H62" s="46"/>
      <c r="I62" s="63" t="s">
        <v>105</v>
      </c>
    </row>
    <row r="63" spans="2:9" ht="246" customHeight="1" x14ac:dyDescent="0.25">
      <c r="B63" s="44">
        <v>3</v>
      </c>
      <c r="C63" s="45" t="s">
        <v>106</v>
      </c>
      <c r="D63" s="45"/>
      <c r="E63" s="47"/>
      <c r="F63" s="46" t="s">
        <v>59</v>
      </c>
      <c r="G63" s="46">
        <v>6</v>
      </c>
      <c r="H63" s="46"/>
      <c r="I63" s="63" t="s">
        <v>60</v>
      </c>
    </row>
    <row r="64" spans="2:9" ht="49.5" customHeight="1" x14ac:dyDescent="0.25">
      <c r="B64" s="44">
        <v>4</v>
      </c>
      <c r="C64" s="45" t="s">
        <v>61</v>
      </c>
      <c r="D64" s="45"/>
      <c r="E64" s="47"/>
      <c r="F64" s="46" t="s">
        <v>59</v>
      </c>
      <c r="G64" s="46">
        <v>6</v>
      </c>
      <c r="H64" s="46"/>
      <c r="I64" s="63" t="s">
        <v>62</v>
      </c>
    </row>
    <row r="65" spans="2:9" ht="60" customHeight="1" x14ac:dyDescent="0.25">
      <c r="B65" s="44">
        <v>5</v>
      </c>
      <c r="C65" s="65" t="s">
        <v>52</v>
      </c>
      <c r="D65" s="65"/>
      <c r="E65" s="47"/>
      <c r="F65" s="46" t="s">
        <v>59</v>
      </c>
      <c r="G65" s="46"/>
      <c r="H65" s="66">
        <v>6318965.5172413802</v>
      </c>
      <c r="I65" s="64"/>
    </row>
    <row r="66" spans="2:9" x14ac:dyDescent="0.25">
      <c r="C66" s="48"/>
      <c r="G66" s="49" t="s">
        <v>63</v>
      </c>
      <c r="H66" s="50"/>
    </row>
    <row r="67" spans="2:9" x14ac:dyDescent="0.25">
      <c r="C67" s="48"/>
      <c r="G67" s="49" t="s">
        <v>64</v>
      </c>
      <c r="H67" s="50">
        <f>H66*0.16</f>
        <v>0</v>
      </c>
    </row>
    <row r="68" spans="2:9" x14ac:dyDescent="0.25">
      <c r="C68" s="48"/>
      <c r="G68" s="49" t="s">
        <v>65</v>
      </c>
      <c r="H68" s="51">
        <f>H66+H67</f>
        <v>0</v>
      </c>
    </row>
    <row r="70" spans="2:9" x14ac:dyDescent="0.25">
      <c r="B70" s="52" t="s">
        <v>66</v>
      </c>
      <c r="C70" s="52"/>
      <c r="D70" s="52"/>
      <c r="E70" s="52"/>
      <c r="F70" s="52"/>
      <c r="G70" s="52"/>
      <c r="H70" s="52"/>
    </row>
    <row r="71" spans="2:9" x14ac:dyDescent="0.25">
      <c r="C71"/>
      <c r="D71"/>
    </row>
    <row r="72" spans="2:9" x14ac:dyDescent="0.25">
      <c r="B72" s="53" t="s">
        <v>67</v>
      </c>
      <c r="C72" s="53"/>
      <c r="D72" s="53"/>
      <c r="E72" s="53"/>
      <c r="F72" s="53"/>
      <c r="G72" s="53"/>
      <c r="H72" s="53"/>
    </row>
    <row r="73" spans="2:9" x14ac:dyDescent="0.25">
      <c r="C73"/>
      <c r="D73"/>
    </row>
    <row r="74" spans="2:9" x14ac:dyDescent="0.25">
      <c r="B74" s="52" t="s">
        <v>68</v>
      </c>
      <c r="C74" s="52"/>
      <c r="D74" s="52"/>
      <c r="E74" s="52"/>
      <c r="F74" s="52"/>
      <c r="G74" s="52"/>
      <c r="H74" s="52"/>
    </row>
    <row r="75" spans="2:9" x14ac:dyDescent="0.25">
      <c r="C75"/>
      <c r="D75"/>
    </row>
    <row r="76" spans="2:9" x14ac:dyDescent="0.25">
      <c r="B76" s="52" t="s">
        <v>69</v>
      </c>
      <c r="C76" s="52"/>
      <c r="D76" s="52"/>
      <c r="E76" s="52"/>
      <c r="F76" s="52"/>
      <c r="G76" s="52"/>
      <c r="H76" s="52"/>
    </row>
    <row r="77" spans="2:9" x14ac:dyDescent="0.25">
      <c r="C77"/>
      <c r="D77"/>
    </row>
    <row r="78" spans="2:9" x14ac:dyDescent="0.25">
      <c r="B78" s="53" t="s">
        <v>70</v>
      </c>
      <c r="C78" s="53"/>
      <c r="D78" s="53"/>
      <c r="E78" s="53"/>
      <c r="F78" s="53"/>
      <c r="G78" s="53"/>
      <c r="H78" s="53"/>
    </row>
    <row r="79" spans="2:9" x14ac:dyDescent="0.25">
      <c r="B79" s="53" t="s">
        <v>71</v>
      </c>
      <c r="C79" s="53"/>
      <c r="D79" s="53"/>
      <c r="E79" s="53"/>
      <c r="F79" s="53"/>
      <c r="G79" s="53"/>
      <c r="H79" s="53"/>
    </row>
    <row r="80" spans="2:9" x14ac:dyDescent="0.25">
      <c r="B80" s="53" t="s">
        <v>72</v>
      </c>
      <c r="C80" s="53"/>
      <c r="D80" s="53"/>
      <c r="E80" s="53"/>
      <c r="F80" s="53"/>
      <c r="G80" s="53"/>
      <c r="H80" s="53"/>
    </row>
    <row r="81" spans="2:8" x14ac:dyDescent="0.25">
      <c r="B81" s="53" t="s">
        <v>73</v>
      </c>
      <c r="C81" s="53"/>
      <c r="D81" s="53"/>
      <c r="E81" s="53"/>
      <c r="F81" s="53"/>
      <c r="G81" s="53"/>
      <c r="H81" s="53"/>
    </row>
    <row r="82" spans="2:8" x14ac:dyDescent="0.25">
      <c r="B82" s="53" t="s">
        <v>74</v>
      </c>
      <c r="C82" s="53"/>
      <c r="D82" s="53"/>
      <c r="E82" s="53"/>
      <c r="F82" s="53"/>
      <c r="G82" s="53"/>
      <c r="H82" s="53"/>
    </row>
    <row r="83" spans="2:8" x14ac:dyDescent="0.25">
      <c r="B83" s="53" t="s">
        <v>75</v>
      </c>
      <c r="C83" s="53"/>
      <c r="D83" s="53"/>
      <c r="E83" s="53"/>
      <c r="F83" s="53"/>
      <c r="G83" s="53"/>
      <c r="H83" s="53"/>
    </row>
    <row r="84" spans="2:8" x14ac:dyDescent="0.25">
      <c r="B84" t="s">
        <v>76</v>
      </c>
      <c r="C84"/>
      <c r="D84"/>
    </row>
    <row r="85" spans="2:8" x14ac:dyDescent="0.25">
      <c r="B85" s="52" t="s">
        <v>77</v>
      </c>
      <c r="C85" s="52"/>
      <c r="D85" s="52"/>
      <c r="E85" s="52"/>
      <c r="F85" s="52"/>
      <c r="G85" s="52"/>
      <c r="H85" s="52"/>
    </row>
    <row r="86" spans="2:8" x14ac:dyDescent="0.25">
      <c r="C86"/>
      <c r="D86"/>
    </row>
    <row r="87" spans="2:8" x14ac:dyDescent="0.25">
      <c r="B87" s="52" t="s">
        <v>78</v>
      </c>
      <c r="C87" s="52"/>
      <c r="D87" s="52"/>
      <c r="E87" s="52"/>
      <c r="F87" s="52"/>
      <c r="G87" s="52"/>
      <c r="H87" s="52"/>
    </row>
    <row r="88" spans="2:8" x14ac:dyDescent="0.25">
      <c r="C88"/>
      <c r="D88"/>
    </row>
    <row r="89" spans="2:8" x14ac:dyDescent="0.25">
      <c r="B89" s="54"/>
      <c r="C89"/>
      <c r="D89"/>
    </row>
    <row r="90" spans="2:8" x14ac:dyDescent="0.25">
      <c r="B90" s="53" t="s">
        <v>79</v>
      </c>
      <c r="C90" s="53"/>
      <c r="D90" s="53"/>
      <c r="E90" s="53"/>
      <c r="F90" s="53"/>
      <c r="G90" s="53"/>
      <c r="H90" s="53"/>
    </row>
    <row r="91" spans="2:8" x14ac:dyDescent="0.25">
      <c r="B91" s="53" t="s">
        <v>80</v>
      </c>
      <c r="C91" s="53"/>
      <c r="D91" s="53"/>
      <c r="E91" s="53"/>
      <c r="F91" s="53"/>
      <c r="G91" s="53"/>
      <c r="H91" s="53"/>
    </row>
    <row r="92" spans="2:8" ht="15.75" thickBot="1" x14ac:dyDescent="0.3">
      <c r="B92" s="55"/>
      <c r="C92" s="55"/>
      <c r="D92" s="55"/>
      <c r="E92" s="55"/>
      <c r="F92" s="55"/>
      <c r="G92" s="55"/>
      <c r="H92" s="55"/>
    </row>
    <row r="93" spans="2:8" ht="45.75" thickBot="1" x14ac:dyDescent="0.3">
      <c r="B93" s="56" t="s">
        <v>81</v>
      </c>
      <c r="C93" s="57" t="s">
        <v>82</v>
      </c>
      <c r="D93" s="57" t="s">
        <v>83</v>
      </c>
      <c r="E93" s="57" t="s">
        <v>84</v>
      </c>
      <c r="F93" s="57" t="s">
        <v>85</v>
      </c>
      <c r="G93" s="57" t="s">
        <v>86</v>
      </c>
    </row>
    <row r="94" spans="2:8" ht="75.75" thickBot="1" x14ac:dyDescent="0.3">
      <c r="B94" s="58" t="s">
        <v>87</v>
      </c>
      <c r="C94" s="59" t="s">
        <v>88</v>
      </c>
      <c r="D94" s="60" t="s">
        <v>89</v>
      </c>
      <c r="E94" s="60" t="s">
        <v>90</v>
      </c>
      <c r="F94" s="60" t="s">
        <v>91</v>
      </c>
      <c r="G94" s="60" t="s">
        <v>92</v>
      </c>
    </row>
    <row r="95" spans="2:8" ht="75.75" thickBot="1" x14ac:dyDescent="0.3">
      <c r="B95" s="58" t="s">
        <v>93</v>
      </c>
      <c r="C95" s="59" t="s">
        <v>94</v>
      </c>
      <c r="D95" s="60" t="s">
        <v>95</v>
      </c>
      <c r="E95" s="60" t="s">
        <v>96</v>
      </c>
      <c r="F95" s="60" t="s">
        <v>97</v>
      </c>
      <c r="G95" s="60" t="s">
        <v>98</v>
      </c>
    </row>
    <row r="96" spans="2:8" x14ac:dyDescent="0.25">
      <c r="C96"/>
      <c r="D96"/>
    </row>
    <row r="97" spans="2:7" x14ac:dyDescent="0.25">
      <c r="B97" s="52" t="s">
        <v>99</v>
      </c>
      <c r="C97" s="52"/>
      <c r="D97" s="52"/>
      <c r="E97" s="52"/>
      <c r="F97" s="52"/>
      <c r="G97" s="52"/>
    </row>
    <row r="98" spans="2:7" x14ac:dyDescent="0.25">
      <c r="C98"/>
      <c r="D98"/>
    </row>
    <row r="99" spans="2:7" ht="32.25" customHeight="1" x14ac:dyDescent="0.25">
      <c r="B99" s="61" t="s">
        <v>100</v>
      </c>
      <c r="C99" s="61"/>
      <c r="D99" s="61"/>
      <c r="E99" s="61"/>
      <c r="F99" s="61"/>
      <c r="G99" s="61"/>
    </row>
    <row r="100" spans="2:7" x14ac:dyDescent="0.25">
      <c r="B100" s="53" t="s">
        <v>101</v>
      </c>
      <c r="C100" s="53"/>
      <c r="D100" s="53"/>
      <c r="E100" s="53"/>
      <c r="F100" s="53"/>
      <c r="G100" s="53"/>
    </row>
    <row r="101" spans="2:7" x14ac:dyDescent="0.25">
      <c r="B101" s="53" t="s">
        <v>102</v>
      </c>
      <c r="C101" s="53"/>
      <c r="D101" s="53"/>
      <c r="E101" s="53"/>
      <c r="F101" s="53"/>
      <c r="G101" s="53"/>
    </row>
    <row r="102" spans="2:7" x14ac:dyDescent="0.25">
      <c r="B102" s="53" t="s">
        <v>103</v>
      </c>
      <c r="C102" s="53"/>
      <c r="D102" s="53"/>
      <c r="E102" s="53"/>
      <c r="F102" s="53"/>
      <c r="G102" s="53"/>
    </row>
    <row r="103" spans="2:7" x14ac:dyDescent="0.25">
      <c r="B103" s="53" t="s">
        <v>104</v>
      </c>
      <c r="C103" s="53"/>
      <c r="D103" s="53"/>
      <c r="E103" s="53"/>
      <c r="F103" s="53"/>
      <c r="G103" s="53"/>
    </row>
    <row r="104" spans="2:7" x14ac:dyDescent="0.25">
      <c r="C104"/>
      <c r="D104"/>
    </row>
    <row r="105" spans="2:7" x14ac:dyDescent="0.25">
      <c r="B105" s="62"/>
      <c r="C105"/>
      <c r="D105"/>
    </row>
    <row r="109" spans="2:7" x14ac:dyDescent="0.25">
      <c r="C109"/>
      <c r="D109"/>
    </row>
    <row r="110" spans="2:7" x14ac:dyDescent="0.25">
      <c r="C110"/>
      <c r="D110"/>
    </row>
    <row r="111" spans="2:7" x14ac:dyDescent="0.25">
      <c r="C111"/>
      <c r="D111"/>
    </row>
    <row r="112" spans="2:7" x14ac:dyDescent="0.25">
      <c r="C112"/>
      <c r="D112"/>
    </row>
    <row r="113" spans="3:4" x14ac:dyDescent="0.25">
      <c r="C113"/>
      <c r="D113"/>
    </row>
    <row r="114" spans="3:4" x14ac:dyDescent="0.25">
      <c r="C114"/>
      <c r="D114"/>
    </row>
    <row r="115" spans="3:4" x14ac:dyDescent="0.25">
      <c r="C115"/>
      <c r="D115"/>
    </row>
    <row r="116" spans="3:4" x14ac:dyDescent="0.25">
      <c r="C116"/>
      <c r="D116"/>
    </row>
    <row r="117" spans="3:4" x14ac:dyDescent="0.25">
      <c r="C117"/>
      <c r="D117"/>
    </row>
    <row r="118" spans="3:4" x14ac:dyDescent="0.25">
      <c r="C118"/>
      <c r="D118"/>
    </row>
    <row r="119" spans="3:4" x14ac:dyDescent="0.25">
      <c r="C119"/>
      <c r="D119"/>
    </row>
    <row r="120" spans="3:4" x14ac:dyDescent="0.25">
      <c r="C120"/>
      <c r="D120"/>
    </row>
    <row r="121" spans="3:4" x14ac:dyDescent="0.25">
      <c r="C121"/>
      <c r="D121"/>
    </row>
    <row r="122" spans="3:4" x14ac:dyDescent="0.25">
      <c r="C122"/>
      <c r="D122"/>
    </row>
    <row r="123" spans="3:4" x14ac:dyDescent="0.25">
      <c r="C123"/>
      <c r="D123"/>
    </row>
    <row r="124" spans="3:4" x14ac:dyDescent="0.25">
      <c r="C124"/>
      <c r="D124"/>
    </row>
  </sheetData>
  <mergeCells count="75">
    <mergeCell ref="B100:G100"/>
    <mergeCell ref="B101:G101"/>
    <mergeCell ref="B102:G102"/>
    <mergeCell ref="B103:G103"/>
    <mergeCell ref="B85:H85"/>
    <mergeCell ref="B87:H87"/>
    <mergeCell ref="B90:H90"/>
    <mergeCell ref="B91:H91"/>
    <mergeCell ref="B97:G97"/>
    <mergeCell ref="B99:G99"/>
    <mergeCell ref="B78:H78"/>
    <mergeCell ref="B79:H79"/>
    <mergeCell ref="B80:H80"/>
    <mergeCell ref="B81:H81"/>
    <mergeCell ref="B82:H82"/>
    <mergeCell ref="B83:H83"/>
    <mergeCell ref="C65:D65"/>
    <mergeCell ref="B70:H70"/>
    <mergeCell ref="B72:H72"/>
    <mergeCell ref="B74:H74"/>
    <mergeCell ref="B76:H76"/>
    <mergeCell ref="B56:G56"/>
    <mergeCell ref="B57:G57"/>
    <mergeCell ref="C61:H61"/>
    <mergeCell ref="C62:D62"/>
    <mergeCell ref="C63:D63"/>
    <mergeCell ref="C64:D64"/>
    <mergeCell ref="B48:G48"/>
    <mergeCell ref="B49:G49"/>
    <mergeCell ref="B51:G51"/>
    <mergeCell ref="C53:H53"/>
    <mergeCell ref="C54:D54"/>
    <mergeCell ref="B55:G55"/>
    <mergeCell ref="B41:G41"/>
    <mergeCell ref="B42:G42"/>
    <mergeCell ref="C44:H44"/>
    <mergeCell ref="C45:D45"/>
    <mergeCell ref="C46:D46"/>
    <mergeCell ref="B47:G47"/>
    <mergeCell ref="B34:G34"/>
    <mergeCell ref="B35:G35"/>
    <mergeCell ref="C37:H37"/>
    <mergeCell ref="C38:D38"/>
    <mergeCell ref="C39:D39"/>
    <mergeCell ref="B40:G40"/>
    <mergeCell ref="B27:G27"/>
    <mergeCell ref="B28:G28"/>
    <mergeCell ref="C30:H30"/>
    <mergeCell ref="C31:D31"/>
    <mergeCell ref="C32:D32"/>
    <mergeCell ref="B33:G33"/>
    <mergeCell ref="B20:G20"/>
    <mergeCell ref="B21:G21"/>
    <mergeCell ref="C23:D23"/>
    <mergeCell ref="C24:D24"/>
    <mergeCell ref="C25:D25"/>
    <mergeCell ref="B26:G26"/>
    <mergeCell ref="C14:D14"/>
    <mergeCell ref="C15:D15"/>
    <mergeCell ref="C16:D16"/>
    <mergeCell ref="C17:D17"/>
    <mergeCell ref="C18:D18"/>
    <mergeCell ref="B19:G19"/>
    <mergeCell ref="C7:D7"/>
    <mergeCell ref="C8:D8"/>
    <mergeCell ref="B9:G9"/>
    <mergeCell ref="B10:G10"/>
    <mergeCell ref="B11:G11"/>
    <mergeCell ref="C13:D13"/>
    <mergeCell ref="B2:B3"/>
    <mergeCell ref="C2:I2"/>
    <mergeCell ref="C3:D3"/>
    <mergeCell ref="C4:D4"/>
    <mergeCell ref="C5:D5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crestrepo</dc:creator>
  <cp:lastModifiedBy>crestrepo</cp:lastModifiedBy>
  <dcterms:created xsi:type="dcterms:W3CDTF">2015-06-30T21:39:55Z</dcterms:created>
  <dcterms:modified xsi:type="dcterms:W3CDTF">2015-06-30T21:42:55Z</dcterms:modified>
</cp:coreProperties>
</file>