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995"/>
  </bookViews>
  <sheets>
    <sheet name="ANEXO 2 CINTURON VERDE - CCTV" sheetId="1" r:id="rId1"/>
  </sheets>
  <calcPr calcId="144525"/>
</workbook>
</file>

<file path=xl/calcChain.xml><?xml version="1.0" encoding="utf-8"?>
<calcChain xmlns="http://schemas.openxmlformats.org/spreadsheetml/2006/main">
  <c r="H44" i="1" l="1"/>
  <c r="H43" i="1"/>
  <c r="H137" i="1"/>
  <c r="H142" i="1" l="1"/>
  <c r="H143" i="1" s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45" i="1" l="1"/>
  <c r="H46" i="1" s="1"/>
  <c r="H47" i="1" s="1"/>
  <c r="H81" i="1" s="1"/>
  <c r="H148" i="1" s="1"/>
  <c r="H75" i="1"/>
  <c r="H144" i="1"/>
  <c r="H145" i="1" s="1"/>
  <c r="H108" i="1"/>
  <c r="H131" i="1"/>
  <c r="H132" i="1" s="1"/>
  <c r="H109" i="1"/>
  <c r="H110" i="1" s="1"/>
  <c r="H77" i="1"/>
  <c r="H78" i="1" s="1"/>
  <c r="H76" i="1"/>
  <c r="H133" i="1" l="1"/>
  <c r="H134" i="1" s="1"/>
  <c r="H79" i="1"/>
  <c r="H135" i="1" l="1"/>
</calcChain>
</file>

<file path=xl/sharedStrings.xml><?xml version="1.0" encoding="utf-8"?>
<sst xmlns="http://schemas.openxmlformats.org/spreadsheetml/2006/main" count="288" uniqueCount="145">
  <si>
    <t>MARCA</t>
  </si>
  <si>
    <t>SUBTOTAL</t>
  </si>
  <si>
    <t>IVA</t>
  </si>
  <si>
    <t>TOTAL</t>
  </si>
  <si>
    <t>UND</t>
  </si>
  <si>
    <t>REFERENCIA</t>
  </si>
  <si>
    <t>ADMINISTRACION</t>
  </si>
  <si>
    <t>UTILIDAD</t>
  </si>
  <si>
    <t>ITEM</t>
  </si>
  <si>
    <t>DESCRIPCION</t>
  </si>
  <si>
    <t>CANT</t>
  </si>
  <si>
    <t xml:space="preserve">V. UNITARIO </t>
  </si>
  <si>
    <t>V. PARCIAL</t>
  </si>
  <si>
    <t>A</t>
  </si>
  <si>
    <t>CAMARAS (COMPRAVENTA E INSTALACION)</t>
  </si>
  <si>
    <t>UN</t>
  </si>
  <si>
    <t>FUNTE POE CAMARA CAMARA TIPO BALA</t>
  </si>
  <si>
    <t xml:space="preserve">TECLADOS TIPO JOYSTICK </t>
  </si>
  <si>
    <t>UPS 1KVA ONLINE</t>
  </si>
  <si>
    <t>TRANSFORMADOR DE AISLAMIENTO 1200KVA 440-220/110</t>
  </si>
  <si>
    <t>CHUZOS DE PROTECCION GALVANIZADO DE 20 PUNTAS x 50cm</t>
  </si>
  <si>
    <t>B</t>
  </si>
  <si>
    <t>RADIOS SUSCRIPTORES (COMPRAVENTA E INSTALACION)</t>
  </si>
  <si>
    <t>LICENCIA PARA 36MBPS PARA RADIOS SUSCRIPTOR</t>
  </si>
  <si>
    <t>C</t>
  </si>
  <si>
    <t>ESTACIONES BASE (COMPRAVENTA E INSTALACION)</t>
  </si>
  <si>
    <t>D</t>
  </si>
  <si>
    <t>RADIOS PUNTO A PUNTO (COMPRAVENTA E INSTALACION)</t>
  </si>
  <si>
    <t>E</t>
  </si>
  <si>
    <t>LICENCIAMIENTO SISTEMA DE VIDEO Y RADIOS (COMPRAVENTA E INSTALACION)</t>
  </si>
  <si>
    <t>F</t>
  </si>
  <si>
    <t>SERVICIOS ESPECIALIZADOS (MANO DE OBRA, INFRAESTRUCTURA Y FUNGIBLES)</t>
  </si>
  <si>
    <t>CONFIGURACION CAMARAS Y RADIOS EN LOS SOFTWARES DE ADMINISTRACION</t>
  </si>
  <si>
    <t>INFRAESTRUCTURA, ACOMETIDAS ELECTRICAS Y DE DATOS EN RACK SIES-M</t>
  </si>
  <si>
    <t xml:space="preserve">SUBTOTAL </t>
  </si>
  <si>
    <t>G</t>
  </si>
  <si>
    <t>INFRAESTRUCTURA CAMARAS (SUMINISTRO E INSTALACION)</t>
  </si>
  <si>
    <t>POSTE EN CONCRETO 12 MTS 750 Kg Fuerza. INCLUYE EXCAVACION, DEMOLICION DE CONCRETO O ASFALTO, AFIRMADO, REPARACION DE PISO DONDE SE DEMOLIO PARA INSTALACION DEL POSTE, MATERIALES Y EQUIPOS NECESARIOS, TRANSPORTE Y BOTADA DE ESCOMBROS Y PINTURA EN FRANJAS AMARILLAS Y NEGRAS.</t>
  </si>
  <si>
    <t>POSTE EN CONCRETO 14 MTS 750 Kg Fuerza. INCLUYE EXCAVACION, DEMOLICION DE CONCRETO O ASFALTO, AFIRMADO, REPARACION DE PISO DONDE SE DEMOLIO PARA INSTALACION DEL POSTE, MATERIALES Y EQUIPOS NECESARIOS, TRANSPORTE Y BOTADA DE ESCOMBROS Y PINTURA EN FRANJAS AMARILLAS Y NEGRAS.</t>
  </si>
  <si>
    <t>POSTE EN CONCRETO 16 MTS 750 Kg Fuerza. INCLUYE EXCAVACION, DEMOLICION DE CONCRETO O ASFALTO, AFIRMADO, REPARACION DE PISO DONDE SE DEMOLIO PARA INSTALACION DEL POSTE, MATERIALES Y EQUIPOS NECESARIOS, TRANSPORTE Y BOTADA DE ESCOMBROS Y PINTURA EN FRANJAS AMARILLAS Y NEGRAS.</t>
  </si>
  <si>
    <t>POSTE EN FIBRA DE VIDRIO 14 MTS 750 Kg Fuerza. INCLUYE EXCAVACION, DEMOLICION DE CONCRETO O ASFALTO, AFIRMADO, REPARACION DE PISO DONDE SE DEMOLIO PARA INSTALACION DEL POSTE, MATERIALES Y EQUIPOS NECESARIOS, TRANSPORTE Y BOTADA DE ESCOMBROS Y PINTURA EN FRANJAS AMARILLAS Y NEGRAS.</t>
  </si>
  <si>
    <t>DUCTERIA INTERNA PARA POSTE, PARA GUIADO DE CABLEADO DE COMUNICACIONES Y ELECTRICO</t>
  </si>
  <si>
    <t>SISTEMA DE PUESTA A TIERRA. INCLUYE EXCAVACIÓN, VARILLA COPERWELL, ALAMBRE NO14, SOLDADURA ISOTÉRMICA PARA ALAMBRE NO14, VARILLA DE COBRE DE 2,40 METROS, ALAMBRE NO14 Y NO8, CULTIVO EN BASE A BENTONITA, DEMOLICIÓN DE CONCRETO O CUALQUIER OTRO MATERIAL. EL ALAMBRE SE DEBE INSTALAR CON CONTACTO EN EL GABINETE METÁLICO ARRIBA EN EL POSTE, CON CONEXIÓN AL POLO A TIERRA EN UN BARRAJE QUE DISTRIBUIRÁ A LOS DIFERENTES DISPOSITIVOS DE ALIMENTACIÓN.</t>
  </si>
  <si>
    <t>CONSTRUCCION DE ANDEN. INCLUYE DEMOLICION DE CONCRETO O ASFALTO, AFIRMADO, REPARACION DE PISO DONDE SE DEMOLIO, MATERIALES Y EQUIPOS NECESARIOS</t>
  </si>
  <si>
    <t>M2</t>
  </si>
  <si>
    <t>CONSTRUCCION DE CORDON EN CONCRETO. INCLUYE DEMOLICION DE CONCRETO O ASFALTO, AFIRMADO, REPARACION DE PISO DONDE SE DEMOLIO, MATERIALES Y EQUIPOS NECESARIOS</t>
  </si>
  <si>
    <t>ML</t>
  </si>
  <si>
    <t>REMOCION DE TIERRA, TRANSPORTE Y BOTADO</t>
  </si>
  <si>
    <t>M3</t>
  </si>
  <si>
    <t>BAJANTES GALVANIZADOS EXTERNOS PARA GUIADO DE CABLEADO DE COMUNICACIONES Y ELECTRICO</t>
  </si>
  <si>
    <t>AISLADORES ELECTRICOS PARA INSTALACION DE SISTEMA CCTV</t>
  </si>
  <si>
    <t>CABLE TRENZA EN ALUMINIO No. 4</t>
  </si>
  <si>
    <t>CABLE UTP 6A INTERIOR</t>
  </si>
  <si>
    <t>CABLE UTP 6A EXTERIOR</t>
  </si>
  <si>
    <t>CABLE ENCAUCHETADO 3X12</t>
  </si>
  <si>
    <t>CONSTRUCCION DE CANALIZACION EN PISO BLANDO O DURO EN ACABADO IGUAL AL PISO. INCLUYE EXCAVACIÓN, DEMOLICIONES EN CUALQUIER TIPO DE MATERIAL Y RESANES.</t>
  </si>
  <si>
    <t>CONSTRUCCIÓN DE CAJA DE ENERGÍA 50X50 CON TAPA EN ACABADO IGUAL AL PISO, SEGÚN NORMAS EPM, INCLUYE EXCAVACIÓN, DEMOLICIONES EN CUALQUIER TIPO DE MATERIAL, HERRAJES Y TAPA DE SEGURIDAD (AMBOS CON TORNILLOS Y TAPONES).</t>
  </si>
  <si>
    <t>CONSTRUCCIÓN DE CAJA DE ENERGÍA 120X80 CON TAPA EN ACABADO IGUAL AL PISO, SEGÚN NORMAS EPM, INCLUYE EXCAVACIÓN, DEMOLICIONES EN CUALQUIER TIPO DE MATERIAL, HERRAJES Y TAPA DE SEGURIDAD (AMBOS CON TORNILLOS Y TAPONES).</t>
  </si>
  <si>
    <t>CONSTRUCCIÓN DE CAJA DE ENERGÍA 60X80 CON TAPA EN ACABADO IGUAL AL PISO, SEGÚN NORMAS EPM, INCLUYE EXCAVACIÓN, DEMOLICIONES EN CUALQUIER TIPO DE MATERIAL, HERRAJES Y TAPA DE SEGURIDAD (AMBOS CON TORNILLOS Y TAPONES).</t>
  </si>
  <si>
    <t>H</t>
  </si>
  <si>
    <t>INFRAESTRUCTURA SITIOS DE REPETICION (SUMINISTRO E INSTALACION)</t>
  </si>
  <si>
    <t>TORRE SOBRE LOSA AUTOSOPORTADA DE 15 MT</t>
  </si>
  <si>
    <t>SOPORTE TIPO UNIVERSAL DE 1 M PARA ANCLAR EN MONTANTE DE TORRE</t>
  </si>
  <si>
    <t>SOPORTE TIPO BANDERA DOBLE DE 2,0 M PARA ANCLAR EN MÁSTIL DE 2"</t>
  </si>
  <si>
    <t>CERRAMIENTO EN MALLA ESLABONADA PARA TORRE Y RACK</t>
  </si>
  <si>
    <t>IVA SOBRE UTILIDAD</t>
  </si>
  <si>
    <t>GRAN TOTAL PROYECTO CCTV</t>
  </si>
  <si>
    <t>CCTV</t>
  </si>
  <si>
    <t>V. UNITARIO</t>
  </si>
  <si>
    <t>EQUIPAMIENTO (COMPRAVENTA E INSTALACIÓN)</t>
  </si>
  <si>
    <t>CODIFICADOR PARA TECLADO</t>
  </si>
  <si>
    <t xml:space="preserve">SWITCH 24 PUERTOS 10/100/1000BASE-T </t>
  </si>
  <si>
    <t>COMPUTADOR CLIENTE CCTV</t>
  </si>
  <si>
    <t>MONITOR PARA COMPUTADOR CLIENTE</t>
  </si>
  <si>
    <t xml:space="preserve">VIDEO EXTENDER </t>
  </si>
  <si>
    <t>TARJETA DE VIDEO PARA COMPUTADOR CLIENTE</t>
  </si>
  <si>
    <t>DISCO DURO PARA ESTACION DE GRABACION CCTV INTERNO</t>
  </si>
  <si>
    <t>CAMARA FIJA EXTERIOR</t>
  </si>
  <si>
    <t>MINIDOMO FIJO INTERIOR</t>
  </si>
  <si>
    <t>LICENCIA DE GRABACION PARA CCTV INTERNO GENETEC</t>
  </si>
  <si>
    <t>ELECTROIMÁN 600 LBS CON SOPORTE</t>
  </si>
  <si>
    <t>BOTON DE SALIDA TIPO HONGO</t>
  </si>
  <si>
    <t xml:space="preserve">LECTOR BIOMÉTRICO </t>
  </si>
  <si>
    <t>UPS TORRE ON LINE DE DOBLE CONVERSION 3KVA</t>
  </si>
  <si>
    <t xml:space="preserve">AIRE ACONDICIONADO TIPO MINI SPLIT 24000BTU </t>
  </si>
  <si>
    <t>ESCRITORIO MEDIA LUNA PARA 4 PUESTOS DE TRABAJO CON SUS ACCESORIOS PARA PC</t>
  </si>
  <si>
    <t>SILLAS ERGONOMICAS PARA OPERADORES ACORDE AL DISEÑO DEL MUEBLE</t>
  </si>
  <si>
    <t>MESA CUADRANGULAR MULTIPROPOSITO DE 6 PUESTOS CON 6 SILLAS</t>
  </si>
  <si>
    <t>VIDEO BEAM 3200 LUMENS</t>
  </si>
  <si>
    <t>IMPRESORA MULTIFUNCIONAL COLOR</t>
  </si>
  <si>
    <t>INFRAESTRUCTURA Y CABLEADO (SUMINISTRO E INSTALACIÓN)</t>
  </si>
  <si>
    <t>PUERTA DE VIDIO DESLISANTE CON ADESIVO DE SEGURIDAD Y LOGOTIPO POLICIA</t>
  </si>
  <si>
    <t>PUERTA  EN LAMINA PARA EL BAÑO CON SU RESPECTIVA CHAPA</t>
  </si>
  <si>
    <t xml:space="preserve">CABLE UTP CATEGORIA 6 </t>
  </si>
  <si>
    <t>PATCH CORD CAT-6  0.9MTS AZUL.</t>
  </si>
  <si>
    <t>SALIDA RJ45 AZUL MINIJACK MODULAR  CAT. 6</t>
  </si>
  <si>
    <t>SALIDA RJ45 ROJO MINIJACK MODULAR  CAT. 6</t>
  </si>
  <si>
    <t xml:space="preserve">FACEPLATE SENCILLA  </t>
  </si>
  <si>
    <t>MULTITOMA FORMATO 19" X 6 TOMAS 12 SALIDAS TIPO LEVINTON</t>
  </si>
  <si>
    <t>CABLE ENCAUCHETADO 3X18</t>
  </si>
  <si>
    <t xml:space="preserve">TUBERIA EMT DE 3/4", INCLUYE TERMINALES, Y ACCESORIOS DE FIJACION.  </t>
  </si>
  <si>
    <t>TOMA DE POTENCIA CON CAJA, FACEPLATE Y ACCESORIOS</t>
  </si>
  <si>
    <t>CANALETA 60X13MM PISO GRIS X 2 MTS .</t>
  </si>
  <si>
    <t>PATCH PANEL CAT-6 24 PUERTOS</t>
  </si>
  <si>
    <t>LUMINARIAS DOBLES</t>
  </si>
  <si>
    <t>TABLERO ELECTRICO 6 BREAKERS, CON PROTECION CLASE B.</t>
  </si>
  <si>
    <t>ADECUACION EN PINTURA Y RESANE</t>
  </si>
  <si>
    <t xml:space="preserve">ADMINISTRACION </t>
  </si>
  <si>
    <t>IVA SOBRE LA UTILIDAD</t>
  </si>
  <si>
    <t>CENTRO DE MONITOREO</t>
  </si>
  <si>
    <t>GRAN TOTAL CENTRO DE MONITOREO</t>
  </si>
  <si>
    <r>
      <t>SISTEMA DE AUDIO CON ENTRADAS Y SALIDAS I/O.</t>
    </r>
    <r>
      <rPr>
        <b/>
        <sz val="10"/>
        <color theme="1"/>
        <rFont val="Calibri"/>
        <family val="2"/>
        <scheme val="minor"/>
      </rPr>
      <t xml:space="preserve"> INCLUYE:</t>
    </r>
    <r>
      <rPr>
        <sz val="10"/>
        <color theme="1"/>
        <rFont val="Calibri"/>
        <family val="2"/>
        <scheme val="minor"/>
      </rPr>
      <t xml:space="preserve"> CORNETA DE 30W, AMPLIFICADOR DE AUDIO DE 180W, LICENCIA PARA VMS, SWITCH DE DATOS DE 8 PUERTOS Y MODULO DE ENTRADAS, PUERTO SERIAL RS-232/422/485 Y SALIDA DE AUDIO DE DOS VIAS</t>
    </r>
  </si>
  <si>
    <t>SISTEMA DE AUDIO</t>
  </si>
  <si>
    <t>CAMARA FIJA TIPO BALA EXTERIOR HD IR 5 MP</t>
  </si>
  <si>
    <t>BRAZO GALVANIZADO ECUALIZABLE PARA CAMARA 1,2MT</t>
  </si>
  <si>
    <t>MASTIL GALVANIZADO PARA RADIO 1,5MT</t>
  </si>
  <si>
    <t>CAJA METALICA INTEMPERIE DOBLE FONDO FIJACION PARA POSTE</t>
  </si>
  <si>
    <t>RADIO SUSCRIPTOR. INCLUYE ANTENA INTEGRADA DE 19 dBi, AC PoE, KIT DE MONTAJE,  CABLE PODER AC</t>
  </si>
  <si>
    <t>PROTECCION  DE VOLTAJE POE  IP67 PARA RADIO SUSCRIPTOR,  2xRJ45</t>
  </si>
  <si>
    <t>CABLE DATOS CAT5e 100-FT (30m) SHIELDED OUTDOOR 2RJ45 PARA RADIO SUSCRIPTOR</t>
  </si>
  <si>
    <t>RADIO ESTACION BASE CON GPS.</t>
  </si>
  <si>
    <t>LLAVE MIMO 100MBPS PARA ESTACION BASE</t>
  </si>
  <si>
    <t>PROTECCION  DE VOLTAJE POE  IP67,  2xRJ45 PARA ESTACION BASE</t>
  </si>
  <si>
    <t>CABLE DATOS CAT5e 100-FT (30m) SHIELDED OUTDOOR 2RJ45 PARA ESTACION BASE</t>
  </si>
  <si>
    <t>INYECTOR POE PUERTO RJ45 10/100 PARA ESTACION BASE</t>
  </si>
  <si>
    <t>CABLE PODER AC PARA ESTACION BASE</t>
  </si>
  <si>
    <t>ANTENA SECTORIAL 60° 4.9-5.9GHz 17.5dBi 2FT(60cm) PARA ESTACION BASE</t>
  </si>
  <si>
    <t>RADIO PUNTO A PUNTO (TERMINAL)</t>
  </si>
  <si>
    <t>LLAVE MIMO 100MBPS PARA RADIO PUNTO A PUNTO</t>
  </si>
  <si>
    <t>PROTECCION  DE VOLTAJE POE  IP67,  2xRJ45 Jacks PARA RADIO PUNTO A PUNTO</t>
  </si>
  <si>
    <t>CABLE DATOS CAT5e 100-FT (30m) SHIELDED OUTDOOR 2RJ45 PARA RADIO PUNTO A PUNTO</t>
  </si>
  <si>
    <t>INYECTOR POE PUERTO RJ45 10/100 PARA RADIO PUNTO A PUNTO</t>
  </si>
  <si>
    <t>KIT DE MONTAJE RADIO PTP 16IN (41cm) PARA RADIO PUNTO A PUNTO</t>
  </si>
  <si>
    <t>CABLE PODER AC PARA RADIO PUNTO A PUNTO</t>
  </si>
  <si>
    <t>ANTENA DIRECTIVA 5.5° 4.9-6GHz 28.5dBi 2FT(60cm) PARA RADIO PUNTO A PUNTO</t>
  </si>
  <si>
    <t>LICENCIA CAMARA VMS</t>
  </si>
  <si>
    <t>LICENCIA FAILOVER VMS</t>
  </si>
  <si>
    <t>LICENCIA TECLADO VMS</t>
  </si>
  <si>
    <t>LICENCIA MANTENIMIENTO VMS</t>
  </si>
  <si>
    <t>UPGRADE LICENCIA DE SOFTWARE CLEARVIEW + 20</t>
  </si>
  <si>
    <t>GL</t>
  </si>
  <si>
    <t>MONITOR INDUSTRIAL 48"</t>
  </si>
  <si>
    <t>BASE PARA MONITOR 48"</t>
  </si>
  <si>
    <t>CAMARA TIPO DOMO PTZ HD MONTAJE EN POSTE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</si>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</sst>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&quot;$&quot;* #,##0.00_);_(&quot;$&quot;* \(#,##0.00\);_(&quot;$&quot;* &quot;-&quot;??_);_(@_)"/>
    <numFmt numFmtId="166" formatCode="[$USD]\ #,##0.00;\([$USD]\ #,##0.00\)"/>
    <numFmt numFmtId="167" formatCode="_(&quot;$&quot;\ * #,##0_);_(&quot;$&quot;\ * \(#,##0\);_(&quot;$&quot;\ * &quot;-&quot;??_);_(@_)"/>
    <numFmt numFmtId="168" formatCode="_(&quot;$&quot;\ * #,##0_);_(&quot;$&quot;\ * \(#,##0\);_(&quot;$&quot;\ * &quot;-&quot;_);_(@_)"/>
    <numFmt numFmtId="169" formatCode="\ "/>
    <numFmt numFmtId="170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2" applyNumberFormat="0" applyAlignment="0" applyProtection="0"/>
    <xf numFmtId="0" fontId="6" fillId="11" borderId="3" applyNumberFormat="0" applyAlignment="0" applyProtection="0"/>
    <xf numFmtId="0" fontId="7" fillId="0" borderId="4" applyNumberFormat="0" applyFill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2" applyNumberFormat="0" applyAlignment="0" applyProtection="0"/>
    <xf numFmtId="0" fontId="9" fillId="14" borderId="0" applyNumberFormat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166" fontId="10" fillId="0" borderId="0"/>
    <xf numFmtId="0" fontId="2" fillId="16" borderId="5" applyNumberFormat="0" applyFont="0" applyAlignment="0" applyProtection="0"/>
    <xf numFmtId="0" fontId="2" fillId="16" borderId="5" applyNumberFormat="0" applyFont="0" applyAlignment="0" applyProtection="0"/>
    <xf numFmtId="0" fontId="13" fillId="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17" fillId="17" borderId="1" xfId="0" applyFont="1" applyFill="1" applyBorder="1" applyAlignment="1">
      <alignment horizontal="center" vertical="center"/>
    </xf>
    <xf numFmtId="167" fontId="17" fillId="17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167" fontId="18" fillId="0" borderId="1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168" fontId="18" fillId="0" borderId="1" xfId="1" applyNumberFormat="1" applyFont="1" applyBorder="1" applyAlignment="1">
      <alignment horizontal="center" vertical="center"/>
    </xf>
    <xf numFmtId="0" fontId="17" fillId="17" borderId="10" xfId="0" applyFont="1" applyFill="1" applyBorder="1" applyAlignment="1">
      <alignment vertical="center"/>
    </xf>
    <xf numFmtId="167" fontId="18" fillId="0" borderId="1" xfId="0" applyNumberFormat="1" applyFont="1" applyBorder="1" applyAlignment="1">
      <alignment vertical="center"/>
    </xf>
    <xf numFmtId="9" fontId="17" fillId="17" borderId="1" xfId="61" applyFont="1" applyFill="1" applyBorder="1" applyAlignment="1">
      <alignment horizontal="center" vertical="center"/>
    </xf>
    <xf numFmtId="167" fontId="18" fillId="0" borderId="1" xfId="1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7" fontId="17" fillId="0" borderId="1" xfId="1" applyNumberFormat="1" applyFont="1" applyBorder="1" applyAlignment="1">
      <alignment horizontal="center" vertical="center"/>
    </xf>
    <xf numFmtId="0" fontId="18" fillId="0" borderId="0" xfId="0" applyFont="1"/>
    <xf numFmtId="0" fontId="17" fillId="18" borderId="10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vertical="center" wrapText="1"/>
    </xf>
    <xf numFmtId="169" fontId="22" fillId="0" borderId="1" xfId="53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right" vertical="center" wrapText="1"/>
    </xf>
    <xf numFmtId="170" fontId="22" fillId="0" borderId="1" xfId="46" applyNumberFormat="1" applyFont="1" applyFill="1" applyBorder="1" applyAlignment="1" applyProtection="1">
      <alignment horizontal="right" vertical="center"/>
    </xf>
    <xf numFmtId="9" fontId="17" fillId="17" borderId="10" xfId="6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67" fontId="18" fillId="0" borderId="1" xfId="1" applyNumberFormat="1" applyFont="1" applyFill="1" applyBorder="1" applyAlignment="1">
      <alignment vertical="center" wrapText="1"/>
    </xf>
    <xf numFmtId="0" fontId="17" fillId="18" borderId="8" xfId="0" applyFont="1" applyFill="1" applyBorder="1" applyAlignment="1">
      <alignment horizontal="center" vertical="center"/>
    </xf>
    <xf numFmtId="0" fontId="17" fillId="18" borderId="9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center"/>
    </xf>
    <xf numFmtId="0" fontId="17" fillId="17" borderId="8" xfId="0" applyFont="1" applyFill="1" applyBorder="1" applyAlignment="1">
      <alignment horizontal="center" vertical="center"/>
    </xf>
    <xf numFmtId="0" fontId="17" fillId="17" borderId="9" xfId="0" applyFont="1" applyFill="1" applyBorder="1" applyAlignment="1">
      <alignment horizontal="center" vertical="center"/>
    </xf>
    <xf numFmtId="0" fontId="17" fillId="17" borderId="10" xfId="0" applyFont="1" applyFill="1" applyBorder="1" applyAlignment="1">
      <alignment horizontal="center" vertical="center"/>
    </xf>
    <xf numFmtId="0" fontId="19" fillId="17" borderId="8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horizontal="center" vertical="center"/>
    </xf>
  </cellXfs>
  <cellStyles count="62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Porcentaje" xfId="61" builtinId="5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48"/>
  <sheetViews>
    <sheetView tabSelected="1" topLeftCell="A34" workbookViewId="0">
      <selection activeCell="F44" sqref="F44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18.75" x14ac:dyDescent="0.3">
      <c r="A1" s="32" t="s">
        <v>67</v>
      </c>
      <c r="B1" s="32"/>
      <c r="C1" s="32"/>
      <c r="D1" s="32"/>
      <c r="E1" s="32"/>
      <c r="F1" s="32"/>
      <c r="G1" s="32"/>
      <c r="H1" s="32"/>
    </row>
    <row r="2" spans="1:8" x14ac:dyDescent="0.25">
      <c r="A2" s="1" t="s">
        <v>8</v>
      </c>
      <c r="B2" s="1" t="s">
        <v>9</v>
      </c>
      <c r="C2" s="1" t="s">
        <v>0</v>
      </c>
      <c r="D2" s="1" t="s">
        <v>5</v>
      </c>
      <c r="E2" s="1" t="s">
        <v>4</v>
      </c>
      <c r="F2" s="1" t="s">
        <v>10</v>
      </c>
      <c r="G2" s="2" t="s">
        <v>11</v>
      </c>
      <c r="H2" s="2" t="s">
        <v>12</v>
      </c>
    </row>
    <row r="3" spans="1:8" x14ac:dyDescent="0.25">
      <c r="A3" s="3" t="s">
        <v>13</v>
      </c>
      <c r="B3" s="4" t="s">
        <v>14</v>
      </c>
      <c r="C3" s="5"/>
      <c r="D3" s="5"/>
      <c r="E3" s="5"/>
      <c r="F3" s="5"/>
      <c r="G3" s="6"/>
      <c r="H3" s="6"/>
    </row>
    <row r="4" spans="1:8" x14ac:dyDescent="0.25">
      <c r="A4" s="5">
        <v>1</v>
      </c>
      <c r="B4" s="7" t="s">
        <v>143</v>
      </c>
      <c r="C4" s="5"/>
      <c r="D4" s="5"/>
      <c r="E4" s="5" t="s">
        <v>15</v>
      </c>
      <c r="F4" s="5">
        <v>60</v>
      </c>
      <c r="G4" s="8"/>
      <c r="H4" s="6">
        <f>+G4*F4</f>
        <v>0</v>
      </c>
    </row>
    <row r="5" spans="1:8" x14ac:dyDescent="0.25">
      <c r="A5" s="5">
        <v>2</v>
      </c>
      <c r="B5" s="7" t="s">
        <v>113</v>
      </c>
      <c r="C5" s="5"/>
      <c r="D5" s="5"/>
      <c r="E5" s="5" t="s">
        <v>15</v>
      </c>
      <c r="F5" s="5">
        <v>31</v>
      </c>
      <c r="G5" s="8"/>
      <c r="H5" s="6">
        <f t="shared" ref="H5:H44" si="0">+G5*F5</f>
        <v>0</v>
      </c>
    </row>
    <row r="6" spans="1:8" x14ac:dyDescent="0.25">
      <c r="A6" s="5">
        <v>3</v>
      </c>
      <c r="B6" s="7" t="s">
        <v>16</v>
      </c>
      <c r="C6" s="5"/>
      <c r="D6" s="5"/>
      <c r="E6" s="5" t="s">
        <v>15</v>
      </c>
      <c r="F6" s="5">
        <v>31</v>
      </c>
      <c r="G6" s="8"/>
      <c r="H6" s="6">
        <f t="shared" si="0"/>
        <v>0</v>
      </c>
    </row>
    <row r="7" spans="1:8" x14ac:dyDescent="0.25">
      <c r="A7" s="5">
        <v>4</v>
      </c>
      <c r="B7" s="7" t="s">
        <v>17</v>
      </c>
      <c r="C7" s="5"/>
      <c r="D7" s="5"/>
      <c r="E7" s="5" t="s">
        <v>15</v>
      </c>
      <c r="F7" s="5">
        <v>3</v>
      </c>
      <c r="G7" s="8"/>
      <c r="H7" s="6">
        <f t="shared" si="0"/>
        <v>0</v>
      </c>
    </row>
    <row r="8" spans="1:8" x14ac:dyDescent="0.25">
      <c r="A8" s="5">
        <v>5</v>
      </c>
      <c r="B8" s="7" t="s">
        <v>18</v>
      </c>
      <c r="C8" s="5"/>
      <c r="D8" s="5"/>
      <c r="E8" s="5" t="s">
        <v>15</v>
      </c>
      <c r="F8" s="5">
        <v>91</v>
      </c>
      <c r="G8" s="8"/>
      <c r="H8" s="6">
        <f t="shared" si="0"/>
        <v>0</v>
      </c>
    </row>
    <row r="9" spans="1:8" x14ac:dyDescent="0.25">
      <c r="A9" s="5">
        <v>6</v>
      </c>
      <c r="B9" s="7" t="s">
        <v>19</v>
      </c>
      <c r="C9" s="5"/>
      <c r="D9" s="5"/>
      <c r="E9" s="5" t="s">
        <v>15</v>
      </c>
      <c r="F9" s="5">
        <v>91</v>
      </c>
      <c r="G9" s="8"/>
      <c r="H9" s="6">
        <f t="shared" si="0"/>
        <v>0</v>
      </c>
    </row>
    <row r="10" spans="1:8" x14ac:dyDescent="0.25">
      <c r="A10" s="5">
        <v>7</v>
      </c>
      <c r="B10" s="7" t="s">
        <v>114</v>
      </c>
      <c r="C10" s="5"/>
      <c r="D10" s="5"/>
      <c r="E10" s="5" t="s">
        <v>15</v>
      </c>
      <c r="F10" s="5">
        <v>91</v>
      </c>
      <c r="G10" s="8"/>
      <c r="H10" s="6">
        <f t="shared" si="0"/>
        <v>0</v>
      </c>
    </row>
    <row r="11" spans="1:8" x14ac:dyDescent="0.25">
      <c r="A11" s="5">
        <v>8</v>
      </c>
      <c r="B11" s="7" t="s">
        <v>115</v>
      </c>
      <c r="C11" s="5"/>
      <c r="D11" s="5"/>
      <c r="E11" s="5" t="s">
        <v>15</v>
      </c>
      <c r="F11" s="5">
        <v>91</v>
      </c>
      <c r="G11" s="8"/>
      <c r="H11" s="6">
        <f t="shared" si="0"/>
        <v>0</v>
      </c>
    </row>
    <row r="12" spans="1:8" x14ac:dyDescent="0.25">
      <c r="A12" s="5">
        <v>9</v>
      </c>
      <c r="B12" s="7" t="s">
        <v>116</v>
      </c>
      <c r="C12" s="5"/>
      <c r="D12" s="5"/>
      <c r="E12" s="5" t="s">
        <v>15</v>
      </c>
      <c r="F12" s="5">
        <v>91</v>
      </c>
      <c r="G12" s="8"/>
      <c r="H12" s="6">
        <f t="shared" si="0"/>
        <v>0</v>
      </c>
    </row>
    <row r="13" spans="1:8" x14ac:dyDescent="0.25">
      <c r="A13" s="5">
        <v>10</v>
      </c>
      <c r="B13" s="7" t="s">
        <v>20</v>
      </c>
      <c r="C13" s="5"/>
      <c r="D13" s="5"/>
      <c r="E13" s="5" t="s">
        <v>15</v>
      </c>
      <c r="F13" s="5">
        <v>91</v>
      </c>
      <c r="G13" s="8"/>
      <c r="H13" s="6">
        <f t="shared" si="0"/>
        <v>0</v>
      </c>
    </row>
    <row r="14" spans="1:8" x14ac:dyDescent="0.25">
      <c r="A14" s="3" t="s">
        <v>21</v>
      </c>
      <c r="B14" s="4" t="s">
        <v>22</v>
      </c>
      <c r="C14" s="5"/>
      <c r="D14" s="5"/>
      <c r="E14" s="5"/>
      <c r="F14" s="5"/>
      <c r="G14" s="8"/>
      <c r="H14" s="6">
        <f t="shared" si="0"/>
        <v>0</v>
      </c>
    </row>
    <row r="15" spans="1:8" ht="25.5" x14ac:dyDescent="0.25">
      <c r="A15" s="5">
        <v>1</v>
      </c>
      <c r="B15" s="7" t="s">
        <v>117</v>
      </c>
      <c r="C15" s="5"/>
      <c r="D15" s="5"/>
      <c r="E15" s="5" t="s">
        <v>15</v>
      </c>
      <c r="F15" s="5">
        <v>93</v>
      </c>
      <c r="G15" s="8"/>
      <c r="H15" s="6">
        <f t="shared" si="0"/>
        <v>0</v>
      </c>
    </row>
    <row r="16" spans="1:8" x14ac:dyDescent="0.25">
      <c r="A16" s="5">
        <v>2</v>
      </c>
      <c r="B16" s="7" t="s">
        <v>118</v>
      </c>
      <c r="C16" s="5"/>
      <c r="D16" s="5"/>
      <c r="E16" s="5" t="s">
        <v>15</v>
      </c>
      <c r="F16" s="5">
        <v>93</v>
      </c>
      <c r="G16" s="8"/>
      <c r="H16" s="6">
        <f t="shared" si="0"/>
        <v>0</v>
      </c>
    </row>
    <row r="17" spans="1:8" ht="25.5" x14ac:dyDescent="0.25">
      <c r="A17" s="5">
        <v>3</v>
      </c>
      <c r="B17" s="7" t="s">
        <v>119</v>
      </c>
      <c r="C17" s="5"/>
      <c r="D17" s="5"/>
      <c r="E17" s="5" t="s">
        <v>15</v>
      </c>
      <c r="F17" s="5">
        <v>93</v>
      </c>
      <c r="G17" s="8"/>
      <c r="H17" s="6">
        <f t="shared" si="0"/>
        <v>0</v>
      </c>
    </row>
    <row r="18" spans="1:8" x14ac:dyDescent="0.25">
      <c r="A18" s="5">
        <v>4</v>
      </c>
      <c r="B18" s="7" t="s">
        <v>23</v>
      </c>
      <c r="C18" s="5"/>
      <c r="D18" s="5"/>
      <c r="E18" s="5" t="s">
        <v>15</v>
      </c>
      <c r="F18" s="5">
        <v>93</v>
      </c>
      <c r="G18" s="8"/>
      <c r="H18" s="6">
        <f t="shared" si="0"/>
        <v>0</v>
      </c>
    </row>
    <row r="19" spans="1:8" x14ac:dyDescent="0.25">
      <c r="A19" s="3" t="s">
        <v>24</v>
      </c>
      <c r="B19" s="4" t="s">
        <v>25</v>
      </c>
      <c r="C19" s="5"/>
      <c r="D19" s="5"/>
      <c r="E19" s="5"/>
      <c r="F19" s="5"/>
      <c r="G19" s="8"/>
      <c r="H19" s="6">
        <f t="shared" si="0"/>
        <v>0</v>
      </c>
    </row>
    <row r="20" spans="1:8" x14ac:dyDescent="0.25">
      <c r="A20" s="5">
        <v>1</v>
      </c>
      <c r="B20" s="7" t="s">
        <v>120</v>
      </c>
      <c r="C20" s="5"/>
      <c r="D20" s="5"/>
      <c r="E20" s="5" t="s">
        <v>15</v>
      </c>
      <c r="F20" s="5">
        <v>16</v>
      </c>
      <c r="G20" s="8"/>
      <c r="H20" s="6">
        <f t="shared" si="0"/>
        <v>0</v>
      </c>
    </row>
    <row r="21" spans="1:8" x14ac:dyDescent="0.25">
      <c r="A21" s="5">
        <v>2</v>
      </c>
      <c r="B21" s="7" t="s">
        <v>121</v>
      </c>
      <c r="C21" s="5"/>
      <c r="D21" s="5"/>
      <c r="E21" s="5" t="s">
        <v>15</v>
      </c>
      <c r="F21" s="5">
        <v>16</v>
      </c>
      <c r="G21" s="8"/>
      <c r="H21" s="6">
        <f t="shared" si="0"/>
        <v>0</v>
      </c>
    </row>
    <row r="22" spans="1:8" x14ac:dyDescent="0.25">
      <c r="A22" s="5">
        <v>3</v>
      </c>
      <c r="B22" s="7" t="s">
        <v>122</v>
      </c>
      <c r="C22" s="5"/>
      <c r="D22" s="5"/>
      <c r="E22" s="5" t="s">
        <v>15</v>
      </c>
      <c r="F22" s="5">
        <v>16</v>
      </c>
      <c r="G22" s="8"/>
      <c r="H22" s="6">
        <f t="shared" si="0"/>
        <v>0</v>
      </c>
    </row>
    <row r="23" spans="1:8" x14ac:dyDescent="0.25">
      <c r="A23" s="5">
        <v>4</v>
      </c>
      <c r="B23" s="7" t="s">
        <v>123</v>
      </c>
      <c r="C23" s="5"/>
      <c r="D23" s="5"/>
      <c r="E23" s="5" t="s">
        <v>15</v>
      </c>
      <c r="F23" s="5">
        <v>16</v>
      </c>
      <c r="G23" s="8"/>
      <c r="H23" s="6">
        <f t="shared" si="0"/>
        <v>0</v>
      </c>
    </row>
    <row r="24" spans="1:8" x14ac:dyDescent="0.25">
      <c r="A24" s="5">
        <v>5</v>
      </c>
      <c r="B24" s="7" t="s">
        <v>124</v>
      </c>
      <c r="C24" s="5"/>
      <c r="D24" s="5"/>
      <c r="E24" s="5" t="s">
        <v>15</v>
      </c>
      <c r="F24" s="5">
        <v>16</v>
      </c>
      <c r="G24" s="8"/>
      <c r="H24" s="6">
        <f t="shared" si="0"/>
        <v>0</v>
      </c>
    </row>
    <row r="25" spans="1:8" x14ac:dyDescent="0.25">
      <c r="A25" s="5">
        <v>6</v>
      </c>
      <c r="B25" s="7" t="s">
        <v>125</v>
      </c>
      <c r="C25" s="5"/>
      <c r="D25" s="5"/>
      <c r="E25" s="5" t="s">
        <v>15</v>
      </c>
      <c r="F25" s="5">
        <v>16</v>
      </c>
      <c r="G25" s="8"/>
      <c r="H25" s="6">
        <f t="shared" si="0"/>
        <v>0</v>
      </c>
    </row>
    <row r="26" spans="1:8" x14ac:dyDescent="0.25">
      <c r="A26" s="5">
        <v>7</v>
      </c>
      <c r="B26" s="7" t="s">
        <v>126</v>
      </c>
      <c r="C26" s="5"/>
      <c r="D26" s="5"/>
      <c r="E26" s="5" t="s">
        <v>15</v>
      </c>
      <c r="F26" s="5">
        <v>16</v>
      </c>
      <c r="G26" s="8"/>
      <c r="H26" s="6">
        <f t="shared" si="0"/>
        <v>0</v>
      </c>
    </row>
    <row r="27" spans="1:8" x14ac:dyDescent="0.25">
      <c r="A27" s="3" t="s">
        <v>26</v>
      </c>
      <c r="B27" s="4" t="s">
        <v>27</v>
      </c>
      <c r="C27" s="5"/>
      <c r="D27" s="5"/>
      <c r="E27" s="5"/>
      <c r="F27" s="5"/>
      <c r="G27" s="8"/>
      <c r="H27" s="6">
        <f t="shared" si="0"/>
        <v>0</v>
      </c>
    </row>
    <row r="28" spans="1:8" x14ac:dyDescent="0.25">
      <c r="A28" s="5">
        <v>1</v>
      </c>
      <c r="B28" s="7" t="s">
        <v>127</v>
      </c>
      <c r="C28" s="5"/>
      <c r="D28" s="5"/>
      <c r="E28" s="5" t="s">
        <v>15</v>
      </c>
      <c r="F28" s="5">
        <v>8</v>
      </c>
      <c r="G28" s="8"/>
      <c r="H28" s="6">
        <f t="shared" si="0"/>
        <v>0</v>
      </c>
    </row>
    <row r="29" spans="1:8" x14ac:dyDescent="0.25">
      <c r="A29" s="5">
        <v>2</v>
      </c>
      <c r="B29" s="7" t="s">
        <v>128</v>
      </c>
      <c r="C29" s="5"/>
      <c r="D29" s="5"/>
      <c r="E29" s="5" t="s">
        <v>15</v>
      </c>
      <c r="F29" s="5">
        <v>8</v>
      </c>
      <c r="G29" s="8"/>
      <c r="H29" s="6">
        <f t="shared" si="0"/>
        <v>0</v>
      </c>
    </row>
    <row r="30" spans="1:8" x14ac:dyDescent="0.25">
      <c r="A30" s="5">
        <v>3</v>
      </c>
      <c r="B30" s="7" t="s">
        <v>129</v>
      </c>
      <c r="C30" s="5"/>
      <c r="D30" s="5"/>
      <c r="E30" s="5" t="s">
        <v>15</v>
      </c>
      <c r="F30" s="5">
        <v>8</v>
      </c>
      <c r="G30" s="8"/>
      <c r="H30" s="6">
        <f t="shared" si="0"/>
        <v>0</v>
      </c>
    </row>
    <row r="31" spans="1:8" ht="25.5" x14ac:dyDescent="0.25">
      <c r="A31" s="5">
        <v>4</v>
      </c>
      <c r="B31" s="7" t="s">
        <v>130</v>
      </c>
      <c r="C31" s="5"/>
      <c r="D31" s="5"/>
      <c r="E31" s="5" t="s">
        <v>15</v>
      </c>
      <c r="F31" s="5">
        <v>8</v>
      </c>
      <c r="G31" s="8"/>
      <c r="H31" s="6">
        <f t="shared" si="0"/>
        <v>0</v>
      </c>
    </row>
    <row r="32" spans="1:8" x14ac:dyDescent="0.25">
      <c r="A32" s="5">
        <v>5</v>
      </c>
      <c r="B32" s="7" t="s">
        <v>131</v>
      </c>
      <c r="C32" s="5"/>
      <c r="D32" s="5"/>
      <c r="E32" s="5" t="s">
        <v>15</v>
      </c>
      <c r="F32" s="5">
        <v>8</v>
      </c>
      <c r="G32" s="8"/>
      <c r="H32" s="6">
        <f t="shared" si="0"/>
        <v>0</v>
      </c>
    </row>
    <row r="33" spans="1:8" x14ac:dyDescent="0.25">
      <c r="A33" s="5">
        <v>6</v>
      </c>
      <c r="B33" s="7" t="s">
        <v>132</v>
      </c>
      <c r="C33" s="5"/>
      <c r="D33" s="5"/>
      <c r="E33" s="5" t="s">
        <v>15</v>
      </c>
      <c r="F33" s="5">
        <v>8</v>
      </c>
      <c r="G33" s="8"/>
      <c r="H33" s="6">
        <f t="shared" si="0"/>
        <v>0</v>
      </c>
    </row>
    <row r="34" spans="1:8" x14ac:dyDescent="0.25">
      <c r="A34" s="5">
        <v>7</v>
      </c>
      <c r="B34" s="7" t="s">
        <v>133</v>
      </c>
      <c r="C34" s="5"/>
      <c r="D34" s="5"/>
      <c r="E34" s="5" t="s">
        <v>15</v>
      </c>
      <c r="F34" s="5">
        <v>8</v>
      </c>
      <c r="G34" s="8"/>
      <c r="H34" s="6">
        <f t="shared" si="0"/>
        <v>0</v>
      </c>
    </row>
    <row r="35" spans="1:8" x14ac:dyDescent="0.25">
      <c r="A35" s="5">
        <v>8</v>
      </c>
      <c r="B35" s="7" t="s">
        <v>134</v>
      </c>
      <c r="C35" s="5"/>
      <c r="D35" s="5"/>
      <c r="E35" s="5" t="s">
        <v>15</v>
      </c>
      <c r="F35" s="5">
        <v>8</v>
      </c>
      <c r="G35" s="8"/>
      <c r="H35" s="6">
        <f t="shared" si="0"/>
        <v>0</v>
      </c>
    </row>
    <row r="36" spans="1:8" x14ac:dyDescent="0.25">
      <c r="A36" s="3" t="s">
        <v>28</v>
      </c>
      <c r="B36" s="4" t="s">
        <v>29</v>
      </c>
      <c r="C36" s="5"/>
      <c r="D36" s="5"/>
      <c r="E36" s="5"/>
      <c r="F36" s="5"/>
      <c r="G36" s="8"/>
      <c r="H36" s="6">
        <f t="shared" si="0"/>
        <v>0</v>
      </c>
    </row>
    <row r="37" spans="1:8" x14ac:dyDescent="0.25">
      <c r="A37" s="5">
        <v>1</v>
      </c>
      <c r="B37" s="7" t="s">
        <v>135</v>
      </c>
      <c r="C37" s="5"/>
      <c r="D37" s="5"/>
      <c r="E37" s="5" t="s">
        <v>15</v>
      </c>
      <c r="F37" s="5">
        <v>91</v>
      </c>
      <c r="G37" s="8"/>
      <c r="H37" s="6">
        <f t="shared" si="0"/>
        <v>0</v>
      </c>
    </row>
    <row r="38" spans="1:8" x14ac:dyDescent="0.25">
      <c r="A38" s="5">
        <v>2</v>
      </c>
      <c r="B38" s="7" t="s">
        <v>136</v>
      </c>
      <c r="C38" s="5"/>
      <c r="D38" s="5"/>
      <c r="E38" s="5" t="s">
        <v>15</v>
      </c>
      <c r="F38" s="5">
        <v>91</v>
      </c>
      <c r="G38" s="8"/>
      <c r="H38" s="6">
        <f t="shared" si="0"/>
        <v>0</v>
      </c>
    </row>
    <row r="39" spans="1:8" x14ac:dyDescent="0.25">
      <c r="A39" s="5">
        <v>3</v>
      </c>
      <c r="B39" s="7" t="s">
        <v>137</v>
      </c>
      <c r="C39" s="5"/>
      <c r="D39" s="5"/>
      <c r="E39" s="5" t="s">
        <v>15</v>
      </c>
      <c r="F39" s="5">
        <v>3</v>
      </c>
      <c r="G39" s="8"/>
      <c r="H39" s="6">
        <f t="shared" si="0"/>
        <v>0</v>
      </c>
    </row>
    <row r="40" spans="1:8" x14ac:dyDescent="0.25">
      <c r="A40" s="5">
        <v>4</v>
      </c>
      <c r="B40" s="7" t="s">
        <v>138</v>
      </c>
      <c r="C40" s="5"/>
      <c r="D40" s="5"/>
      <c r="E40" s="5" t="s">
        <v>15</v>
      </c>
      <c r="F40" s="5">
        <v>91</v>
      </c>
      <c r="G40" s="8"/>
      <c r="H40" s="6">
        <f t="shared" si="0"/>
        <v>0</v>
      </c>
    </row>
    <row r="41" spans="1:8" x14ac:dyDescent="0.25">
      <c r="A41" s="5">
        <v>5</v>
      </c>
      <c r="B41" s="7" t="s">
        <v>139</v>
      </c>
      <c r="C41" s="5"/>
      <c r="D41" s="5"/>
      <c r="E41" s="5" t="s">
        <v>15</v>
      </c>
      <c r="F41" s="5">
        <v>7</v>
      </c>
      <c r="G41" s="8"/>
      <c r="H41" s="6">
        <f t="shared" si="0"/>
        <v>0</v>
      </c>
    </row>
    <row r="42" spans="1:8" x14ac:dyDescent="0.25">
      <c r="A42" s="3" t="s">
        <v>30</v>
      </c>
      <c r="B42" s="4" t="s">
        <v>31</v>
      </c>
      <c r="C42" s="5"/>
      <c r="D42" s="5"/>
      <c r="E42" s="5"/>
      <c r="F42" s="5"/>
      <c r="G42" s="8"/>
      <c r="H42" s="6">
        <f t="shared" si="0"/>
        <v>0</v>
      </c>
    </row>
    <row r="43" spans="1:8" x14ac:dyDescent="0.25">
      <c r="A43" s="5">
        <v>5</v>
      </c>
      <c r="B43" s="7" t="s">
        <v>32</v>
      </c>
      <c r="C43" s="5"/>
      <c r="D43" s="5"/>
      <c r="E43" s="5" t="s">
        <v>15</v>
      </c>
      <c r="F43" s="5">
        <v>2</v>
      </c>
      <c r="G43" s="8"/>
      <c r="H43" s="6">
        <f>+G43*F43</f>
        <v>0</v>
      </c>
    </row>
    <row r="44" spans="1:8" x14ac:dyDescent="0.25">
      <c r="A44" s="5">
        <v>6</v>
      </c>
      <c r="B44" s="7" t="s">
        <v>33</v>
      </c>
      <c r="C44" s="5"/>
      <c r="D44" s="5"/>
      <c r="E44" s="5" t="s">
        <v>140</v>
      </c>
      <c r="F44" s="5">
        <v>1</v>
      </c>
      <c r="G44" s="8"/>
      <c r="H44" s="6">
        <f>+G44*F44</f>
        <v>0</v>
      </c>
    </row>
    <row r="45" spans="1:8" x14ac:dyDescent="0.25">
      <c r="A45" s="33" t="s">
        <v>34</v>
      </c>
      <c r="B45" s="34"/>
      <c r="C45" s="34"/>
      <c r="D45" s="34"/>
      <c r="E45" s="34"/>
      <c r="F45" s="34"/>
      <c r="G45" s="9"/>
      <c r="H45" s="10">
        <f>SUM(H4:H44)</f>
        <v>0</v>
      </c>
    </row>
    <row r="46" spans="1:8" x14ac:dyDescent="0.25">
      <c r="A46" s="33" t="s">
        <v>2</v>
      </c>
      <c r="B46" s="34"/>
      <c r="C46" s="34"/>
      <c r="D46" s="34"/>
      <c r="E46" s="34"/>
      <c r="F46" s="35"/>
      <c r="G46" s="11">
        <v>0.16</v>
      </c>
      <c r="H46" s="12">
        <f>+H45*0.16</f>
        <v>0</v>
      </c>
    </row>
    <row r="47" spans="1:8" x14ac:dyDescent="0.25">
      <c r="A47" s="33" t="s">
        <v>3</v>
      </c>
      <c r="B47" s="34"/>
      <c r="C47" s="34"/>
      <c r="D47" s="34"/>
      <c r="E47" s="34"/>
      <c r="F47" s="34"/>
      <c r="G47" s="9"/>
      <c r="H47" s="13">
        <f>+H45+H46</f>
        <v>0</v>
      </c>
    </row>
    <row r="48" spans="1:8" x14ac:dyDescent="0.25">
      <c r="A48" s="14"/>
      <c r="B48" s="15"/>
      <c r="C48" s="14"/>
      <c r="D48" s="14"/>
      <c r="E48" s="14"/>
      <c r="F48" s="14"/>
      <c r="G48" s="15"/>
      <c r="H48" s="15"/>
    </row>
    <row r="49" spans="1:8" x14ac:dyDescent="0.25">
      <c r="A49" s="1" t="s">
        <v>8</v>
      </c>
      <c r="B49" s="1" t="s">
        <v>9</v>
      </c>
      <c r="C49" s="1" t="s">
        <v>0</v>
      </c>
      <c r="D49" s="1" t="s">
        <v>5</v>
      </c>
      <c r="E49" s="1" t="s">
        <v>4</v>
      </c>
      <c r="F49" s="1" t="s">
        <v>10</v>
      </c>
      <c r="G49" s="2" t="s">
        <v>11</v>
      </c>
      <c r="H49" s="2" t="s">
        <v>12</v>
      </c>
    </row>
    <row r="50" spans="1:8" x14ac:dyDescent="0.25">
      <c r="A50" s="3" t="s">
        <v>35</v>
      </c>
      <c r="B50" s="4" t="s">
        <v>36</v>
      </c>
      <c r="C50" s="5"/>
      <c r="D50" s="5"/>
      <c r="E50" s="5"/>
      <c r="F50" s="5"/>
      <c r="G50" s="6"/>
      <c r="H50" s="6"/>
    </row>
    <row r="51" spans="1:8" ht="51" x14ac:dyDescent="0.25">
      <c r="A51" s="5">
        <v>1</v>
      </c>
      <c r="B51" s="7" t="s">
        <v>37</v>
      </c>
      <c r="C51" s="5"/>
      <c r="D51" s="5"/>
      <c r="E51" s="5" t="s">
        <v>15</v>
      </c>
      <c r="F51" s="5">
        <v>0</v>
      </c>
      <c r="G51" s="6"/>
      <c r="H51" s="6">
        <f>+G51*F51</f>
        <v>0</v>
      </c>
    </row>
    <row r="52" spans="1:8" ht="51" x14ac:dyDescent="0.25">
      <c r="A52" s="5">
        <v>2</v>
      </c>
      <c r="B52" s="7" t="s">
        <v>38</v>
      </c>
      <c r="C52" s="5"/>
      <c r="D52" s="5"/>
      <c r="E52" s="5" t="s">
        <v>15</v>
      </c>
      <c r="F52" s="5">
        <v>0</v>
      </c>
      <c r="G52" s="6"/>
      <c r="H52" s="6">
        <f t="shared" ref="H52:H74" si="1">+G52*F52</f>
        <v>0</v>
      </c>
    </row>
    <row r="53" spans="1:8" ht="51" x14ac:dyDescent="0.25">
      <c r="A53" s="5">
        <v>3</v>
      </c>
      <c r="B53" s="7" t="s">
        <v>39</v>
      </c>
      <c r="C53" s="5"/>
      <c r="D53" s="5"/>
      <c r="E53" s="5" t="s">
        <v>15</v>
      </c>
      <c r="F53" s="5">
        <v>0</v>
      </c>
      <c r="G53" s="6"/>
      <c r="H53" s="6">
        <f t="shared" si="1"/>
        <v>0</v>
      </c>
    </row>
    <row r="54" spans="1:8" ht="63.75" x14ac:dyDescent="0.25">
      <c r="A54" s="5">
        <v>4</v>
      </c>
      <c r="B54" s="7" t="s">
        <v>40</v>
      </c>
      <c r="C54" s="5"/>
      <c r="D54" s="5"/>
      <c r="E54" s="5" t="s">
        <v>15</v>
      </c>
      <c r="F54" s="5">
        <v>130</v>
      </c>
      <c r="G54" s="6"/>
      <c r="H54" s="6">
        <f t="shared" si="1"/>
        <v>0</v>
      </c>
    </row>
    <row r="55" spans="1:8" ht="25.5" x14ac:dyDescent="0.25">
      <c r="A55" s="5">
        <v>5</v>
      </c>
      <c r="B55" s="7" t="s">
        <v>41</v>
      </c>
      <c r="C55" s="5"/>
      <c r="D55" s="5"/>
      <c r="E55" s="5" t="s">
        <v>15</v>
      </c>
      <c r="F55" s="5">
        <v>130</v>
      </c>
      <c r="G55" s="6"/>
      <c r="H55" s="6">
        <f t="shared" si="1"/>
        <v>0</v>
      </c>
    </row>
    <row r="56" spans="1:8" ht="89.25" x14ac:dyDescent="0.25">
      <c r="A56" s="5">
        <v>6</v>
      </c>
      <c r="B56" s="7" t="s">
        <v>42</v>
      </c>
      <c r="C56" s="5"/>
      <c r="D56" s="5"/>
      <c r="E56" s="5" t="s">
        <v>15</v>
      </c>
      <c r="F56" s="5">
        <v>130</v>
      </c>
      <c r="G56" s="6"/>
      <c r="H56" s="6">
        <f t="shared" si="1"/>
        <v>0</v>
      </c>
    </row>
    <row r="57" spans="1:8" ht="38.25" x14ac:dyDescent="0.25">
      <c r="A57" s="5">
        <v>7</v>
      </c>
      <c r="B57" s="7" t="s">
        <v>43</v>
      </c>
      <c r="C57" s="5"/>
      <c r="D57" s="5"/>
      <c r="E57" s="5" t="s">
        <v>44</v>
      </c>
      <c r="F57" s="5">
        <v>130</v>
      </c>
      <c r="G57" s="6"/>
      <c r="H57" s="6">
        <f t="shared" si="1"/>
        <v>0</v>
      </c>
    </row>
    <row r="58" spans="1:8" ht="38.25" x14ac:dyDescent="0.25">
      <c r="A58" s="5">
        <v>8</v>
      </c>
      <c r="B58" s="7" t="s">
        <v>45</v>
      </c>
      <c r="C58" s="5"/>
      <c r="D58" s="5"/>
      <c r="E58" s="5" t="s">
        <v>46</v>
      </c>
      <c r="F58" s="5">
        <v>130</v>
      </c>
      <c r="G58" s="6"/>
      <c r="H58" s="6">
        <f t="shared" si="1"/>
        <v>0</v>
      </c>
    </row>
    <row r="59" spans="1:8" x14ac:dyDescent="0.25">
      <c r="A59" s="5">
        <v>9</v>
      </c>
      <c r="B59" s="7" t="s">
        <v>47</v>
      </c>
      <c r="C59" s="5"/>
      <c r="D59" s="5"/>
      <c r="E59" s="5" t="s">
        <v>48</v>
      </c>
      <c r="F59" s="5">
        <v>130</v>
      </c>
      <c r="G59" s="6"/>
      <c r="H59" s="6">
        <f t="shared" si="1"/>
        <v>0</v>
      </c>
    </row>
    <row r="60" spans="1:8" ht="25.5" x14ac:dyDescent="0.25">
      <c r="A60" s="5">
        <v>10</v>
      </c>
      <c r="B60" s="7" t="s">
        <v>49</v>
      </c>
      <c r="C60" s="5"/>
      <c r="D60" s="5"/>
      <c r="E60" s="5" t="s">
        <v>15</v>
      </c>
      <c r="F60" s="5">
        <v>195</v>
      </c>
      <c r="G60" s="6"/>
      <c r="H60" s="6">
        <f t="shared" si="1"/>
        <v>0</v>
      </c>
    </row>
    <row r="61" spans="1:8" x14ac:dyDescent="0.25">
      <c r="A61" s="5">
        <v>11</v>
      </c>
      <c r="B61" s="7" t="s">
        <v>50</v>
      </c>
      <c r="C61" s="5"/>
      <c r="D61" s="5"/>
      <c r="E61" s="5" t="s">
        <v>15</v>
      </c>
      <c r="F61" s="5">
        <v>260</v>
      </c>
      <c r="G61" s="6"/>
      <c r="H61" s="6">
        <f t="shared" si="1"/>
        <v>0</v>
      </c>
    </row>
    <row r="62" spans="1:8" x14ac:dyDescent="0.25">
      <c r="A62" s="5">
        <v>12</v>
      </c>
      <c r="B62" s="7" t="s">
        <v>51</v>
      </c>
      <c r="C62" s="5"/>
      <c r="D62" s="5"/>
      <c r="E62" s="5" t="s">
        <v>46</v>
      </c>
      <c r="F62" s="5">
        <v>3900</v>
      </c>
      <c r="G62" s="6"/>
      <c r="H62" s="6">
        <f t="shared" si="1"/>
        <v>0</v>
      </c>
    </row>
    <row r="63" spans="1:8" x14ac:dyDescent="0.25">
      <c r="A63" s="5">
        <v>13</v>
      </c>
      <c r="B63" s="7" t="s">
        <v>52</v>
      </c>
      <c r="C63" s="5"/>
      <c r="D63" s="5"/>
      <c r="E63" s="5" t="s">
        <v>46</v>
      </c>
      <c r="F63" s="5">
        <v>195</v>
      </c>
      <c r="G63" s="6"/>
      <c r="H63" s="6">
        <f t="shared" si="1"/>
        <v>0</v>
      </c>
    </row>
    <row r="64" spans="1:8" x14ac:dyDescent="0.25">
      <c r="A64" s="5">
        <v>14</v>
      </c>
      <c r="B64" s="7" t="s">
        <v>53</v>
      </c>
      <c r="C64" s="5"/>
      <c r="D64" s="5"/>
      <c r="E64" s="5" t="s">
        <v>46</v>
      </c>
      <c r="F64" s="5">
        <v>780</v>
      </c>
      <c r="G64" s="6"/>
      <c r="H64" s="6">
        <f t="shared" si="1"/>
        <v>0</v>
      </c>
    </row>
    <row r="65" spans="1:8" x14ac:dyDescent="0.25">
      <c r="A65" s="5">
        <v>15</v>
      </c>
      <c r="B65" s="7" t="s">
        <v>54</v>
      </c>
      <c r="C65" s="5"/>
      <c r="D65" s="5"/>
      <c r="E65" s="5" t="s">
        <v>46</v>
      </c>
      <c r="F65" s="5">
        <v>1040</v>
      </c>
      <c r="G65" s="6"/>
      <c r="H65" s="6">
        <f t="shared" si="1"/>
        <v>0</v>
      </c>
    </row>
    <row r="66" spans="1:8" ht="38.25" x14ac:dyDescent="0.25">
      <c r="A66" s="5">
        <v>16</v>
      </c>
      <c r="B66" s="7" t="s">
        <v>55</v>
      </c>
      <c r="C66" s="5"/>
      <c r="D66" s="5"/>
      <c r="E66" s="5" t="s">
        <v>46</v>
      </c>
      <c r="F66" s="5">
        <v>2600</v>
      </c>
      <c r="G66" s="6"/>
      <c r="H66" s="6">
        <f t="shared" si="1"/>
        <v>0</v>
      </c>
    </row>
    <row r="67" spans="1:8" ht="51" x14ac:dyDescent="0.25">
      <c r="A67" s="5">
        <v>17</v>
      </c>
      <c r="B67" s="7" t="s">
        <v>56</v>
      </c>
      <c r="C67" s="5"/>
      <c r="D67" s="5"/>
      <c r="E67" s="5" t="s">
        <v>15</v>
      </c>
      <c r="F67" s="5">
        <v>130</v>
      </c>
      <c r="G67" s="6"/>
      <c r="H67" s="6">
        <f t="shared" si="1"/>
        <v>0</v>
      </c>
    </row>
    <row r="68" spans="1:8" ht="51" x14ac:dyDescent="0.25">
      <c r="A68" s="5">
        <v>18</v>
      </c>
      <c r="B68" s="7" t="s">
        <v>57</v>
      </c>
      <c r="C68" s="5"/>
      <c r="D68" s="5"/>
      <c r="E68" s="5" t="s">
        <v>15</v>
      </c>
      <c r="F68" s="5">
        <v>13</v>
      </c>
      <c r="G68" s="6"/>
      <c r="H68" s="6">
        <f t="shared" si="1"/>
        <v>0</v>
      </c>
    </row>
    <row r="69" spans="1:8" ht="51" x14ac:dyDescent="0.25">
      <c r="A69" s="5">
        <v>19</v>
      </c>
      <c r="B69" s="7" t="s">
        <v>58</v>
      </c>
      <c r="C69" s="5"/>
      <c r="D69" s="5"/>
      <c r="E69" s="5" t="s">
        <v>15</v>
      </c>
      <c r="F69" s="5">
        <v>130</v>
      </c>
      <c r="G69" s="6"/>
      <c r="H69" s="6">
        <f t="shared" si="1"/>
        <v>0</v>
      </c>
    </row>
    <row r="70" spans="1:8" x14ac:dyDescent="0.25">
      <c r="A70" s="3" t="s">
        <v>59</v>
      </c>
      <c r="B70" s="4" t="s">
        <v>60</v>
      </c>
      <c r="C70" s="5"/>
      <c r="D70" s="5"/>
      <c r="E70" s="5"/>
      <c r="F70" s="5"/>
      <c r="G70" s="6"/>
      <c r="H70" s="6">
        <f t="shared" si="1"/>
        <v>0</v>
      </c>
    </row>
    <row r="71" spans="1:8" x14ac:dyDescent="0.25">
      <c r="A71" s="5">
        <v>1</v>
      </c>
      <c r="B71" s="7" t="s">
        <v>61</v>
      </c>
      <c r="C71" s="5"/>
      <c r="D71" s="5"/>
      <c r="E71" s="5" t="s">
        <v>15</v>
      </c>
      <c r="F71" s="5">
        <v>2</v>
      </c>
      <c r="G71" s="6"/>
      <c r="H71" s="6">
        <f t="shared" si="1"/>
        <v>0</v>
      </c>
    </row>
    <row r="72" spans="1:8" x14ac:dyDescent="0.25">
      <c r="A72" s="5">
        <v>2</v>
      </c>
      <c r="B72" s="7" t="s">
        <v>62</v>
      </c>
      <c r="C72" s="5"/>
      <c r="D72" s="5"/>
      <c r="E72" s="5" t="s">
        <v>4</v>
      </c>
      <c r="F72" s="5">
        <v>16</v>
      </c>
      <c r="G72" s="6"/>
      <c r="H72" s="6">
        <f t="shared" si="1"/>
        <v>0</v>
      </c>
    </row>
    <row r="73" spans="1:8" x14ac:dyDescent="0.25">
      <c r="A73" s="5">
        <v>3</v>
      </c>
      <c r="B73" s="7" t="s">
        <v>63</v>
      </c>
      <c r="C73" s="5"/>
      <c r="D73" s="5"/>
      <c r="E73" s="5" t="s">
        <v>4</v>
      </c>
      <c r="F73" s="5">
        <v>8</v>
      </c>
      <c r="G73" s="6"/>
      <c r="H73" s="6">
        <f t="shared" si="1"/>
        <v>0</v>
      </c>
    </row>
    <row r="74" spans="1:8" x14ac:dyDescent="0.25">
      <c r="A74" s="5">
        <v>4</v>
      </c>
      <c r="B74" s="7" t="s">
        <v>64</v>
      </c>
      <c r="C74" s="5"/>
      <c r="D74" s="5"/>
      <c r="E74" s="5" t="s">
        <v>4</v>
      </c>
      <c r="F74" s="5">
        <v>2</v>
      </c>
      <c r="G74" s="6"/>
      <c r="H74" s="6">
        <f t="shared" si="1"/>
        <v>0</v>
      </c>
    </row>
    <row r="75" spans="1:8" x14ac:dyDescent="0.25">
      <c r="A75" s="33" t="s">
        <v>1</v>
      </c>
      <c r="B75" s="34"/>
      <c r="C75" s="34"/>
      <c r="D75" s="34"/>
      <c r="E75" s="34"/>
      <c r="F75" s="34"/>
      <c r="G75" s="9"/>
      <c r="H75" s="6">
        <f>SUM(H51:H74)</f>
        <v>0</v>
      </c>
    </row>
    <row r="76" spans="1:8" x14ac:dyDescent="0.25">
      <c r="A76" s="33" t="s">
        <v>6</v>
      </c>
      <c r="B76" s="34"/>
      <c r="C76" s="34"/>
      <c r="D76" s="34"/>
      <c r="E76" s="34"/>
      <c r="F76" s="34"/>
      <c r="G76" s="11"/>
      <c r="H76" s="6">
        <f>G76*$H$75</f>
        <v>0</v>
      </c>
    </row>
    <row r="77" spans="1:8" x14ac:dyDescent="0.25">
      <c r="A77" s="33" t="s">
        <v>7</v>
      </c>
      <c r="B77" s="34"/>
      <c r="C77" s="34"/>
      <c r="D77" s="34"/>
      <c r="E77" s="34"/>
      <c r="F77" s="35"/>
      <c r="G77" s="11"/>
      <c r="H77" s="6">
        <f>G77*$H$75</f>
        <v>0</v>
      </c>
    </row>
    <row r="78" spans="1:8" x14ac:dyDescent="0.25">
      <c r="A78" s="33" t="s">
        <v>65</v>
      </c>
      <c r="B78" s="34"/>
      <c r="C78" s="34"/>
      <c r="D78" s="34"/>
      <c r="E78" s="34"/>
      <c r="F78" s="35"/>
      <c r="G78" s="11">
        <v>0.16</v>
      </c>
      <c r="H78" s="6">
        <f>H77*0.16</f>
        <v>0</v>
      </c>
    </row>
    <row r="79" spans="1:8" x14ac:dyDescent="0.25">
      <c r="A79" s="33" t="s">
        <v>3</v>
      </c>
      <c r="B79" s="34"/>
      <c r="C79" s="34"/>
      <c r="D79" s="34"/>
      <c r="E79" s="34"/>
      <c r="F79" s="34"/>
      <c r="G79" s="9"/>
      <c r="H79" s="16">
        <f>SUM(H75:H78)</f>
        <v>0</v>
      </c>
    </row>
    <row r="80" spans="1:8" x14ac:dyDescent="0.25">
      <c r="A80" s="14"/>
      <c r="B80" s="15"/>
      <c r="C80" s="14"/>
      <c r="D80" s="14"/>
      <c r="E80" s="14"/>
      <c r="F80" s="14"/>
      <c r="G80" s="17"/>
      <c r="H80" s="17"/>
    </row>
    <row r="81" spans="1:8" x14ac:dyDescent="0.25">
      <c r="A81" s="30" t="s">
        <v>66</v>
      </c>
      <c r="B81" s="31"/>
      <c r="C81" s="31"/>
      <c r="D81" s="31"/>
      <c r="E81" s="31"/>
      <c r="F81" s="31"/>
      <c r="G81" s="18"/>
      <c r="H81" s="16">
        <f>H79+H47</f>
        <v>0</v>
      </c>
    </row>
    <row r="83" spans="1:8" ht="18.75" x14ac:dyDescent="0.3">
      <c r="A83" s="32" t="s">
        <v>109</v>
      </c>
      <c r="B83" s="32"/>
      <c r="C83" s="32"/>
      <c r="D83" s="32"/>
      <c r="E83" s="32"/>
      <c r="F83" s="32"/>
      <c r="G83" s="32"/>
      <c r="H83" s="32"/>
    </row>
    <row r="84" spans="1:8" x14ac:dyDescent="0.25">
      <c r="A84" s="1" t="s">
        <v>8</v>
      </c>
      <c r="B84" s="1" t="s">
        <v>9</v>
      </c>
      <c r="C84" s="1" t="s">
        <v>0</v>
      </c>
      <c r="D84" s="1" t="s">
        <v>5</v>
      </c>
      <c r="E84" s="1" t="s">
        <v>4</v>
      </c>
      <c r="F84" s="1" t="s">
        <v>10</v>
      </c>
      <c r="G84" s="1" t="s">
        <v>68</v>
      </c>
      <c r="H84" s="1" t="s">
        <v>12</v>
      </c>
    </row>
    <row r="85" spans="1:8" x14ac:dyDescent="0.25">
      <c r="A85" s="3" t="s">
        <v>13</v>
      </c>
      <c r="B85" s="4" t="s">
        <v>69</v>
      </c>
      <c r="C85" s="4"/>
      <c r="D85" s="4"/>
      <c r="E85" s="5"/>
      <c r="F85" s="5"/>
      <c r="G85" s="5"/>
      <c r="H85" s="5"/>
    </row>
    <row r="86" spans="1:8" x14ac:dyDescent="0.25">
      <c r="A86" s="5">
        <v>1</v>
      </c>
      <c r="B86" s="7" t="s">
        <v>141</v>
      </c>
      <c r="C86" s="7"/>
      <c r="D86" s="7"/>
      <c r="E86" s="5" t="s">
        <v>15</v>
      </c>
      <c r="F86" s="5">
        <v>2</v>
      </c>
      <c r="G86" s="6"/>
      <c r="H86" s="6">
        <f>F86*G86</f>
        <v>0</v>
      </c>
    </row>
    <row r="87" spans="1:8" x14ac:dyDescent="0.25">
      <c r="A87" s="5">
        <v>2</v>
      </c>
      <c r="B87" s="7" t="s">
        <v>142</v>
      </c>
      <c r="C87" s="7"/>
      <c r="D87" s="7"/>
      <c r="E87" s="5" t="s">
        <v>15</v>
      </c>
      <c r="F87" s="5">
        <v>2</v>
      </c>
      <c r="G87" s="6"/>
      <c r="H87" s="6">
        <f t="shared" ref="H87:H107" si="2">F87*G87</f>
        <v>0</v>
      </c>
    </row>
    <row r="88" spans="1:8" x14ac:dyDescent="0.25">
      <c r="A88" s="5">
        <v>3</v>
      </c>
      <c r="B88" s="7" t="s">
        <v>70</v>
      </c>
      <c r="C88" s="7"/>
      <c r="D88" s="7"/>
      <c r="E88" s="5" t="s">
        <v>15</v>
      </c>
      <c r="F88" s="5">
        <v>2</v>
      </c>
      <c r="G88" s="6"/>
      <c r="H88" s="6">
        <f t="shared" si="2"/>
        <v>0</v>
      </c>
    </row>
    <row r="89" spans="1:8" x14ac:dyDescent="0.25">
      <c r="A89" s="5">
        <v>4</v>
      </c>
      <c r="B89" s="7" t="s">
        <v>71</v>
      </c>
      <c r="C89" s="7"/>
      <c r="D89" s="7"/>
      <c r="E89" s="5" t="s">
        <v>15</v>
      </c>
      <c r="F89" s="5">
        <v>1</v>
      </c>
      <c r="G89" s="6"/>
      <c r="H89" s="6">
        <f t="shared" si="2"/>
        <v>0</v>
      </c>
    </row>
    <row r="90" spans="1:8" x14ac:dyDescent="0.25">
      <c r="A90" s="5">
        <v>5</v>
      </c>
      <c r="B90" s="7" t="s">
        <v>72</v>
      </c>
      <c r="C90" s="7"/>
      <c r="D90" s="7"/>
      <c r="E90" s="5" t="s">
        <v>15</v>
      </c>
      <c r="F90" s="5">
        <v>2</v>
      </c>
      <c r="G90" s="6"/>
      <c r="H90" s="6">
        <f t="shared" si="2"/>
        <v>0</v>
      </c>
    </row>
    <row r="91" spans="1:8" x14ac:dyDescent="0.25">
      <c r="A91" s="5">
        <v>6</v>
      </c>
      <c r="B91" s="7" t="s">
        <v>73</v>
      </c>
      <c r="C91" s="7"/>
      <c r="D91" s="7"/>
      <c r="E91" s="5" t="s">
        <v>15</v>
      </c>
      <c r="F91" s="5">
        <v>2</v>
      </c>
      <c r="G91" s="6"/>
      <c r="H91" s="6">
        <f t="shared" si="2"/>
        <v>0</v>
      </c>
    </row>
    <row r="92" spans="1:8" x14ac:dyDescent="0.25">
      <c r="A92" s="5">
        <v>7</v>
      </c>
      <c r="B92" s="7" t="s">
        <v>74</v>
      </c>
      <c r="C92" s="7"/>
      <c r="D92" s="7"/>
      <c r="E92" s="5" t="s">
        <v>15</v>
      </c>
      <c r="F92" s="5">
        <v>2</v>
      </c>
      <c r="G92" s="6"/>
      <c r="H92" s="6">
        <f t="shared" si="2"/>
        <v>0</v>
      </c>
    </row>
    <row r="93" spans="1:8" x14ac:dyDescent="0.25">
      <c r="A93" s="5">
        <v>8</v>
      </c>
      <c r="B93" s="7" t="s">
        <v>75</v>
      </c>
      <c r="C93" s="7"/>
      <c r="D93" s="7"/>
      <c r="E93" s="5" t="s">
        <v>15</v>
      </c>
      <c r="F93" s="5">
        <v>2</v>
      </c>
      <c r="G93" s="6"/>
      <c r="H93" s="6">
        <f t="shared" si="2"/>
        <v>0</v>
      </c>
    </row>
    <row r="94" spans="1:8" x14ac:dyDescent="0.25">
      <c r="A94" s="5">
        <v>9</v>
      </c>
      <c r="B94" s="7" t="s">
        <v>76</v>
      </c>
      <c r="C94" s="7"/>
      <c r="D94" s="7"/>
      <c r="E94" s="5" t="s">
        <v>15</v>
      </c>
      <c r="F94" s="5">
        <v>2</v>
      </c>
      <c r="G94" s="6"/>
      <c r="H94" s="6">
        <f t="shared" si="2"/>
        <v>0</v>
      </c>
    </row>
    <row r="95" spans="1:8" x14ac:dyDescent="0.25">
      <c r="A95" s="5">
        <v>10</v>
      </c>
      <c r="B95" s="7" t="s">
        <v>77</v>
      </c>
      <c r="C95" s="7"/>
      <c r="D95" s="7"/>
      <c r="E95" s="5" t="s">
        <v>15</v>
      </c>
      <c r="F95" s="5">
        <v>3</v>
      </c>
      <c r="G95" s="6"/>
      <c r="H95" s="6">
        <f t="shared" si="2"/>
        <v>0</v>
      </c>
    </row>
    <row r="96" spans="1:8" x14ac:dyDescent="0.25">
      <c r="A96" s="5">
        <v>11</v>
      </c>
      <c r="B96" s="7" t="s">
        <v>78</v>
      </c>
      <c r="C96" s="7"/>
      <c r="D96" s="7"/>
      <c r="E96" s="5" t="s">
        <v>15</v>
      </c>
      <c r="F96" s="5">
        <v>1</v>
      </c>
      <c r="G96" s="6"/>
      <c r="H96" s="6">
        <f t="shared" si="2"/>
        <v>0</v>
      </c>
    </row>
    <row r="97" spans="1:8" x14ac:dyDescent="0.25">
      <c r="A97" s="5">
        <v>12</v>
      </c>
      <c r="B97" s="7" t="s">
        <v>79</v>
      </c>
      <c r="C97" s="7"/>
      <c r="D97" s="7"/>
      <c r="E97" s="5" t="s">
        <v>15</v>
      </c>
      <c r="F97" s="5">
        <v>1</v>
      </c>
      <c r="G97" s="6"/>
      <c r="H97" s="6">
        <f t="shared" si="2"/>
        <v>0</v>
      </c>
    </row>
    <row r="98" spans="1:8" x14ac:dyDescent="0.25">
      <c r="A98" s="5">
        <v>13</v>
      </c>
      <c r="B98" s="7" t="s">
        <v>80</v>
      </c>
      <c r="C98" s="7"/>
      <c r="D98" s="7"/>
      <c r="E98" s="5" t="s">
        <v>15</v>
      </c>
      <c r="F98" s="5">
        <v>1</v>
      </c>
      <c r="G98" s="6"/>
      <c r="H98" s="6">
        <f t="shared" si="2"/>
        <v>0</v>
      </c>
    </row>
    <row r="99" spans="1:8" x14ac:dyDescent="0.25">
      <c r="A99" s="5">
        <v>14</v>
      </c>
      <c r="B99" s="7" t="s">
        <v>81</v>
      </c>
      <c r="C99" s="7"/>
      <c r="D99" s="7"/>
      <c r="E99" s="5" t="s">
        <v>15</v>
      </c>
      <c r="F99" s="5">
        <v>1</v>
      </c>
      <c r="G99" s="6"/>
      <c r="H99" s="6">
        <f t="shared" si="2"/>
        <v>0</v>
      </c>
    </row>
    <row r="100" spans="1:8" x14ac:dyDescent="0.25">
      <c r="A100" s="5">
        <v>15</v>
      </c>
      <c r="B100" s="7" t="s">
        <v>82</v>
      </c>
      <c r="C100" s="7"/>
      <c r="D100" s="7"/>
      <c r="E100" s="5" t="s">
        <v>15</v>
      </c>
      <c r="F100" s="5">
        <v>2</v>
      </c>
      <c r="G100" s="6"/>
      <c r="H100" s="6">
        <f t="shared" si="2"/>
        <v>0</v>
      </c>
    </row>
    <row r="101" spans="1:8" x14ac:dyDescent="0.25">
      <c r="A101" s="5">
        <v>16</v>
      </c>
      <c r="B101" s="7" t="s">
        <v>83</v>
      </c>
      <c r="C101" s="7"/>
      <c r="D101" s="7"/>
      <c r="E101" s="5" t="s">
        <v>15</v>
      </c>
      <c r="F101" s="5">
        <v>1</v>
      </c>
      <c r="G101" s="6"/>
      <c r="H101" s="6">
        <f t="shared" si="2"/>
        <v>0</v>
      </c>
    </row>
    <row r="102" spans="1:8" x14ac:dyDescent="0.25">
      <c r="A102" s="5">
        <v>17</v>
      </c>
      <c r="B102" s="7" t="s">
        <v>84</v>
      </c>
      <c r="C102" s="7"/>
      <c r="D102" s="7"/>
      <c r="E102" s="5" t="s">
        <v>15</v>
      </c>
      <c r="F102" s="5">
        <v>1</v>
      </c>
      <c r="G102" s="6"/>
      <c r="H102" s="6">
        <f t="shared" si="2"/>
        <v>0</v>
      </c>
    </row>
    <row r="103" spans="1:8" ht="25.5" x14ac:dyDescent="0.25">
      <c r="A103" s="5">
        <v>18</v>
      </c>
      <c r="B103" s="7" t="s">
        <v>85</v>
      </c>
      <c r="C103" s="7"/>
      <c r="D103" s="7"/>
      <c r="E103" s="5" t="s">
        <v>15</v>
      </c>
      <c r="F103" s="5">
        <v>1</v>
      </c>
      <c r="G103" s="6"/>
      <c r="H103" s="6">
        <f t="shared" si="2"/>
        <v>0</v>
      </c>
    </row>
    <row r="104" spans="1:8" x14ac:dyDescent="0.25">
      <c r="A104" s="5">
        <v>19</v>
      </c>
      <c r="B104" s="7" t="s">
        <v>86</v>
      </c>
      <c r="C104" s="7"/>
      <c r="D104" s="7"/>
      <c r="E104" s="5" t="s">
        <v>15</v>
      </c>
      <c r="F104" s="5">
        <v>2</v>
      </c>
      <c r="G104" s="6"/>
      <c r="H104" s="6">
        <f t="shared" si="2"/>
        <v>0</v>
      </c>
    </row>
    <row r="105" spans="1:8" x14ac:dyDescent="0.25">
      <c r="A105" s="5">
        <v>20</v>
      </c>
      <c r="B105" s="7" t="s">
        <v>87</v>
      </c>
      <c r="C105" s="7"/>
      <c r="D105" s="7"/>
      <c r="E105" s="5" t="s">
        <v>15</v>
      </c>
      <c r="F105" s="5">
        <v>1</v>
      </c>
      <c r="G105" s="6"/>
      <c r="H105" s="6">
        <f t="shared" si="2"/>
        <v>0</v>
      </c>
    </row>
    <row r="106" spans="1:8" x14ac:dyDescent="0.25">
      <c r="A106" s="5">
        <v>21</v>
      </c>
      <c r="B106" s="7" t="s">
        <v>88</v>
      </c>
      <c r="C106" s="7"/>
      <c r="D106" s="7"/>
      <c r="E106" s="5" t="s">
        <v>15</v>
      </c>
      <c r="F106" s="5">
        <v>1</v>
      </c>
      <c r="G106" s="6"/>
      <c r="H106" s="6">
        <f t="shared" si="2"/>
        <v>0</v>
      </c>
    </row>
    <row r="107" spans="1:8" x14ac:dyDescent="0.25">
      <c r="A107" s="5">
        <v>22</v>
      </c>
      <c r="B107" s="7" t="s">
        <v>89</v>
      </c>
      <c r="C107" s="7"/>
      <c r="D107" s="7"/>
      <c r="E107" s="5" t="s">
        <v>15</v>
      </c>
      <c r="F107" s="5">
        <v>1</v>
      </c>
      <c r="G107" s="6"/>
      <c r="H107" s="6">
        <f t="shared" si="2"/>
        <v>0</v>
      </c>
    </row>
    <row r="108" spans="1:8" x14ac:dyDescent="0.25">
      <c r="A108" s="33" t="s">
        <v>1</v>
      </c>
      <c r="B108" s="34"/>
      <c r="C108" s="34"/>
      <c r="D108" s="34"/>
      <c r="E108" s="34"/>
      <c r="F108" s="34"/>
      <c r="G108" s="9"/>
      <c r="H108" s="10">
        <f>SUM(H86:H107)</f>
        <v>0</v>
      </c>
    </row>
    <row r="109" spans="1:8" x14ac:dyDescent="0.25">
      <c r="A109" s="33" t="s">
        <v>2</v>
      </c>
      <c r="B109" s="34"/>
      <c r="C109" s="34"/>
      <c r="D109" s="34"/>
      <c r="E109" s="34"/>
      <c r="F109" s="34"/>
      <c r="G109" s="11">
        <v>0.16</v>
      </c>
      <c r="H109" s="10">
        <f>+G109*H108</f>
        <v>0</v>
      </c>
    </row>
    <row r="110" spans="1:8" x14ac:dyDescent="0.25">
      <c r="A110" s="33" t="s">
        <v>3</v>
      </c>
      <c r="B110" s="34"/>
      <c r="C110" s="34"/>
      <c r="D110" s="34"/>
      <c r="E110" s="34"/>
      <c r="F110" s="34"/>
      <c r="G110" s="9"/>
      <c r="H110" s="10">
        <f>H108+H109</f>
        <v>0</v>
      </c>
    </row>
    <row r="111" spans="1:8" x14ac:dyDescent="0.25">
      <c r="A111" s="19"/>
      <c r="B111" s="19"/>
      <c r="C111" s="19"/>
      <c r="D111" s="19"/>
      <c r="E111" s="19"/>
      <c r="F111" s="19"/>
      <c r="G111" s="19"/>
      <c r="H111" s="20"/>
    </row>
    <row r="112" spans="1:8" x14ac:dyDescent="0.25">
      <c r="A112" s="1" t="s">
        <v>8</v>
      </c>
      <c r="B112" s="1" t="s">
        <v>9</v>
      </c>
      <c r="C112" s="1" t="s">
        <v>0</v>
      </c>
      <c r="D112" s="1" t="s">
        <v>5</v>
      </c>
      <c r="E112" s="1" t="s">
        <v>4</v>
      </c>
      <c r="F112" s="1" t="s">
        <v>10</v>
      </c>
      <c r="G112" s="1" t="s">
        <v>68</v>
      </c>
      <c r="H112" s="1" t="s">
        <v>12</v>
      </c>
    </row>
    <row r="113" spans="1:8" x14ac:dyDescent="0.25">
      <c r="A113" s="3" t="s">
        <v>21</v>
      </c>
      <c r="B113" s="4" t="s">
        <v>90</v>
      </c>
      <c r="C113" s="4"/>
      <c r="D113" s="4"/>
      <c r="E113" s="5"/>
      <c r="F113" s="5"/>
      <c r="G113" s="5"/>
      <c r="H113" s="5"/>
    </row>
    <row r="114" spans="1:8" x14ac:dyDescent="0.25">
      <c r="A114" s="5">
        <v>1</v>
      </c>
      <c r="B114" s="7" t="s">
        <v>91</v>
      </c>
      <c r="C114" s="21"/>
      <c r="D114" s="21"/>
      <c r="E114" s="5" t="s">
        <v>15</v>
      </c>
      <c r="F114" s="5">
        <v>1</v>
      </c>
      <c r="G114" s="6"/>
      <c r="H114" s="6">
        <f>F114*G114</f>
        <v>0</v>
      </c>
    </row>
    <row r="115" spans="1:8" x14ac:dyDescent="0.25">
      <c r="A115" s="5">
        <v>2</v>
      </c>
      <c r="B115" s="7" t="s">
        <v>92</v>
      </c>
      <c r="C115" s="21"/>
      <c r="D115" s="21"/>
      <c r="E115" s="5" t="s">
        <v>15</v>
      </c>
      <c r="F115" s="5">
        <v>1</v>
      </c>
      <c r="G115" s="6"/>
      <c r="H115" s="6">
        <f t="shared" ref="H115:H130" si="3">F115*G115</f>
        <v>0</v>
      </c>
    </row>
    <row r="116" spans="1:8" x14ac:dyDescent="0.25">
      <c r="A116" s="5">
        <v>3</v>
      </c>
      <c r="B116" s="7" t="s">
        <v>93</v>
      </c>
      <c r="C116" s="7"/>
      <c r="D116" s="7"/>
      <c r="E116" s="5" t="s">
        <v>46</v>
      </c>
      <c r="F116" s="5">
        <v>350</v>
      </c>
      <c r="G116" s="6"/>
      <c r="H116" s="6">
        <f t="shared" si="3"/>
        <v>0</v>
      </c>
    </row>
    <row r="117" spans="1:8" x14ac:dyDescent="0.25">
      <c r="A117" s="5">
        <v>4</v>
      </c>
      <c r="B117" s="7" t="s">
        <v>94</v>
      </c>
      <c r="C117" s="7"/>
      <c r="D117" s="7"/>
      <c r="E117" s="5" t="s">
        <v>15</v>
      </c>
      <c r="F117" s="5">
        <v>36</v>
      </c>
      <c r="G117" s="6"/>
      <c r="H117" s="6">
        <f t="shared" si="3"/>
        <v>0</v>
      </c>
    </row>
    <row r="118" spans="1:8" x14ac:dyDescent="0.25">
      <c r="A118" s="5">
        <v>5</v>
      </c>
      <c r="B118" s="7" t="s">
        <v>95</v>
      </c>
      <c r="C118" s="7"/>
      <c r="D118" s="7"/>
      <c r="E118" s="5" t="s">
        <v>15</v>
      </c>
      <c r="F118" s="5">
        <v>5</v>
      </c>
      <c r="G118" s="6"/>
      <c r="H118" s="6">
        <f t="shared" si="3"/>
        <v>0</v>
      </c>
    </row>
    <row r="119" spans="1:8" x14ac:dyDescent="0.25">
      <c r="A119" s="5">
        <v>6</v>
      </c>
      <c r="B119" s="7" t="s">
        <v>96</v>
      </c>
      <c r="C119" s="7"/>
      <c r="D119" s="7"/>
      <c r="E119" s="5" t="s">
        <v>15</v>
      </c>
      <c r="F119" s="5">
        <v>5</v>
      </c>
      <c r="G119" s="6"/>
      <c r="H119" s="6">
        <f t="shared" si="3"/>
        <v>0</v>
      </c>
    </row>
    <row r="120" spans="1:8" x14ac:dyDescent="0.25">
      <c r="A120" s="5">
        <v>7</v>
      </c>
      <c r="B120" s="7" t="s">
        <v>97</v>
      </c>
      <c r="C120" s="21"/>
      <c r="D120" s="21"/>
      <c r="E120" s="5" t="s">
        <v>15</v>
      </c>
      <c r="F120" s="5">
        <v>5</v>
      </c>
      <c r="G120" s="6"/>
      <c r="H120" s="6">
        <f t="shared" si="3"/>
        <v>0</v>
      </c>
    </row>
    <row r="121" spans="1:8" x14ac:dyDescent="0.25">
      <c r="A121" s="5">
        <v>8</v>
      </c>
      <c r="B121" s="7" t="s">
        <v>98</v>
      </c>
      <c r="C121" s="21"/>
      <c r="D121" s="21"/>
      <c r="E121" s="5" t="s">
        <v>15</v>
      </c>
      <c r="F121" s="5">
        <v>2</v>
      </c>
      <c r="G121" s="6"/>
      <c r="H121" s="6">
        <f t="shared" si="3"/>
        <v>0</v>
      </c>
    </row>
    <row r="122" spans="1:8" x14ac:dyDescent="0.25">
      <c r="A122" s="5">
        <v>9</v>
      </c>
      <c r="B122" s="7" t="s">
        <v>54</v>
      </c>
      <c r="C122" s="7"/>
      <c r="D122" s="7"/>
      <c r="E122" s="5" t="s">
        <v>46</v>
      </c>
      <c r="F122" s="5">
        <v>100</v>
      </c>
      <c r="G122" s="6"/>
      <c r="H122" s="6">
        <f t="shared" si="3"/>
        <v>0</v>
      </c>
    </row>
    <row r="123" spans="1:8" x14ac:dyDescent="0.25">
      <c r="A123" s="5">
        <v>10</v>
      </c>
      <c r="B123" s="7" t="s">
        <v>99</v>
      </c>
      <c r="C123" s="7"/>
      <c r="D123" s="7"/>
      <c r="E123" s="5" t="s">
        <v>46</v>
      </c>
      <c r="F123" s="5">
        <v>30</v>
      </c>
      <c r="G123" s="6"/>
      <c r="H123" s="6">
        <f t="shared" si="3"/>
        <v>0</v>
      </c>
    </row>
    <row r="124" spans="1:8" x14ac:dyDescent="0.25">
      <c r="A124" s="5">
        <v>11</v>
      </c>
      <c r="B124" s="7" t="s">
        <v>100</v>
      </c>
      <c r="C124" s="21"/>
      <c r="D124" s="21"/>
      <c r="E124" s="5" t="s">
        <v>46</v>
      </c>
      <c r="F124" s="5">
        <v>70</v>
      </c>
      <c r="G124" s="6"/>
      <c r="H124" s="6">
        <f t="shared" si="3"/>
        <v>0</v>
      </c>
    </row>
    <row r="125" spans="1:8" x14ac:dyDescent="0.25">
      <c r="A125" s="5">
        <v>12</v>
      </c>
      <c r="B125" s="7" t="s">
        <v>101</v>
      </c>
      <c r="C125" s="21"/>
      <c r="D125" s="21"/>
      <c r="E125" s="5" t="s">
        <v>15</v>
      </c>
      <c r="F125" s="5">
        <v>10</v>
      </c>
      <c r="G125" s="6"/>
      <c r="H125" s="6">
        <f t="shared" si="3"/>
        <v>0</v>
      </c>
    </row>
    <row r="126" spans="1:8" x14ac:dyDescent="0.25">
      <c r="A126" s="5">
        <v>13</v>
      </c>
      <c r="B126" s="7" t="s">
        <v>102</v>
      </c>
      <c r="C126" s="21"/>
      <c r="D126" s="21"/>
      <c r="E126" s="5" t="s">
        <v>46</v>
      </c>
      <c r="F126" s="5">
        <v>50</v>
      </c>
      <c r="G126" s="6"/>
      <c r="H126" s="6">
        <f t="shared" si="3"/>
        <v>0</v>
      </c>
    </row>
    <row r="127" spans="1:8" x14ac:dyDescent="0.25">
      <c r="A127" s="5">
        <v>14</v>
      </c>
      <c r="B127" s="7" t="s">
        <v>103</v>
      </c>
      <c r="C127" s="7"/>
      <c r="D127" s="7"/>
      <c r="E127" s="5" t="s">
        <v>46</v>
      </c>
      <c r="F127" s="5">
        <v>2</v>
      </c>
      <c r="G127" s="6"/>
      <c r="H127" s="6">
        <f t="shared" si="3"/>
        <v>0</v>
      </c>
    </row>
    <row r="128" spans="1:8" x14ac:dyDescent="0.25">
      <c r="A128" s="5">
        <v>15</v>
      </c>
      <c r="B128" s="7" t="s">
        <v>104</v>
      </c>
      <c r="C128" s="21"/>
      <c r="D128" s="21"/>
      <c r="E128" s="5" t="s">
        <v>15</v>
      </c>
      <c r="F128" s="5">
        <v>6</v>
      </c>
      <c r="G128" s="6"/>
      <c r="H128" s="6">
        <f t="shared" si="3"/>
        <v>0</v>
      </c>
    </row>
    <row r="129" spans="1:8" x14ac:dyDescent="0.25">
      <c r="A129" s="5">
        <v>16</v>
      </c>
      <c r="B129" s="7" t="s">
        <v>105</v>
      </c>
      <c r="C129" s="21"/>
      <c r="D129" s="21"/>
      <c r="E129" s="5" t="s">
        <v>15</v>
      </c>
      <c r="F129" s="5">
        <v>1</v>
      </c>
      <c r="G129" s="6"/>
      <c r="H129" s="6">
        <f t="shared" si="3"/>
        <v>0</v>
      </c>
    </row>
    <row r="130" spans="1:8" x14ac:dyDescent="0.25">
      <c r="A130" s="5">
        <v>17</v>
      </c>
      <c r="B130" s="22" t="s">
        <v>106</v>
      </c>
      <c r="C130" s="21"/>
      <c r="D130" s="21"/>
      <c r="E130" s="23" t="s">
        <v>140</v>
      </c>
      <c r="F130" s="24">
        <v>1</v>
      </c>
      <c r="G130" s="25"/>
      <c r="H130" s="26">
        <f t="shared" si="3"/>
        <v>0</v>
      </c>
    </row>
    <row r="131" spans="1:8" x14ac:dyDescent="0.25">
      <c r="A131" s="33" t="s">
        <v>1</v>
      </c>
      <c r="B131" s="34"/>
      <c r="C131" s="34"/>
      <c r="D131" s="34"/>
      <c r="E131" s="34"/>
      <c r="F131" s="34"/>
      <c r="G131" s="27"/>
      <c r="H131" s="10">
        <f>SUM(H114:H130)</f>
        <v>0</v>
      </c>
    </row>
    <row r="132" spans="1:8" x14ac:dyDescent="0.25">
      <c r="A132" s="33" t="s">
        <v>107</v>
      </c>
      <c r="B132" s="34"/>
      <c r="C132" s="34"/>
      <c r="D132" s="34"/>
      <c r="E132" s="34"/>
      <c r="F132" s="34"/>
      <c r="G132" s="11"/>
      <c r="H132" s="10">
        <f>+G132*H131</f>
        <v>0</v>
      </c>
    </row>
    <row r="133" spans="1:8" x14ac:dyDescent="0.25">
      <c r="A133" s="33" t="s">
        <v>7</v>
      </c>
      <c r="B133" s="34"/>
      <c r="C133" s="34"/>
      <c r="D133" s="34"/>
      <c r="E133" s="34"/>
      <c r="F133" s="34"/>
      <c r="G133" s="11"/>
      <c r="H133" s="10">
        <f>+H131*G133</f>
        <v>0</v>
      </c>
    </row>
    <row r="134" spans="1:8" x14ac:dyDescent="0.25">
      <c r="A134" s="33" t="s">
        <v>108</v>
      </c>
      <c r="B134" s="34"/>
      <c r="C134" s="34"/>
      <c r="D134" s="34"/>
      <c r="E134" s="34"/>
      <c r="F134" s="34"/>
      <c r="G134" s="11">
        <v>0.16</v>
      </c>
      <c r="H134" s="10">
        <f>+H133*G134</f>
        <v>0</v>
      </c>
    </row>
    <row r="135" spans="1:8" x14ac:dyDescent="0.25">
      <c r="A135" s="33" t="s">
        <v>3</v>
      </c>
      <c r="B135" s="34"/>
      <c r="C135" s="34"/>
      <c r="D135" s="34"/>
      <c r="E135" s="34"/>
      <c r="F135" s="34"/>
      <c r="G135" s="27"/>
      <c r="H135" s="10">
        <f>SUM(H131:H134)</f>
        <v>0</v>
      </c>
    </row>
    <row r="136" spans="1:8" x14ac:dyDescent="0.25">
      <c r="A136" s="17"/>
      <c r="B136" s="17"/>
      <c r="C136" s="17"/>
      <c r="D136" s="17"/>
      <c r="E136" s="17"/>
      <c r="F136" s="17"/>
      <c r="G136" s="17"/>
      <c r="H136" s="17"/>
    </row>
    <row r="137" spans="1:8" x14ac:dyDescent="0.25">
      <c r="A137" s="30" t="s">
        <v>110</v>
      </c>
      <c r="B137" s="31"/>
      <c r="C137" s="31"/>
      <c r="D137" s="31"/>
      <c r="E137" s="31"/>
      <c r="F137" s="31"/>
      <c r="G137" s="18"/>
      <c r="H137" s="16">
        <f>H135+H110</f>
        <v>0</v>
      </c>
    </row>
    <row r="139" spans="1:8" ht="18.75" x14ac:dyDescent="0.3">
      <c r="A139" s="32" t="s">
        <v>112</v>
      </c>
      <c r="B139" s="32"/>
      <c r="C139" s="32"/>
      <c r="D139" s="32"/>
      <c r="E139" s="32"/>
      <c r="F139" s="32"/>
      <c r="G139" s="32"/>
      <c r="H139" s="32"/>
    </row>
    <row r="140" spans="1:8" x14ac:dyDescent="0.25">
      <c r="A140" s="1" t="s">
        <v>8</v>
      </c>
      <c r="B140" s="1" t="s">
        <v>9</v>
      </c>
      <c r="C140" s="1" t="s">
        <v>0</v>
      </c>
      <c r="D140" s="1" t="s">
        <v>5</v>
      </c>
      <c r="E140" s="1" t="s">
        <v>4</v>
      </c>
      <c r="F140" s="1" t="s">
        <v>10</v>
      </c>
      <c r="G140" s="1" t="s">
        <v>68</v>
      </c>
      <c r="H140" s="1" t="s">
        <v>12</v>
      </c>
    </row>
    <row r="141" spans="1:8" x14ac:dyDescent="0.25">
      <c r="A141" s="3" t="s">
        <v>13</v>
      </c>
      <c r="B141" s="4" t="s">
        <v>69</v>
      </c>
      <c r="C141" s="4"/>
      <c r="D141" s="4"/>
      <c r="E141" s="5"/>
      <c r="F141" s="5"/>
      <c r="G141" s="5"/>
      <c r="H141" s="5"/>
    </row>
    <row r="142" spans="1:8" ht="51" x14ac:dyDescent="0.25">
      <c r="A142" s="5">
        <v>1</v>
      </c>
      <c r="B142" s="7" t="s">
        <v>111</v>
      </c>
      <c r="C142" s="5"/>
      <c r="D142" s="5"/>
      <c r="E142" s="5" t="s">
        <v>15</v>
      </c>
      <c r="F142" s="28">
        <v>50</v>
      </c>
      <c r="G142" s="29"/>
      <c r="H142" s="6">
        <f>+G142*F142</f>
        <v>0</v>
      </c>
    </row>
    <row r="143" spans="1:8" x14ac:dyDescent="0.25">
      <c r="A143" s="33" t="s">
        <v>1</v>
      </c>
      <c r="B143" s="34" t="s">
        <v>1</v>
      </c>
      <c r="C143" s="34"/>
      <c r="D143" s="34"/>
      <c r="E143" s="34"/>
      <c r="F143" s="34">
        <v>246315789.47368422</v>
      </c>
      <c r="G143" s="9"/>
      <c r="H143" s="10">
        <f>SUM(H142)</f>
        <v>0</v>
      </c>
    </row>
    <row r="144" spans="1:8" x14ac:dyDescent="0.25">
      <c r="A144" s="33" t="s">
        <v>2</v>
      </c>
      <c r="B144" s="34" t="s">
        <v>2</v>
      </c>
      <c r="C144" s="34"/>
      <c r="D144" s="34"/>
      <c r="E144" s="34">
        <v>0.16</v>
      </c>
      <c r="F144" s="34">
        <v>39410526.315789476</v>
      </c>
      <c r="G144" s="11">
        <v>0.16</v>
      </c>
      <c r="H144" s="10">
        <f>+H143*G144</f>
        <v>0</v>
      </c>
    </row>
    <row r="145" spans="1:8" x14ac:dyDescent="0.25">
      <c r="A145" s="33" t="s">
        <v>3</v>
      </c>
      <c r="B145" s="34" t="s">
        <v>3</v>
      </c>
      <c r="C145" s="34"/>
      <c r="D145" s="34"/>
      <c r="E145" s="34"/>
      <c r="F145" s="34">
        <v>285726315.78947371</v>
      </c>
      <c r="G145" s="9"/>
      <c r="H145" s="13">
        <f>+H143+H144</f>
        <v>0</v>
      </c>
    </row>
    <row r="148" spans="1:8" ht="18.75" x14ac:dyDescent="0.25">
      <c r="A148" s="36" t="s">
        <v>144</v>
      </c>
      <c r="B148" s="37"/>
      <c r="C148" s="37"/>
      <c r="D148" s="37"/>
      <c r="E148" s="37"/>
      <c r="F148" s="37"/>
      <c r="G148" s="9"/>
      <c r="H148" s="13">
        <f>+H145+H137+H81</f>
        <v>0</v>
      </c>
    </row>
  </sheetData>
  <mergeCells count="25">
    <mergeCell ref="A148:F148"/>
    <mergeCell ref="A78:F78"/>
    <mergeCell ref="A79:F79"/>
    <mergeCell ref="A81:F81"/>
    <mergeCell ref="A1:H1"/>
    <mergeCell ref="A108:F108"/>
    <mergeCell ref="A45:F45"/>
    <mergeCell ref="A46:F46"/>
    <mergeCell ref="A47:F47"/>
    <mergeCell ref="A75:F75"/>
    <mergeCell ref="A76:F76"/>
    <mergeCell ref="A77:F77"/>
    <mergeCell ref="A137:F137"/>
    <mergeCell ref="A83:H83"/>
    <mergeCell ref="A143:F143"/>
    <mergeCell ref="A144:F144"/>
    <mergeCell ref="A145:F145"/>
    <mergeCell ref="A139:H139"/>
    <mergeCell ref="A110:F110"/>
    <mergeCell ref="A131:F131"/>
    <mergeCell ref="A132:F132"/>
    <mergeCell ref="A133:F133"/>
    <mergeCell ref="A134:F134"/>
    <mergeCell ref="A135:F135"/>
    <mergeCell ref="A109:F1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CINTURON VERDE - CCTV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2014-12-05T14:42:00Z</dcterms:created>
  <dcterms:modified xsi:type="dcterms:W3CDTF">2015-06-26T13:59:38Z</dcterms:modified>
</cp:coreProperties>
</file>