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5600" windowHeight="7710"/>
  </bookViews>
  <sheets>
    <sheet name="PE01 PROPUESTA ECONOMICA " sheetId="3" r:id="rId1"/>
  </sheets>
  <externalReferences>
    <externalReference r:id="rId2"/>
    <externalReference r:id="rId3"/>
    <externalReference r:id="rId4"/>
  </externalReferences>
  <definedNames>
    <definedName name="_xlnm.Print_Area" localSheetId="0">'PE01 PROPUESTA ECONOMICA '!$B$1:$I$90</definedName>
    <definedName name="Dia_administrador">#REF!</definedName>
    <definedName name="Dia_Ayudante">#REF!</definedName>
    <definedName name="Dia_ingeniero">#REF!</definedName>
    <definedName name="Dia_tecnico">#REF!</definedName>
    <definedName name="Dia_tecnologo">#REF!</definedName>
    <definedName name="REP">[2]COT!$U$29</definedName>
    <definedName name="TRM">'[3]26TS'!$J$4</definedName>
  </definedNames>
  <calcPr calcId="145621"/>
</workbook>
</file>

<file path=xl/calcChain.xml><?xml version="1.0" encoding="utf-8"?>
<calcChain xmlns="http://schemas.openxmlformats.org/spreadsheetml/2006/main">
  <c r="H56" i="3" l="1"/>
  <c r="H58" i="3" s="1"/>
  <c r="H54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49" i="3" s="1"/>
  <c r="H51" i="3" s="1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24" i="3" s="1"/>
  <c r="H25" i="3" l="1"/>
  <c r="H26" i="3" s="1"/>
  <c r="G64" i="3"/>
  <c r="G65" i="3" s="1"/>
  <c r="G66" i="3" s="1"/>
  <c r="G67" i="3" s="1"/>
  <c r="G69" i="3"/>
  <c r="G74" i="3" l="1"/>
  <c r="G71" i="3"/>
  <c r="G75" i="3" l="1"/>
  <c r="G77" i="3"/>
  <c r="G81" i="3" s="1"/>
  <c r="G76" i="3"/>
  <c r="G80" i="3" s="1"/>
  <c r="G84" i="3" s="1"/>
  <c r="G85" i="3" l="1"/>
  <c r="G86" i="3" s="1"/>
  <c r="G82" i="3"/>
</calcChain>
</file>

<file path=xl/sharedStrings.xml><?xml version="1.0" encoding="utf-8"?>
<sst xmlns="http://schemas.openxmlformats.org/spreadsheetml/2006/main" count="126" uniqueCount="72">
  <si>
    <t>IVA</t>
  </si>
  <si>
    <t>DESCRIPCION</t>
  </si>
  <si>
    <t>CANT</t>
  </si>
  <si>
    <t>AMPLIACION SISTEMA CCTV</t>
  </si>
  <si>
    <t>UND</t>
  </si>
  <si>
    <t>ML</t>
  </si>
  <si>
    <t>GL</t>
  </si>
  <si>
    <t>A</t>
  </si>
  <si>
    <t>EQUIPOS</t>
  </si>
  <si>
    <t xml:space="preserve">UN </t>
  </si>
  <si>
    <t>MARCA</t>
  </si>
  <si>
    <t>REF</t>
  </si>
  <si>
    <t>VALOR U</t>
  </si>
  <si>
    <t>VALOR T</t>
  </si>
  <si>
    <t>CAMARA TIPO DOMO IP</t>
  </si>
  <si>
    <t>KIT PARA ANCLAJE A BRAZO</t>
  </si>
  <si>
    <t>JOYSTICK PARA MANIPULACION DE DOMOS</t>
  </si>
  <si>
    <t>UPS DE 1 KVA</t>
  </si>
  <si>
    <t>AP RECEPTORA PUNTO MULTIPUNTO 125MBPS</t>
  </si>
  <si>
    <t>ANTENA SECTORIAL 90 GRADOS</t>
  </si>
  <si>
    <t>CABLE TIPO N 16 PULGADAS COMPATIBLE CON ANTENA Y AP OFERTADO</t>
  </si>
  <si>
    <t>FUENTE DE PODER  PARA EQUIPOS DE RADIO FRECUENCIA</t>
  </si>
  <si>
    <t>CLUSTER MANAGEMENT MODULE PARA SINCRONIZACION DE EQUIPOS DE RADIO FRECUENCIA</t>
  </si>
  <si>
    <t>SM SUSCRIPTOR PUNTO MULTIPUNTO 10MBPS</t>
  </si>
  <si>
    <t>PROTECTOR DE PICOS PARA EQUIPOS DE RADIO FRECUENCIA</t>
  </si>
  <si>
    <t>SOPORTE UNIVERSAL PARA  SM PUNTO MULTI PUNTO</t>
  </si>
  <si>
    <t>UPS DE 1.5KVA</t>
  </si>
  <si>
    <t>MONITOR 40`` LED FULLHD</t>
  </si>
  <si>
    <t>CAJA PARA ALMACENAMIENTO EXTERNA</t>
  </si>
  <si>
    <t>TARJETA CONTROLADORA PARA RAID</t>
  </si>
  <si>
    <t>SOFTWARE DE VIDEO</t>
  </si>
  <si>
    <t>LICENCIAS PARA CAMARA SOFTWARE DE VIDEO</t>
  </si>
  <si>
    <t>USB KEY PARA SOFTWARE DE VIDEO</t>
  </si>
  <si>
    <t>Subtotal</t>
  </si>
  <si>
    <t>Total</t>
  </si>
  <si>
    <t>B</t>
  </si>
  <si>
    <t xml:space="preserve">INFRAESTRUCTURA - MATERIALES Y ACCESORIOS </t>
  </si>
  <si>
    <t>POSTE EN CONCRETO</t>
  </si>
  <si>
    <t>SISTEMA DE PUESTA A TIERRA</t>
  </si>
  <si>
    <t>GRUA PARA LA PARADA DE LA POSTERIA DE 16 MTS</t>
  </si>
  <si>
    <t>BRAZO PARA CAMARA EN POSTE</t>
  </si>
  <si>
    <t>CORONA ANTIESCALATORIA GALVANIZADA EN CALIENTE DIÁMETRO DE 28 CM</t>
  </si>
  <si>
    <t>GABINETE PARA ALOJAR EQUIPOS EN POSTE</t>
  </si>
  <si>
    <t>ALAMBRE UTP CATEGORIA 6A EXT</t>
  </si>
  <si>
    <t>ALAMBRE UTP CATEGORIA 6 INT</t>
  </si>
  <si>
    <t xml:space="preserve">CABLE ENCAUCHETADO 3X12 </t>
  </si>
  <si>
    <t>MTS</t>
  </si>
  <si>
    <t>CORAZA 3/4 METALICA</t>
  </si>
  <si>
    <t xml:space="preserve">TUBO EMT 3/4PULG METALICO </t>
  </si>
  <si>
    <t>CAJA EMPALME 5X5X3</t>
  </si>
  <si>
    <t>TUBO PVC 3/4</t>
  </si>
  <si>
    <t xml:space="preserve">GRAPA GALVANIZADA 3/4 PULG DOBLE OREJA </t>
  </si>
  <si>
    <t>MATERIALES GABINETE (INCLUYE PROTECCIONES)</t>
  </si>
  <si>
    <t>PATCH CORD 5 PIES, CAT 6</t>
  </si>
  <si>
    <t>JACKS CATEGORIA 6A</t>
  </si>
  <si>
    <t>RJ 45 CAT 6</t>
  </si>
  <si>
    <t>D</t>
  </si>
  <si>
    <t>MANTENIMIENTO PREVENTIVO Y CORRECTIVO</t>
  </si>
  <si>
    <t>Mantenimiento Preventivo y Correctivo por un año para la totalidad de las camaras del sistema (4 antiguas y 3 nuevas) (2 Preventivos y Correctivos a que haya lugar)</t>
  </si>
  <si>
    <t>CUADRO RESUMEN COSTOS PROYECTO</t>
  </si>
  <si>
    <t>Subtotal de equipos</t>
  </si>
  <si>
    <t>IVA de equipos</t>
  </si>
  <si>
    <t>Total equipos</t>
  </si>
  <si>
    <t>SUBTOTAL PROYECTO</t>
  </si>
  <si>
    <t xml:space="preserve">A: ADMINISTRACIÓN </t>
  </si>
  <si>
    <t>I: IMPREVISTOS</t>
  </si>
  <si>
    <t>U: UTILIDAD</t>
  </si>
  <si>
    <t>Subtotal de infraestructura</t>
  </si>
  <si>
    <t>IVA de infraestructura</t>
  </si>
  <si>
    <t>Total infraestructura</t>
  </si>
  <si>
    <t>Total del Proyecto</t>
  </si>
  <si>
    <t>IVA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</si>
</sst>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 &quot;$&quot;\ * #,##0.00_ ;_ &quot;$&quot;\ * \-#,##0.00_ ;_ &quot;$&quot;\ * &quot;-&quot;??_ ;_ @_ 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70" formatCode="_ &quot;$&quot;\ * #,##0_ ;_ &quot;$&quot;\ * \-#,##0_ ;_ &quot;$&quot;\ * &quot;-&quot;??_ ;_ @_ "/>
    <numFmt numFmtId="172" formatCode="_-* #,##0.00_-;\-* #,##0.00_-;_-* &quot;-&quot;??_-;_-@_-"/>
    <numFmt numFmtId="173" formatCode="_(* #,##0_);_(* \(#,##0\);_(* &quot;-&quot;??_);_(@_)"/>
    <numFmt numFmtId="174" formatCode="_(&quot;$&quot;* #,##0.00_);_(&quot;$&quot;* \(#,##0.00\);_(&quot;$&quot;* &quot;-&quot;??_);_(@_)"/>
    <numFmt numFmtId="175" formatCode="_-&quot;£&quot;* #,##0.00_-;\-&quot;£&quot;* #,##0.00_-;_-&quot;£&quot;* &quot;-&quot;??_-;_-@_-"/>
    <numFmt numFmtId="176" formatCode="_-&quot;$&quot;\ * #,##0.00_-;\-&quot;$&quot;\ * #,##0.00_-;_-&quot;$&quot;\ * &quot;-&quot;??_-;_-@_-"/>
    <numFmt numFmtId="177" formatCode="[$€]\ #,##0.00\ ;[$€]&quot; -&quot;#,##0.00\ ;[$€]&quot; -&quot;#\ "/>
    <numFmt numFmtId="178" formatCode="_ [$BsF-200A]\ * #,##0.00_ ;_ [$BsF-200A]\ * \-#,##0.00_ ;_ [$BsF-200A]\ * &quot;-&quot;??_ ;_ @_ "/>
    <numFmt numFmtId="179" formatCode="_-* #,##0.00\ _p_t_a_-;\-* #,##0.00\ _p_t_a_-;_-* &quot;-&quot;??\ _p_t_a_-;_-@_-"/>
    <numFmt numFmtId="180" formatCode="[$USD]\ #"/>
    <numFmt numFmtId="181" formatCode="_(&quot;$&quot;\ * #.##0.00_);_(&quot;$&quot;\ * \(#.##0.00\);_(&quot;$&quot;\ * &quot;-&quot;??_);_(@_)"/>
    <numFmt numFmtId="182" formatCode="[$-409]d\-mmm\-yy;@"/>
    <numFmt numFmtId="183" formatCode="[$$-409]#,##0"/>
    <numFmt numFmtId="184" formatCode="[$€-2]\ #,##0;[Red]\-[$€-2]\ #,##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ourier"/>
      <family val="3"/>
    </font>
    <font>
      <sz val="10"/>
      <name val="Helv"/>
      <charset val="204"/>
    </font>
    <font>
      <sz val="12"/>
      <name val="Times New Roman"/>
      <family val="1"/>
    </font>
    <font>
      <sz val="11"/>
      <name val="돋움"/>
      <family val="3"/>
      <charset val="129"/>
    </font>
    <font>
      <sz val="9"/>
      <color indexed="10"/>
      <name val="Geneva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0"/>
      <color theme="1"/>
      <name val="Verdana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sz val="12"/>
      <name val="Lohit Hindi"/>
      <family val="2"/>
    </font>
    <font>
      <b/>
      <i/>
      <sz val="10"/>
      <color rgb="FFFF0000"/>
      <name val="Arial"/>
      <family val="2"/>
    </font>
    <font>
      <sz val="12"/>
      <name val="新細明體"/>
      <family val="1"/>
      <charset val="136"/>
    </font>
    <font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4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5" fillId="0" borderId="0"/>
    <xf numFmtId="0" fontId="16" fillId="0" borderId="0"/>
    <xf numFmtId="0" fontId="7" fillId="5" borderId="20">
      <alignment vertical="top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3" fillId="0" borderId="0"/>
    <xf numFmtId="0" fontId="13" fillId="0" borderId="0"/>
    <xf numFmtId="177" fontId="2" fillId="0" borderId="0" applyFill="0" applyBorder="0" applyAlignment="0" applyProtection="0"/>
    <xf numFmtId="0" fontId="4" fillId="0" borderId="0"/>
    <xf numFmtId="0" fontId="2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78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5" fillId="0" borderId="0"/>
    <xf numFmtId="0" fontId="2" fillId="0" borderId="0"/>
    <xf numFmtId="178" fontId="1" fillId="0" borderId="0"/>
    <xf numFmtId="0" fontId="2" fillId="0" borderId="0"/>
    <xf numFmtId="0" fontId="1" fillId="0" borderId="0"/>
    <xf numFmtId="0" fontId="22" fillId="0" borderId="0"/>
    <xf numFmtId="178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178" fontId="2" fillId="0" borderId="0"/>
    <xf numFmtId="0" fontId="24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5" fillId="0" borderId="0"/>
    <xf numFmtId="0" fontId="1" fillId="3" borderId="14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6" borderId="21" applyNumberFormat="0" applyProtection="0">
      <alignment horizontal="left" vertical="center" indent="1"/>
    </xf>
    <xf numFmtId="0" fontId="13" fillId="0" borderId="0"/>
    <xf numFmtId="183" fontId="13" fillId="0" borderId="0"/>
    <xf numFmtId="14" fontId="26" fillId="7" borderId="10" applyBorder="0" applyAlignment="0">
      <alignment horizontal="center" vertical="center"/>
    </xf>
    <xf numFmtId="0" fontId="15" fillId="0" borderId="0">
      <alignment vertical="center"/>
    </xf>
    <xf numFmtId="184" fontId="15" fillId="0" borderId="0">
      <alignment vertical="center"/>
    </xf>
    <xf numFmtId="0" fontId="15" fillId="0" borderId="0">
      <alignment vertical="center"/>
    </xf>
    <xf numFmtId="0" fontId="27" fillId="0" borderId="0"/>
    <xf numFmtId="38" fontId="28" fillId="0" borderId="0" applyFont="0" applyFill="0" applyBorder="0" applyAlignment="0" applyProtection="0"/>
  </cellStyleXfs>
  <cellXfs count="67">
    <xf numFmtId="0" fontId="0" fillId="0" borderId="0" xfId="0"/>
    <xf numFmtId="0" fontId="8" fillId="2" borderId="1" xfId="12" applyFont="1" applyFill="1" applyBorder="1" applyAlignment="1">
      <alignment horizontal="center" vertical="center" wrapText="1"/>
    </xf>
    <xf numFmtId="0" fontId="9" fillId="2" borderId="1" xfId="12" applyFont="1" applyFill="1" applyBorder="1" applyAlignment="1">
      <alignment horizontal="center" vertical="center" wrapText="1"/>
    </xf>
    <xf numFmtId="0" fontId="8" fillId="0" borderId="1" xfId="12" applyFont="1" applyFill="1" applyBorder="1" applyAlignment="1">
      <alignment horizontal="center" vertical="center" wrapText="1"/>
    </xf>
    <xf numFmtId="0" fontId="8" fillId="0" borderId="1" xfId="12" applyFont="1" applyFill="1" applyBorder="1" applyAlignment="1">
      <alignment horizontal="center" vertical="center" wrapText="1"/>
    </xf>
    <xf numFmtId="0" fontId="10" fillId="0" borderId="1" xfId="12" applyFont="1" applyFill="1" applyBorder="1" applyAlignment="1">
      <alignment horizontal="center" vertical="center" wrapText="1"/>
    </xf>
    <xf numFmtId="0" fontId="10" fillId="0" borderId="1" xfId="12" applyFont="1" applyFill="1" applyBorder="1" applyAlignment="1">
      <alignment horizontal="left" vertical="center" wrapText="1"/>
    </xf>
    <xf numFmtId="170" fontId="10" fillId="0" borderId="1" xfId="13" applyNumberFormat="1" applyFont="1" applyFill="1" applyBorder="1" applyAlignment="1">
      <alignment horizontal="right" vertical="center"/>
    </xf>
    <xf numFmtId="0" fontId="0" fillId="0" borderId="0" xfId="0" applyFill="1"/>
    <xf numFmtId="0" fontId="8" fillId="0" borderId="15" xfId="12" applyFont="1" applyFill="1" applyBorder="1" applyAlignment="1">
      <alignment horizontal="left"/>
    </xf>
    <xf numFmtId="0" fontId="8" fillId="0" borderId="16" xfId="12" applyFont="1" applyFill="1" applyBorder="1" applyAlignment="1">
      <alignment horizontal="left"/>
    </xf>
    <xf numFmtId="170" fontId="11" fillId="0" borderId="1" xfId="13" applyNumberFormat="1" applyFont="1" applyFill="1" applyBorder="1" applyAlignment="1">
      <alignment horizontal="right" vertical="center"/>
    </xf>
    <xf numFmtId="0" fontId="8" fillId="0" borderId="1" xfId="12" applyFont="1" applyFill="1" applyBorder="1" applyAlignment="1">
      <alignment horizontal="left" vertical="center" wrapText="1"/>
    </xf>
    <xf numFmtId="9" fontId="8" fillId="0" borderId="1" xfId="11" applyFont="1" applyFill="1" applyBorder="1" applyAlignment="1">
      <alignment horizontal="right" vertical="center"/>
    </xf>
    <xf numFmtId="0" fontId="8" fillId="0" borderId="15" xfId="12" applyFont="1" applyFill="1" applyBorder="1" applyAlignment="1">
      <alignment horizontal="left" vertical="center" wrapText="1"/>
    </xf>
    <xf numFmtId="0" fontId="8" fillId="0" borderId="16" xfId="12" applyFont="1" applyFill="1" applyBorder="1" applyAlignment="1">
      <alignment horizontal="left" vertical="center" wrapText="1"/>
    </xf>
    <xf numFmtId="0" fontId="8" fillId="0" borderId="0" xfId="12" applyFont="1" applyFill="1" applyBorder="1" applyAlignment="1">
      <alignment horizontal="left" vertical="center" wrapText="1"/>
    </xf>
    <xf numFmtId="170" fontId="11" fillId="0" borderId="0" xfId="13" applyNumberFormat="1" applyFont="1" applyFill="1" applyBorder="1" applyAlignment="1">
      <alignment horizontal="right" vertical="center"/>
    </xf>
    <xf numFmtId="0" fontId="8" fillId="2" borderId="1" xfId="12" applyFont="1" applyFill="1" applyBorder="1" applyAlignment="1">
      <alignment horizontal="center" vertical="center" wrapText="1"/>
    </xf>
    <xf numFmtId="0" fontId="6" fillId="2" borderId="2" xfId="12" applyFont="1" applyFill="1" applyBorder="1" applyAlignment="1">
      <alignment horizontal="center" vertical="center"/>
    </xf>
    <xf numFmtId="0" fontId="6" fillId="2" borderId="3" xfId="12" applyFont="1" applyFill="1" applyBorder="1" applyAlignment="1">
      <alignment horizontal="center" vertical="center"/>
    </xf>
    <xf numFmtId="0" fontId="6" fillId="2" borderId="4" xfId="12" applyFont="1" applyFill="1" applyBorder="1" applyAlignment="1">
      <alignment horizontal="center" vertical="center"/>
    </xf>
    <xf numFmtId="0" fontId="1" fillId="0" borderId="1" xfId="12" applyFont="1" applyFill="1" applyBorder="1" applyAlignment="1">
      <alignment horizontal="center" vertical="center"/>
    </xf>
    <xf numFmtId="0" fontId="1" fillId="0" borderId="1" xfId="12" applyFont="1" applyFill="1" applyBorder="1" applyAlignment="1">
      <alignment horizontal="justify" vertical="top" wrapText="1"/>
    </xf>
    <xf numFmtId="170" fontId="1" fillId="0" borderId="1" xfId="12" applyNumberFormat="1" applyFont="1" applyFill="1" applyBorder="1" applyAlignment="1">
      <alignment horizontal="center" vertical="center"/>
    </xf>
    <xf numFmtId="0" fontId="1" fillId="0" borderId="0" xfId="12" applyFont="1" applyFill="1" applyBorder="1" applyAlignment="1">
      <alignment horizontal="center" vertical="center"/>
    </xf>
    <xf numFmtId="0" fontId="1" fillId="0" borderId="0" xfId="12" applyFont="1" applyFill="1" applyBorder="1" applyAlignment="1">
      <alignment horizontal="justify" vertical="top" wrapText="1"/>
    </xf>
    <xf numFmtId="170" fontId="7" fillId="0" borderId="1" xfId="12" applyNumberFormat="1" applyFont="1" applyFill="1" applyBorder="1" applyAlignment="1">
      <alignment horizontal="center"/>
    </xf>
    <xf numFmtId="170" fontId="1" fillId="0" borderId="0" xfId="12" applyNumberFormat="1" applyFont="1" applyFill="1" applyBorder="1" applyAlignment="1">
      <alignment horizontal="center" vertical="center"/>
    </xf>
    <xf numFmtId="170" fontId="7" fillId="0" borderId="1" xfId="12" applyNumberFormat="1" applyFont="1" applyFill="1" applyBorder="1" applyAlignment="1">
      <alignment horizontal="center" vertical="center"/>
    </xf>
    <xf numFmtId="0" fontId="0" fillId="0" borderId="0" xfId="12" applyFont="1" applyFill="1" applyBorder="1" applyAlignment="1">
      <alignment horizontal="center" vertical="center"/>
    </xf>
    <xf numFmtId="0" fontId="1" fillId="0" borderId="0" xfId="12" applyFont="1" applyFill="1" applyBorder="1" applyAlignment="1">
      <alignment horizontal="justify" vertical="top" wrapText="1"/>
    </xf>
    <xf numFmtId="170" fontId="1" fillId="0" borderId="0" xfId="12" applyNumberFormat="1" applyFont="1" applyFill="1" applyBorder="1" applyAlignment="1">
      <alignment horizontal="center" vertical="center"/>
    </xf>
    <xf numFmtId="0" fontId="7" fillId="2" borderId="1" xfId="12" applyFont="1" applyFill="1" applyBorder="1" applyAlignment="1">
      <alignment horizontal="center" vertical="center"/>
    </xf>
    <xf numFmtId="170" fontId="7" fillId="2" borderId="1" xfId="12" applyNumberFormat="1" applyFont="1" applyFill="1" applyBorder="1" applyAlignment="1">
      <alignment horizontal="center" vertical="center"/>
    </xf>
    <xf numFmtId="0" fontId="7" fillId="0" borderId="5" xfId="14" applyFont="1" applyBorder="1" applyAlignment="1">
      <alignment horizontal="left" wrapText="1"/>
    </xf>
    <xf numFmtId="0" fontId="7" fillId="0" borderId="6" xfId="14" applyFont="1" applyBorder="1" applyAlignment="1">
      <alignment horizontal="left" wrapText="1"/>
    </xf>
    <xf numFmtId="0" fontId="7" fillId="0" borderId="6" xfId="14" applyFont="1" applyBorder="1" applyAlignment="1">
      <alignment horizontal="left" wrapText="1"/>
    </xf>
    <xf numFmtId="9" fontId="7" fillId="4" borderId="6" xfId="11" applyFont="1" applyFill="1" applyBorder="1"/>
    <xf numFmtId="173" fontId="1" fillId="0" borderId="6" xfId="15" applyNumberFormat="1" applyFont="1" applyFill="1" applyBorder="1" applyAlignment="1">
      <alignment horizontal="right"/>
    </xf>
    <xf numFmtId="173" fontId="1" fillId="0" borderId="7" xfId="15" applyNumberFormat="1" applyFont="1" applyFill="1" applyBorder="1" applyAlignment="1">
      <alignment horizontal="right"/>
    </xf>
    <xf numFmtId="0" fontId="7" fillId="0" borderId="8" xfId="14" applyFont="1" applyBorder="1" applyAlignment="1">
      <alignment horizontal="left" wrapText="1"/>
    </xf>
    <xf numFmtId="0" fontId="7" fillId="0" borderId="1" xfId="14" applyFont="1" applyBorder="1" applyAlignment="1">
      <alignment horizontal="left" wrapText="1"/>
    </xf>
    <xf numFmtId="0" fontId="7" fillId="0" borderId="1" xfId="14" applyFont="1" applyBorder="1" applyAlignment="1">
      <alignment horizontal="left" wrapText="1"/>
    </xf>
    <xf numFmtId="9" fontId="7" fillId="4" borderId="1" xfId="11" applyFont="1" applyFill="1" applyBorder="1"/>
    <xf numFmtId="173" fontId="1" fillId="0" borderId="1" xfId="15" applyNumberFormat="1" applyFont="1" applyFill="1" applyBorder="1" applyAlignment="1">
      <alignment horizontal="right"/>
    </xf>
    <xf numFmtId="173" fontId="1" fillId="0" borderId="9" xfId="15" applyNumberFormat="1" applyFont="1" applyFill="1" applyBorder="1" applyAlignment="1">
      <alignment horizontal="right"/>
    </xf>
    <xf numFmtId="0" fontId="7" fillId="0" borderId="11" xfId="14" applyFont="1" applyBorder="1" applyAlignment="1">
      <alignment horizontal="left" wrapText="1"/>
    </xf>
    <xf numFmtId="0" fontId="7" fillId="0" borderId="12" xfId="14" applyFont="1" applyBorder="1" applyAlignment="1">
      <alignment horizontal="left" wrapText="1"/>
    </xf>
    <xf numFmtId="0" fontId="7" fillId="0" borderId="12" xfId="14" applyFont="1" applyBorder="1" applyAlignment="1">
      <alignment horizontal="left" wrapText="1"/>
    </xf>
    <xf numFmtId="9" fontId="7" fillId="4" borderId="12" xfId="11" applyFont="1" applyFill="1" applyBorder="1"/>
    <xf numFmtId="173" fontId="1" fillId="0" borderId="12" xfId="15" applyNumberFormat="1" applyFont="1" applyFill="1" applyBorder="1" applyAlignment="1">
      <alignment horizontal="right"/>
    </xf>
    <xf numFmtId="173" fontId="1" fillId="0" borderId="13" xfId="15" applyNumberFormat="1" applyFont="1" applyFill="1" applyBorder="1" applyAlignment="1">
      <alignment horizontal="right"/>
    </xf>
    <xf numFmtId="170" fontId="7" fillId="0" borderId="15" xfId="12" applyNumberFormat="1" applyFont="1" applyFill="1" applyBorder="1" applyAlignment="1">
      <alignment horizontal="center"/>
    </xf>
    <xf numFmtId="170" fontId="7" fillId="0" borderId="17" xfId="12" applyNumberFormat="1" applyFont="1" applyFill="1" applyBorder="1" applyAlignment="1">
      <alignment horizontal="center"/>
    </xf>
    <xf numFmtId="170" fontId="7" fillId="0" borderId="16" xfId="12" applyNumberFormat="1" applyFont="1" applyFill="1" applyBorder="1" applyAlignment="1">
      <alignment horizontal="center"/>
    </xf>
    <xf numFmtId="170" fontId="7" fillId="0" borderId="0" xfId="12" applyNumberFormat="1" applyFont="1" applyFill="1" applyBorder="1" applyAlignment="1">
      <alignment horizontal="center"/>
    </xf>
    <xf numFmtId="0" fontId="1" fillId="0" borderId="0" xfId="12" applyFont="1" applyFill="1" applyBorder="1"/>
    <xf numFmtId="170" fontId="7" fillId="0" borderId="5" xfId="12" applyNumberFormat="1" applyFont="1" applyFill="1" applyBorder="1" applyAlignment="1">
      <alignment horizontal="center"/>
    </xf>
    <xf numFmtId="170" fontId="7" fillId="0" borderId="6" xfId="12" applyNumberFormat="1" applyFont="1" applyFill="1" applyBorder="1" applyAlignment="1">
      <alignment horizontal="center"/>
    </xf>
    <xf numFmtId="170" fontId="7" fillId="0" borderId="7" xfId="12" applyNumberFormat="1" applyFont="1" applyFill="1" applyBorder="1" applyAlignment="1">
      <alignment horizontal="center"/>
    </xf>
    <xf numFmtId="170" fontId="7" fillId="0" borderId="8" xfId="12" applyNumberFormat="1" applyFont="1" applyFill="1" applyBorder="1" applyAlignment="1">
      <alignment horizontal="center"/>
    </xf>
    <xf numFmtId="170" fontId="7" fillId="0" borderId="9" xfId="12" applyNumberFormat="1" applyFont="1" applyFill="1" applyBorder="1" applyAlignment="1">
      <alignment horizontal="center"/>
    </xf>
    <xf numFmtId="170" fontId="7" fillId="0" borderId="11" xfId="12" applyNumberFormat="1" applyFont="1" applyFill="1" applyBorder="1" applyAlignment="1">
      <alignment horizontal="center"/>
    </xf>
    <xf numFmtId="170" fontId="7" fillId="0" borderId="12" xfId="12" applyNumberFormat="1" applyFont="1" applyFill="1" applyBorder="1" applyAlignment="1">
      <alignment horizontal="center"/>
    </xf>
    <xf numFmtId="170" fontId="7" fillId="0" borderId="18" xfId="12" applyNumberFormat="1" applyFont="1" applyFill="1" applyBorder="1" applyAlignment="1">
      <alignment horizontal="center"/>
    </xf>
    <xf numFmtId="170" fontId="7" fillId="0" borderId="19" xfId="12" applyNumberFormat="1" applyFont="1" applyFill="1" applyBorder="1" applyAlignment="1">
      <alignment horizontal="center"/>
    </xf>
  </cellXfs>
  <cellStyles count="242">
    <cellStyle name="%" xfId="16"/>
    <cellStyle name="% 2" xfId="17"/>
    <cellStyle name="_~8648904" xfId="18"/>
    <cellStyle name="0,0_x000d__x000a_NA_x000d__x000a_" xfId="19"/>
    <cellStyle name="0,0_x000d__x000a_NA_x000d__x000a_ 2" xfId="20"/>
    <cellStyle name="0,0_x000d__x000a_NA_x000d__x000a_ 2 2" xfId="21"/>
    <cellStyle name="0,0_x000d__x000a_NA_x000d__x000a_ 3" xfId="22"/>
    <cellStyle name="0,0_x000d__x000a_NA_x000d__x000a_ 4" xfId="23"/>
    <cellStyle name="0,0_x000d__x000a_NA_x000d__x000a_ 5" xfId="24"/>
    <cellStyle name="20% - Accent6 3 3 2 2" xfId="25"/>
    <cellStyle name="7" xfId="26"/>
    <cellStyle name="Cancel" xfId="27"/>
    <cellStyle name="ColumnHeader" xfId="28"/>
    <cellStyle name="Comma 2" xfId="29"/>
    <cellStyle name="Comma 2 2" xfId="30"/>
    <cellStyle name="Comma 3" xfId="31"/>
    <cellStyle name="Comma 4" xfId="32"/>
    <cellStyle name="Comma 4 2" xfId="33"/>
    <cellStyle name="Comma 4 3" xfId="34"/>
    <cellStyle name="Comma 4 4" xfId="35"/>
    <cellStyle name="Comma 5" xfId="36"/>
    <cellStyle name="Currency 2" xfId="37"/>
    <cellStyle name="Currency 2 2" xfId="38"/>
    <cellStyle name="Currency 2 2 2" xfId="39"/>
    <cellStyle name="Currency 2 3" xfId="40"/>
    <cellStyle name="Currency 2 3 2" xfId="41"/>
    <cellStyle name="Currency 2 4" xfId="42"/>
    <cellStyle name="Currency 3" xfId="43"/>
    <cellStyle name="Currency 4" xfId="44"/>
    <cellStyle name="Currency 5" xfId="45"/>
    <cellStyle name="Estilo 1" xfId="46"/>
    <cellStyle name="Estilo 1 2" xfId="47"/>
    <cellStyle name="Euro" xfId="48"/>
    <cellStyle name="Excel Built-in Excel Built-in Excel Built-in Normal" xfId="49"/>
    <cellStyle name="Excel Built-in Normal" xfId="50"/>
    <cellStyle name="Hipervínculo 2" xfId="51"/>
    <cellStyle name="Hipervínculo 2 2" xfId="52"/>
    <cellStyle name="Hipervínculo 3" xfId="53"/>
    <cellStyle name="Hipervínculo 3 2" xfId="54"/>
    <cellStyle name="Hipervínculo 3 2 2" xfId="55"/>
    <cellStyle name="Hipervínculo 3 3" xfId="56"/>
    <cellStyle name="Hipervínculo 4" xfId="57"/>
    <cellStyle name="Hipervínculo 4 2" xfId="58"/>
    <cellStyle name="Hipervínculo 4 3" xfId="59"/>
    <cellStyle name="Hipervínculo 5" xfId="60"/>
    <cellStyle name="Hipervínculo 6" xfId="61"/>
    <cellStyle name="Hipervínculo 7" xfId="62"/>
    <cellStyle name="Hipervínculo 7 2" xfId="63"/>
    <cellStyle name="Hipervínculo 8" xfId="64"/>
    <cellStyle name="Hyperlink 2" xfId="65"/>
    <cellStyle name="Millares 2" xfId="3"/>
    <cellStyle name="Millares 2 2" xfId="10"/>
    <cellStyle name="Millares 3" xfId="66"/>
    <cellStyle name="Millares 4" xfId="67"/>
    <cellStyle name="Millares 4 2" xfId="68"/>
    <cellStyle name="Millares 4 3" xfId="69"/>
    <cellStyle name="Millares 5" xfId="15"/>
    <cellStyle name="Millares 6" xfId="70"/>
    <cellStyle name="Millares 7" xfId="71"/>
    <cellStyle name="Millares 8" xfId="72"/>
    <cellStyle name="Millares 9" xfId="73"/>
    <cellStyle name="Moneda 11" xfId="74"/>
    <cellStyle name="Moneda 15" xfId="75"/>
    <cellStyle name="Moneda 2" xfId="1"/>
    <cellStyle name="Moneda 2 2" xfId="5"/>
    <cellStyle name="Moneda 2 2 2" xfId="76"/>
    <cellStyle name="Moneda 2 2 3" xfId="77"/>
    <cellStyle name="Moneda 2 3" xfId="78"/>
    <cellStyle name="Moneda 3" xfId="4"/>
    <cellStyle name="Moneda 3 2" xfId="79"/>
    <cellStyle name="Moneda 4" xfId="13"/>
    <cellStyle name="Moneda 4 2" xfId="80"/>
    <cellStyle name="Moneda 5" xfId="81"/>
    <cellStyle name="Moneda 5 2" xfId="82"/>
    <cellStyle name="Moneda 5 3" xfId="83"/>
    <cellStyle name="Moneda 5 3 2" xfId="84"/>
    <cellStyle name="Moneda 5 4" xfId="85"/>
    <cellStyle name="Moneda 5 5" xfId="86"/>
    <cellStyle name="Moneda 5 6" xfId="87"/>
    <cellStyle name="Moneda 5 7" xfId="88"/>
    <cellStyle name="Moneda 5 9" xfId="89"/>
    <cellStyle name="Moneda 6" xfId="90"/>
    <cellStyle name="Moneda 6 2" xfId="91"/>
    <cellStyle name="Moneda 7" xfId="92"/>
    <cellStyle name="Moneda 7 2" xfId="93"/>
    <cellStyle name="Moneda 8" xfId="94"/>
    <cellStyle name="Norm੎੎" xfId="95"/>
    <cellStyle name="Norm੎੎ 2" xfId="96"/>
    <cellStyle name="Norm੎੎ 2 2" xfId="97"/>
    <cellStyle name="Norm੎੎ 2 2 2" xfId="98"/>
    <cellStyle name="Norm੎੎ 3" xfId="99"/>
    <cellStyle name="Norm੎੎ 4" xfId="100"/>
    <cellStyle name="Normal" xfId="0" builtinId="0"/>
    <cellStyle name="Normal 10" xfId="101"/>
    <cellStyle name="Normal 10 11" xfId="102"/>
    <cellStyle name="Normal 10 2" xfId="103"/>
    <cellStyle name="Normal 10 2 2 2" xfId="104"/>
    <cellStyle name="Normal 11" xfId="105"/>
    <cellStyle name="Normal 11 2" xfId="106"/>
    <cellStyle name="Normal 12" xfId="107"/>
    <cellStyle name="Normal 13" xfId="108"/>
    <cellStyle name="Normal 14" xfId="109"/>
    <cellStyle name="Normal 15" xfId="110"/>
    <cellStyle name="Normal 16" xfId="111"/>
    <cellStyle name="Normal 17" xfId="112"/>
    <cellStyle name="Normal 18" xfId="113"/>
    <cellStyle name="Normal 19" xfId="114"/>
    <cellStyle name="Normal 2" xfId="6"/>
    <cellStyle name="Normal 2 10" xfId="115"/>
    <cellStyle name="Normal 2 2" xfId="12"/>
    <cellStyle name="Normal 2 2 10" xfId="116"/>
    <cellStyle name="Normal 2 2 10 2" xfId="117"/>
    <cellStyle name="Normal 2 2 2" xfId="118"/>
    <cellStyle name="Normal 2 2 2 2" xfId="119"/>
    <cellStyle name="Normal 2 2 3" xfId="120"/>
    <cellStyle name="Normal 2 3" xfId="121"/>
    <cellStyle name="Normal 2 3 2" xfId="122"/>
    <cellStyle name="Normal 2 3 2 2" xfId="123"/>
    <cellStyle name="Normal 2 3 3" xfId="124"/>
    <cellStyle name="Normal 2 4" xfId="125"/>
    <cellStyle name="Normal 2 4 2" xfId="126"/>
    <cellStyle name="Normal 2 56" xfId="127"/>
    <cellStyle name="Normal 2_nueva lista de precios" xfId="128"/>
    <cellStyle name="Normal 20" xfId="7"/>
    <cellStyle name="Normal 21" xfId="129"/>
    <cellStyle name="Normal 210 3" xfId="130"/>
    <cellStyle name="Normal 210 5" xfId="131"/>
    <cellStyle name="Normal 210 6" xfId="132"/>
    <cellStyle name="Normal 210 7" xfId="133"/>
    <cellStyle name="Normal 210 9" xfId="134"/>
    <cellStyle name="Normal 214" xfId="135"/>
    <cellStyle name="Normal 216" xfId="136"/>
    <cellStyle name="Normal 216 2" xfId="137"/>
    <cellStyle name="Normal 218" xfId="138"/>
    <cellStyle name="Normal 22" xfId="139"/>
    <cellStyle name="Normal 220" xfId="140"/>
    <cellStyle name="Normal 222" xfId="141"/>
    <cellStyle name="Normal 23" xfId="142"/>
    <cellStyle name="Normal 24" xfId="143"/>
    <cellStyle name="Normal 25" xfId="144"/>
    <cellStyle name="Normal 26" xfId="145"/>
    <cellStyle name="Normal 27" xfId="146"/>
    <cellStyle name="Normal 28" xfId="147"/>
    <cellStyle name="Normal 29" xfId="148"/>
    <cellStyle name="Normal 3" xfId="8"/>
    <cellStyle name="Normal 3 2" xfId="149"/>
    <cellStyle name="Normal 3 28 2" xfId="150"/>
    <cellStyle name="Normal 3 28 3" xfId="151"/>
    <cellStyle name="Normal 3 28 4" xfId="152"/>
    <cellStyle name="Normal 3 28 5" xfId="153"/>
    <cellStyle name="Normal 3 28 6" xfId="154"/>
    <cellStyle name="Normal 3 28 8" xfId="155"/>
    <cellStyle name="Normal 3 29" xfId="156"/>
    <cellStyle name="Normal 3 3" xfId="157"/>
    <cellStyle name="Normal 30" xfId="158"/>
    <cellStyle name="Normal 31" xfId="159"/>
    <cellStyle name="Normal 32" xfId="14"/>
    <cellStyle name="Normal 33" xfId="160"/>
    <cellStyle name="Normal 34" xfId="161"/>
    <cellStyle name="Normal 35" xfId="162"/>
    <cellStyle name="Normal 36" xfId="163"/>
    <cellStyle name="Normal 37" xfId="164"/>
    <cellStyle name="Normal 38" xfId="165"/>
    <cellStyle name="Normal 39" xfId="166"/>
    <cellStyle name="Normal 4" xfId="2"/>
    <cellStyle name="Normal 4 2" xfId="167"/>
    <cellStyle name="Normal 4 2 2" xfId="168"/>
    <cellStyle name="Normal 4 2 3" xfId="169"/>
    <cellStyle name="Normal 4 2 4" xfId="170"/>
    <cellStyle name="Normal 4 3" xfId="171"/>
    <cellStyle name="Normal 40" xfId="172"/>
    <cellStyle name="Normal 41" xfId="173"/>
    <cellStyle name="Normal 42" xfId="174"/>
    <cellStyle name="Normal 43" xfId="175"/>
    <cellStyle name="Normal 44" xfId="176"/>
    <cellStyle name="Normal 45" xfId="177"/>
    <cellStyle name="Normal 46" xfId="178"/>
    <cellStyle name="Normal 47" xfId="179"/>
    <cellStyle name="Normal 48" xfId="180"/>
    <cellStyle name="Normal 49" xfId="181"/>
    <cellStyle name="Normal 5" xfId="182"/>
    <cellStyle name="Normal 5 2" xfId="183"/>
    <cellStyle name="Normal 5 3" xfId="184"/>
    <cellStyle name="Normal 5 4" xfId="185"/>
    <cellStyle name="Normal 50" xfId="186"/>
    <cellStyle name="Normal 51" xfId="187"/>
    <cellStyle name="Normal 52" xfId="188"/>
    <cellStyle name="Normal 53" xfId="189"/>
    <cellStyle name="Normal 54" xfId="190"/>
    <cellStyle name="Normal 55" xfId="191"/>
    <cellStyle name="Normal 56" xfId="192"/>
    <cellStyle name="Normal 57" xfId="193"/>
    <cellStyle name="Normal 58" xfId="194"/>
    <cellStyle name="Normal 59" xfId="195"/>
    <cellStyle name="Normal 6" xfId="196"/>
    <cellStyle name="Normal 6 2" xfId="197"/>
    <cellStyle name="Normal 60" xfId="198"/>
    <cellStyle name="Normal 61" xfId="199"/>
    <cellStyle name="Normal 62" xfId="200"/>
    <cellStyle name="Normal 63" xfId="201"/>
    <cellStyle name="Normal 64" xfId="202"/>
    <cellStyle name="Normal 64 2" xfId="203"/>
    <cellStyle name="Normal 65" xfId="204"/>
    <cellStyle name="Normal 65 2" xfId="205"/>
    <cellStyle name="Normal 66" xfId="206"/>
    <cellStyle name="Normal 66 2" xfId="207"/>
    <cellStyle name="Normal 67" xfId="208"/>
    <cellStyle name="Normal 67 2" xfId="209"/>
    <cellStyle name="Normal 67 3" xfId="210"/>
    <cellStyle name="Normal 68" xfId="211"/>
    <cellStyle name="Normal 68 2" xfId="212"/>
    <cellStyle name="Normal 69" xfId="213"/>
    <cellStyle name="Normal 69 2" xfId="214"/>
    <cellStyle name="Normal 7" xfId="215"/>
    <cellStyle name="Normal 70" xfId="216"/>
    <cellStyle name="Normal 70 2" xfId="217"/>
    <cellStyle name="Normal 71" xfId="218"/>
    <cellStyle name="Normal 71 2" xfId="219"/>
    <cellStyle name="Normal 72" xfId="220"/>
    <cellStyle name="Normal 73" xfId="221"/>
    <cellStyle name="Normal 74" xfId="222"/>
    <cellStyle name="Normal 8" xfId="223"/>
    <cellStyle name="Normal 9" xfId="224"/>
    <cellStyle name="Note 2" xfId="225"/>
    <cellStyle name="Percent 2" xfId="226"/>
    <cellStyle name="Percent 3" xfId="227"/>
    <cellStyle name="Percent 4" xfId="228"/>
    <cellStyle name="Porcentaje" xfId="11" builtinId="5"/>
    <cellStyle name="Porcentaje 2" xfId="9"/>
    <cellStyle name="Porcentaje 2 2" xfId="229"/>
    <cellStyle name="Porcentaje 3" xfId="230"/>
    <cellStyle name="Porcentaje 4" xfId="231"/>
    <cellStyle name="Porcentaje 4 2" xfId="232"/>
    <cellStyle name="SAPBEXstdItem" xfId="233"/>
    <cellStyle name="Style 1" xfId="234"/>
    <cellStyle name="Style 1 2" xfId="235"/>
    <cellStyle name="Style 2" xfId="236"/>
    <cellStyle name="표준 11" xfId="237"/>
    <cellStyle name="표준 5" xfId="238"/>
    <cellStyle name="표준_SAMCOL_SSDP" xfId="239"/>
    <cellStyle name="一般_Book1" xfId="240"/>
    <cellStyle name="桁区切り 3" xfId="2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687916</xdr:colOff>
      <xdr:row>0</xdr:row>
      <xdr:rowOff>0</xdr:rowOff>
    </xdr:from>
    <xdr:to>
      <xdr:col>8</xdr:col>
      <xdr:colOff>192616</xdr:colOff>
      <xdr:row>2</xdr:row>
      <xdr:rowOff>169961</xdr:rowOff>
    </xdr:to>
    <xdr:pic>
      <xdr:nvPicPr>
        <xdr:cNvPr id="2" name="1 Imagen" hidden="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5891" y="0"/>
          <a:ext cx="476250" cy="5509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rico/Downloads/ANEXO%202%20-%20FORMULARIO%20DE%20PRECIOS_EL%20RETIRO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%20segurtronic/proyectos%20ciudades/barranquilla/Colegios%20Barranquilla/Colegios-Bquilla_COT_v02M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FORMATOS/EJEMPLO%20APU&#180;S%20AIU%20COOME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01 PROPUESTA ECONOMICA 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"/>
      <sheetName val="Aux_Costos"/>
      <sheetName val="Check-List"/>
    </sheetNames>
    <sheetDataSet>
      <sheetData sheetId="0">
        <row r="29">
          <cell r="U29">
            <v>18496.583500799999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TOTAL TORRES"/>
      <sheetName val="TORRE A-B-C SOTANO"/>
      <sheetName val="16TS"/>
      <sheetName val="17TS"/>
      <sheetName val="18TS"/>
      <sheetName val="19TS"/>
      <sheetName val="20TS"/>
      <sheetName val="21TS"/>
      <sheetName val="22TS"/>
      <sheetName val="23TS"/>
      <sheetName val="24TS"/>
      <sheetName val="25TS"/>
      <sheetName val="26TS"/>
      <sheetName val="27TS"/>
      <sheetName val="TORRE CLINICA"/>
      <sheetName val="10TC"/>
      <sheetName val="11TC"/>
      <sheetName val="12TC"/>
      <sheetName val="13TC"/>
      <sheetName val="14TC"/>
      <sheetName val="15TC"/>
      <sheetName val="16TC"/>
      <sheetName val="17TC"/>
      <sheetName val="18TC"/>
      <sheetName val="RESUMEN_TOTAL_TORRES"/>
      <sheetName val="TORRE_A-B-C_SOTANO"/>
      <sheetName val="TORRE_CLIN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J4">
            <v>2000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showGridLines="0" tabSelected="1" workbookViewId="0">
      <selection activeCell="B50" sqref="B50"/>
    </sheetView>
  </sheetViews>
  <sheetFormatPr baseColWidth="10" defaultRowHeight="15"/>
  <cols>
    <col min="1" max="1" width="2.7109375" bestFit="1" customWidth="1"/>
    <col min="2" max="2" width="48.28515625" customWidth="1"/>
    <col min="3" max="3" width="5.42578125" customWidth="1"/>
    <col min="4" max="4" width="11.7109375" customWidth="1"/>
    <col min="5" max="5" width="9.85546875" bestFit="1" customWidth="1"/>
    <col min="6" max="6" width="9.85546875" customWidth="1"/>
    <col min="7" max="7" width="12" customWidth="1"/>
    <col min="8" max="8" width="14.5703125" customWidth="1"/>
    <col min="9" max="9" width="17.85546875" customWidth="1"/>
  </cols>
  <sheetData>
    <row r="1" spans="1:8">
      <c r="A1" s="1"/>
      <c r="B1" s="2" t="s">
        <v>3</v>
      </c>
      <c r="C1" s="2"/>
      <c r="D1" s="2"/>
      <c r="E1" s="2"/>
      <c r="F1" s="2"/>
      <c r="G1" s="2"/>
      <c r="H1" s="2"/>
    </row>
    <row r="2" spans="1:8">
      <c r="A2" s="3" t="s">
        <v>7</v>
      </c>
      <c r="B2" s="4" t="s">
        <v>8</v>
      </c>
      <c r="C2" s="4"/>
      <c r="D2" s="4"/>
      <c r="E2" s="4"/>
      <c r="F2" s="4"/>
      <c r="G2" s="4"/>
      <c r="H2" s="4"/>
    </row>
    <row r="3" spans="1:8">
      <c r="A3" s="3"/>
      <c r="B3" s="3" t="s">
        <v>1</v>
      </c>
      <c r="C3" s="3" t="s">
        <v>9</v>
      </c>
      <c r="D3" s="3" t="s">
        <v>10</v>
      </c>
      <c r="E3" s="3" t="s">
        <v>11</v>
      </c>
      <c r="F3" s="3" t="s">
        <v>2</v>
      </c>
      <c r="G3" s="3" t="s">
        <v>12</v>
      </c>
      <c r="H3" s="3" t="s">
        <v>13</v>
      </c>
    </row>
    <row r="4" spans="1:8">
      <c r="A4" s="5">
        <v>1</v>
      </c>
      <c r="B4" s="6" t="s">
        <v>14</v>
      </c>
      <c r="C4" s="5" t="s">
        <v>4</v>
      </c>
      <c r="D4" s="5"/>
      <c r="E4" s="5"/>
      <c r="F4" s="5">
        <v>3</v>
      </c>
      <c r="G4" s="7"/>
      <c r="H4" s="7">
        <f>+G4*F4</f>
        <v>0</v>
      </c>
    </row>
    <row r="5" spans="1:8">
      <c r="A5" s="5">
        <v>2</v>
      </c>
      <c r="B5" s="6" t="s">
        <v>15</v>
      </c>
      <c r="C5" s="5" t="s">
        <v>4</v>
      </c>
      <c r="D5" s="5"/>
      <c r="E5" s="5"/>
      <c r="F5" s="5">
        <v>3</v>
      </c>
      <c r="G5" s="7"/>
      <c r="H5" s="7">
        <f t="shared" ref="H5:H22" si="0">+G5*F5</f>
        <v>0</v>
      </c>
    </row>
    <row r="6" spans="1:8">
      <c r="A6" s="5">
        <v>3</v>
      </c>
      <c r="B6" s="6" t="s">
        <v>16</v>
      </c>
      <c r="C6" s="5" t="s">
        <v>4</v>
      </c>
      <c r="D6" s="5"/>
      <c r="E6" s="5"/>
      <c r="F6" s="5">
        <v>1</v>
      </c>
      <c r="G6" s="7"/>
      <c r="H6" s="7">
        <f t="shared" si="0"/>
        <v>0</v>
      </c>
    </row>
    <row r="7" spans="1:8">
      <c r="A7" s="5">
        <v>4</v>
      </c>
      <c r="B7" s="6" t="s">
        <v>17</v>
      </c>
      <c r="C7" s="5" t="s">
        <v>4</v>
      </c>
      <c r="D7" s="5"/>
      <c r="E7" s="5"/>
      <c r="F7" s="5">
        <v>3</v>
      </c>
      <c r="G7" s="7"/>
      <c r="H7" s="7">
        <f t="shared" si="0"/>
        <v>0</v>
      </c>
    </row>
    <row r="8" spans="1:8">
      <c r="A8" s="5">
        <v>5</v>
      </c>
      <c r="B8" s="6" t="s">
        <v>18</v>
      </c>
      <c r="C8" s="5" t="s">
        <v>4</v>
      </c>
      <c r="D8" s="5"/>
      <c r="E8" s="5"/>
      <c r="F8" s="5">
        <v>1</v>
      </c>
      <c r="G8" s="7"/>
      <c r="H8" s="7">
        <f t="shared" si="0"/>
        <v>0</v>
      </c>
    </row>
    <row r="9" spans="1:8">
      <c r="A9" s="5">
        <v>6</v>
      </c>
      <c r="B9" s="6" t="s">
        <v>19</v>
      </c>
      <c r="C9" s="5" t="s">
        <v>4</v>
      </c>
      <c r="D9" s="5"/>
      <c r="E9" s="5"/>
      <c r="F9" s="5">
        <v>1</v>
      </c>
      <c r="G9" s="7"/>
      <c r="H9" s="7">
        <f t="shared" si="0"/>
        <v>0</v>
      </c>
    </row>
    <row r="10" spans="1:8">
      <c r="A10" s="5">
        <v>7</v>
      </c>
      <c r="B10" s="6" t="s">
        <v>20</v>
      </c>
      <c r="C10" s="5" t="s">
        <v>4</v>
      </c>
      <c r="D10" s="5"/>
      <c r="E10" s="5"/>
      <c r="F10" s="5">
        <v>2</v>
      </c>
      <c r="G10" s="7"/>
      <c r="H10" s="7">
        <f t="shared" si="0"/>
        <v>0</v>
      </c>
    </row>
    <row r="11" spans="1:8">
      <c r="A11" s="5">
        <v>8</v>
      </c>
      <c r="B11" s="6" t="s">
        <v>21</v>
      </c>
      <c r="C11" s="5" t="s">
        <v>4</v>
      </c>
      <c r="D11" s="5"/>
      <c r="E11" s="5"/>
      <c r="F11" s="5">
        <v>4</v>
      </c>
      <c r="G11" s="7"/>
      <c r="H11" s="7">
        <f t="shared" si="0"/>
        <v>0</v>
      </c>
    </row>
    <row r="12" spans="1:8" ht="22.5">
      <c r="A12" s="5">
        <v>9</v>
      </c>
      <c r="B12" s="6" t="s">
        <v>22</v>
      </c>
      <c r="C12" s="5" t="s">
        <v>4</v>
      </c>
      <c r="D12" s="5"/>
      <c r="E12" s="5"/>
      <c r="F12" s="5">
        <v>1</v>
      </c>
      <c r="G12" s="7"/>
      <c r="H12" s="7">
        <f t="shared" si="0"/>
        <v>0</v>
      </c>
    </row>
    <row r="13" spans="1:8">
      <c r="A13" s="5">
        <v>10</v>
      </c>
      <c r="B13" s="6" t="s">
        <v>23</v>
      </c>
      <c r="C13" s="5" t="s">
        <v>4</v>
      </c>
      <c r="D13" s="5"/>
      <c r="E13" s="5"/>
      <c r="F13" s="5">
        <v>3</v>
      </c>
      <c r="G13" s="7"/>
      <c r="H13" s="7">
        <f t="shared" si="0"/>
        <v>0</v>
      </c>
    </row>
    <row r="14" spans="1:8">
      <c r="A14" s="5">
        <v>11</v>
      </c>
      <c r="B14" s="6" t="s">
        <v>24</v>
      </c>
      <c r="C14" s="5" t="s">
        <v>4</v>
      </c>
      <c r="D14" s="5"/>
      <c r="E14" s="5"/>
      <c r="F14" s="5">
        <v>4</v>
      </c>
      <c r="G14" s="7"/>
      <c r="H14" s="7">
        <f t="shared" si="0"/>
        <v>0</v>
      </c>
    </row>
    <row r="15" spans="1:8">
      <c r="A15" s="5">
        <v>12</v>
      </c>
      <c r="B15" s="6" t="s">
        <v>25</v>
      </c>
      <c r="C15" s="5" t="s">
        <v>4</v>
      </c>
      <c r="D15" s="5"/>
      <c r="E15" s="5"/>
      <c r="F15" s="5">
        <v>4</v>
      </c>
      <c r="G15" s="7"/>
      <c r="H15" s="7">
        <f t="shared" si="0"/>
        <v>0</v>
      </c>
    </row>
    <row r="16" spans="1:8">
      <c r="A16" s="5">
        <v>14</v>
      </c>
      <c r="B16" s="6" t="s">
        <v>26</v>
      </c>
      <c r="C16" s="5" t="s">
        <v>4</v>
      </c>
      <c r="D16" s="5"/>
      <c r="E16" s="5"/>
      <c r="F16" s="5">
        <v>1</v>
      </c>
      <c r="G16" s="7"/>
      <c r="H16" s="7">
        <f t="shared" si="0"/>
        <v>0</v>
      </c>
    </row>
    <row r="17" spans="1:8">
      <c r="A17" s="5">
        <v>15</v>
      </c>
      <c r="B17" s="6" t="s">
        <v>27</v>
      </c>
      <c r="C17" s="5" t="s">
        <v>4</v>
      </c>
      <c r="D17" s="5"/>
      <c r="E17" s="5"/>
      <c r="F17" s="5">
        <v>1</v>
      </c>
      <c r="G17" s="7"/>
      <c r="H17" s="7">
        <f t="shared" si="0"/>
        <v>0</v>
      </c>
    </row>
    <row r="18" spans="1:8">
      <c r="A18" s="5">
        <v>16</v>
      </c>
      <c r="B18" s="6" t="s">
        <v>28</v>
      </c>
      <c r="C18" s="5" t="s">
        <v>4</v>
      </c>
      <c r="D18" s="5"/>
      <c r="E18" s="5"/>
      <c r="F18" s="5">
        <v>1</v>
      </c>
      <c r="G18" s="7"/>
      <c r="H18" s="7">
        <f t="shared" si="0"/>
        <v>0</v>
      </c>
    </row>
    <row r="19" spans="1:8">
      <c r="A19" s="5">
        <v>17</v>
      </c>
      <c r="B19" s="6" t="s">
        <v>29</v>
      </c>
      <c r="C19" s="5" t="s">
        <v>4</v>
      </c>
      <c r="D19" s="5"/>
      <c r="E19" s="5"/>
      <c r="F19" s="5">
        <v>1</v>
      </c>
      <c r="G19" s="7"/>
      <c r="H19" s="7">
        <f t="shared" si="0"/>
        <v>0</v>
      </c>
    </row>
    <row r="20" spans="1:8">
      <c r="A20" s="5">
        <v>18</v>
      </c>
      <c r="B20" s="6" t="s">
        <v>30</v>
      </c>
      <c r="C20" s="5" t="s">
        <v>4</v>
      </c>
      <c r="D20" s="5"/>
      <c r="E20" s="5"/>
      <c r="F20" s="5">
        <v>1</v>
      </c>
      <c r="G20" s="7"/>
      <c r="H20" s="7">
        <f t="shared" si="0"/>
        <v>0</v>
      </c>
    </row>
    <row r="21" spans="1:8">
      <c r="A21" s="5">
        <v>19</v>
      </c>
      <c r="B21" s="6" t="s">
        <v>31</v>
      </c>
      <c r="C21" s="5" t="s">
        <v>4</v>
      </c>
      <c r="D21" s="5"/>
      <c r="E21" s="5"/>
      <c r="F21" s="5">
        <v>10</v>
      </c>
      <c r="G21" s="7"/>
      <c r="H21" s="7">
        <f t="shared" si="0"/>
        <v>0</v>
      </c>
    </row>
    <row r="22" spans="1:8">
      <c r="A22" s="5">
        <v>20</v>
      </c>
      <c r="B22" s="6" t="s">
        <v>32</v>
      </c>
      <c r="C22" s="5" t="s">
        <v>4</v>
      </c>
      <c r="D22" s="5"/>
      <c r="E22" s="5"/>
      <c r="F22" s="5">
        <v>1</v>
      </c>
      <c r="G22" s="7"/>
      <c r="H22" s="7">
        <f t="shared" si="0"/>
        <v>0</v>
      </c>
    </row>
    <row r="23" spans="1:8">
      <c r="A23" s="8"/>
      <c r="B23" s="8"/>
      <c r="C23" s="8"/>
      <c r="D23" s="8"/>
      <c r="E23" s="8"/>
      <c r="F23" s="8"/>
      <c r="G23" s="8"/>
      <c r="H23" s="8"/>
    </row>
    <row r="24" spans="1:8">
      <c r="A24" s="8"/>
      <c r="B24" s="8"/>
      <c r="C24" s="8"/>
      <c r="D24" s="8"/>
      <c r="E24" s="8"/>
      <c r="F24" s="9" t="s">
        <v>33</v>
      </c>
      <c r="G24" s="10"/>
      <c r="H24" s="11">
        <f>SUM(H4:H23)</f>
        <v>0</v>
      </c>
    </row>
    <row r="25" spans="1:8">
      <c r="A25" s="8"/>
      <c r="B25" s="8"/>
      <c r="C25" s="8"/>
      <c r="D25" s="8"/>
      <c r="E25" s="8"/>
      <c r="F25" s="12" t="s">
        <v>0</v>
      </c>
      <c r="G25" s="13">
        <v>0.16</v>
      </c>
      <c r="H25" s="11">
        <f>+H24*0.16</f>
        <v>0</v>
      </c>
    </row>
    <row r="26" spans="1:8">
      <c r="A26" s="8"/>
      <c r="B26" s="8"/>
      <c r="C26" s="8"/>
      <c r="D26" s="8"/>
      <c r="E26" s="8"/>
      <c r="F26" s="14" t="s">
        <v>34</v>
      </c>
      <c r="G26" s="15"/>
      <c r="H26" s="11">
        <f>+H25+H24</f>
        <v>0</v>
      </c>
    </row>
    <row r="27" spans="1:8">
      <c r="A27" s="8"/>
      <c r="B27" s="8"/>
      <c r="C27" s="8"/>
      <c r="D27" s="8"/>
      <c r="E27" s="8"/>
      <c r="F27" s="8"/>
      <c r="G27" s="8"/>
      <c r="H27" s="8"/>
    </row>
    <row r="28" spans="1:8">
      <c r="A28" s="1" t="s">
        <v>35</v>
      </c>
      <c r="B28" s="2" t="s">
        <v>36</v>
      </c>
      <c r="C28" s="2"/>
      <c r="D28" s="2"/>
      <c r="E28" s="2"/>
      <c r="F28" s="2"/>
      <c r="G28" s="2"/>
      <c r="H28" s="2"/>
    </row>
    <row r="29" spans="1:8">
      <c r="A29" s="3"/>
      <c r="B29" s="3" t="s">
        <v>1</v>
      </c>
      <c r="C29" s="3" t="s">
        <v>9</v>
      </c>
      <c r="D29" s="3" t="s">
        <v>10</v>
      </c>
      <c r="E29" s="3" t="s">
        <v>11</v>
      </c>
      <c r="F29" s="3" t="s">
        <v>2</v>
      </c>
      <c r="G29" s="3" t="s">
        <v>12</v>
      </c>
      <c r="H29" s="3" t="s">
        <v>13</v>
      </c>
    </row>
    <row r="30" spans="1:8">
      <c r="A30" s="5">
        <v>1</v>
      </c>
      <c r="B30" s="6" t="s">
        <v>37</v>
      </c>
      <c r="C30" s="5" t="s">
        <v>4</v>
      </c>
      <c r="D30" s="5"/>
      <c r="E30" s="5"/>
      <c r="F30" s="5">
        <v>2</v>
      </c>
      <c r="G30" s="7"/>
      <c r="H30" s="7">
        <f>+G30*F30</f>
        <v>0</v>
      </c>
    </row>
    <row r="31" spans="1:8">
      <c r="A31" s="5">
        <v>2</v>
      </c>
      <c r="B31" s="6" t="s">
        <v>38</v>
      </c>
      <c r="C31" s="5" t="s">
        <v>4</v>
      </c>
      <c r="D31" s="5"/>
      <c r="E31" s="5"/>
      <c r="F31" s="5">
        <v>2</v>
      </c>
      <c r="G31" s="7"/>
      <c r="H31" s="7">
        <f t="shared" ref="H31:H47" si="1">+G31*F31</f>
        <v>0</v>
      </c>
    </row>
    <row r="32" spans="1:8">
      <c r="A32" s="5">
        <v>3</v>
      </c>
      <c r="B32" s="6" t="s">
        <v>39</v>
      </c>
      <c r="C32" s="5" t="s">
        <v>4</v>
      </c>
      <c r="D32" s="5"/>
      <c r="E32" s="5"/>
      <c r="F32" s="5">
        <v>2</v>
      </c>
      <c r="G32" s="7"/>
      <c r="H32" s="7">
        <f t="shared" si="1"/>
        <v>0</v>
      </c>
    </row>
    <row r="33" spans="1:8">
      <c r="A33" s="5">
        <v>4</v>
      </c>
      <c r="B33" s="6" t="s">
        <v>40</v>
      </c>
      <c r="C33" s="5" t="s">
        <v>4</v>
      </c>
      <c r="D33" s="5"/>
      <c r="E33" s="5"/>
      <c r="F33" s="5">
        <v>3</v>
      </c>
      <c r="G33" s="7"/>
      <c r="H33" s="7">
        <f t="shared" si="1"/>
        <v>0</v>
      </c>
    </row>
    <row r="34" spans="1:8" ht="22.5">
      <c r="A34" s="5">
        <v>5</v>
      </c>
      <c r="B34" s="6" t="s">
        <v>41</v>
      </c>
      <c r="C34" s="5" t="s">
        <v>4</v>
      </c>
      <c r="D34" s="5"/>
      <c r="E34" s="5"/>
      <c r="F34" s="5">
        <v>2</v>
      </c>
      <c r="G34" s="7"/>
      <c r="H34" s="7">
        <f t="shared" si="1"/>
        <v>0</v>
      </c>
    </row>
    <row r="35" spans="1:8">
      <c r="A35" s="5">
        <v>6</v>
      </c>
      <c r="B35" s="6" t="s">
        <v>42</v>
      </c>
      <c r="C35" s="5" t="s">
        <v>4</v>
      </c>
      <c r="D35" s="5"/>
      <c r="E35" s="5"/>
      <c r="F35" s="5">
        <v>3</v>
      </c>
      <c r="G35" s="7"/>
      <c r="H35" s="7">
        <f t="shared" si="1"/>
        <v>0</v>
      </c>
    </row>
    <row r="36" spans="1:8">
      <c r="A36" s="5">
        <v>7</v>
      </c>
      <c r="B36" s="6" t="s">
        <v>43</v>
      </c>
      <c r="C36" s="5" t="s">
        <v>5</v>
      </c>
      <c r="D36" s="5"/>
      <c r="E36" s="5"/>
      <c r="F36" s="5">
        <v>112</v>
      </c>
      <c r="G36" s="7"/>
      <c r="H36" s="7">
        <f t="shared" si="1"/>
        <v>0</v>
      </c>
    </row>
    <row r="37" spans="1:8">
      <c r="A37" s="5">
        <v>8</v>
      </c>
      <c r="B37" s="6" t="s">
        <v>44</v>
      </c>
      <c r="C37" s="5" t="s">
        <v>5</v>
      </c>
      <c r="D37" s="5"/>
      <c r="E37" s="5"/>
      <c r="F37" s="5">
        <v>30</v>
      </c>
      <c r="G37" s="7"/>
      <c r="H37" s="7">
        <f t="shared" si="1"/>
        <v>0</v>
      </c>
    </row>
    <row r="38" spans="1:8">
      <c r="A38" s="5">
        <v>9</v>
      </c>
      <c r="B38" s="6" t="s">
        <v>45</v>
      </c>
      <c r="C38" s="5" t="s">
        <v>46</v>
      </c>
      <c r="D38" s="5"/>
      <c r="E38" s="5"/>
      <c r="F38" s="5">
        <v>190</v>
      </c>
      <c r="G38" s="7"/>
      <c r="H38" s="7">
        <f t="shared" si="1"/>
        <v>0</v>
      </c>
    </row>
    <row r="39" spans="1:8">
      <c r="A39" s="5">
        <v>10</v>
      </c>
      <c r="B39" s="6" t="s">
        <v>47</v>
      </c>
      <c r="C39" s="5" t="s">
        <v>4</v>
      </c>
      <c r="D39" s="5"/>
      <c r="E39" s="5"/>
      <c r="F39" s="5">
        <v>33</v>
      </c>
      <c r="G39" s="7"/>
      <c r="H39" s="7">
        <f t="shared" si="1"/>
        <v>0</v>
      </c>
    </row>
    <row r="40" spans="1:8">
      <c r="A40" s="5">
        <v>11</v>
      </c>
      <c r="B40" s="6" t="s">
        <v>48</v>
      </c>
      <c r="C40" s="5" t="s">
        <v>46</v>
      </c>
      <c r="D40" s="5"/>
      <c r="E40" s="5"/>
      <c r="F40" s="5">
        <v>12</v>
      </c>
      <c r="G40" s="7"/>
      <c r="H40" s="7">
        <f t="shared" si="1"/>
        <v>0</v>
      </c>
    </row>
    <row r="41" spans="1:8">
      <c r="A41" s="5">
        <v>12</v>
      </c>
      <c r="B41" s="6" t="s">
        <v>49</v>
      </c>
      <c r="C41" s="5" t="s">
        <v>4</v>
      </c>
      <c r="D41" s="5"/>
      <c r="E41" s="5"/>
      <c r="F41" s="5">
        <v>3</v>
      </c>
      <c r="G41" s="7"/>
      <c r="H41" s="7">
        <f t="shared" si="1"/>
        <v>0</v>
      </c>
    </row>
    <row r="42" spans="1:8">
      <c r="A42" s="5">
        <v>13</v>
      </c>
      <c r="B42" s="6" t="s">
        <v>50</v>
      </c>
      <c r="C42" s="5" t="s">
        <v>46</v>
      </c>
      <c r="D42" s="5"/>
      <c r="E42" s="5"/>
      <c r="F42" s="5">
        <v>18</v>
      </c>
      <c r="G42" s="7"/>
      <c r="H42" s="7">
        <f t="shared" si="1"/>
        <v>0</v>
      </c>
    </row>
    <row r="43" spans="1:8">
      <c r="A43" s="5">
        <v>14</v>
      </c>
      <c r="B43" s="6" t="s">
        <v>51</v>
      </c>
      <c r="C43" s="5" t="s">
        <v>4</v>
      </c>
      <c r="D43" s="5"/>
      <c r="E43" s="5"/>
      <c r="F43" s="5">
        <v>3</v>
      </c>
      <c r="G43" s="7"/>
      <c r="H43" s="7">
        <f t="shared" si="1"/>
        <v>0</v>
      </c>
    </row>
    <row r="44" spans="1:8">
      <c r="A44" s="5">
        <v>15</v>
      </c>
      <c r="B44" s="6" t="s">
        <v>52</v>
      </c>
      <c r="C44" s="5" t="s">
        <v>6</v>
      </c>
      <c r="D44" s="5"/>
      <c r="E44" s="5"/>
      <c r="F44" s="5">
        <v>3</v>
      </c>
      <c r="G44" s="7"/>
      <c r="H44" s="7">
        <f t="shared" si="1"/>
        <v>0</v>
      </c>
    </row>
    <row r="45" spans="1:8">
      <c r="A45" s="5">
        <v>16</v>
      </c>
      <c r="B45" s="6" t="s">
        <v>53</v>
      </c>
      <c r="C45" s="5" t="s">
        <v>4</v>
      </c>
      <c r="D45" s="5"/>
      <c r="E45" s="5"/>
      <c r="F45" s="5">
        <v>5</v>
      </c>
      <c r="G45" s="7"/>
      <c r="H45" s="7">
        <f t="shared" si="1"/>
        <v>0</v>
      </c>
    </row>
    <row r="46" spans="1:8">
      <c r="A46" s="5">
        <v>17</v>
      </c>
      <c r="B46" s="6" t="s">
        <v>54</v>
      </c>
      <c r="C46" s="5" t="s">
        <v>4</v>
      </c>
      <c r="D46" s="5"/>
      <c r="E46" s="5"/>
      <c r="F46" s="5">
        <v>15</v>
      </c>
      <c r="G46" s="7"/>
      <c r="H46" s="7">
        <f t="shared" si="1"/>
        <v>0</v>
      </c>
    </row>
    <row r="47" spans="1:8">
      <c r="A47" s="5">
        <v>18</v>
      </c>
      <c r="B47" s="6" t="s">
        <v>55</v>
      </c>
      <c r="C47" s="5" t="s">
        <v>4</v>
      </c>
      <c r="D47" s="5"/>
      <c r="E47" s="5"/>
      <c r="F47" s="5">
        <v>70</v>
      </c>
      <c r="G47" s="7"/>
      <c r="H47" s="7">
        <f t="shared" si="1"/>
        <v>0</v>
      </c>
    </row>
    <row r="48" spans="1:8">
      <c r="A48" s="8"/>
      <c r="B48" s="8"/>
      <c r="C48" s="8"/>
      <c r="D48" s="8"/>
      <c r="E48" s="8"/>
      <c r="F48" s="8"/>
      <c r="G48" s="8"/>
      <c r="H48" s="8"/>
    </row>
    <row r="49" spans="1:8">
      <c r="A49" s="8"/>
      <c r="B49" s="8"/>
      <c r="C49" s="8"/>
      <c r="D49" s="8"/>
      <c r="E49" s="8"/>
      <c r="F49" s="9" t="s">
        <v>33</v>
      </c>
      <c r="G49" s="10"/>
      <c r="H49" s="11">
        <f>SUM(H30:H48)</f>
        <v>0</v>
      </c>
    </row>
    <row r="50" spans="1:8">
      <c r="A50" s="8"/>
      <c r="B50" s="8"/>
      <c r="C50" s="8"/>
      <c r="D50" s="8"/>
      <c r="E50" s="8"/>
      <c r="F50" s="12" t="s">
        <v>0</v>
      </c>
      <c r="G50" s="13">
        <v>0</v>
      </c>
      <c r="H50" s="11"/>
    </row>
    <row r="51" spans="1:8">
      <c r="A51" s="8"/>
      <c r="B51" s="8"/>
      <c r="C51" s="8"/>
      <c r="D51" s="8"/>
      <c r="E51" s="8"/>
      <c r="F51" s="14" t="s">
        <v>34</v>
      </c>
      <c r="G51" s="15"/>
      <c r="H51" s="11">
        <f>+H49</f>
        <v>0</v>
      </c>
    </row>
    <row r="52" spans="1:8">
      <c r="A52" s="8"/>
      <c r="B52" s="8"/>
      <c r="C52" s="8"/>
      <c r="D52" s="8"/>
      <c r="E52" s="8"/>
      <c r="F52" s="16"/>
      <c r="G52" s="16"/>
      <c r="H52" s="17"/>
    </row>
    <row r="53" spans="1:8">
      <c r="A53" s="1" t="s">
        <v>56</v>
      </c>
      <c r="B53" s="18" t="s">
        <v>57</v>
      </c>
      <c r="C53" s="18"/>
      <c r="D53" s="18"/>
      <c r="E53" s="18"/>
      <c r="F53" s="18"/>
      <c r="G53" s="18"/>
      <c r="H53" s="18"/>
    </row>
    <row r="54" spans="1:8" ht="33.75">
      <c r="A54" s="5">
        <v>1</v>
      </c>
      <c r="B54" s="6" t="s">
        <v>58</v>
      </c>
      <c r="C54" s="5" t="s">
        <v>6</v>
      </c>
      <c r="D54" s="5"/>
      <c r="E54" s="5"/>
      <c r="F54" s="5">
        <v>1</v>
      </c>
      <c r="G54" s="7"/>
      <c r="H54" s="7">
        <f>+G54*F54</f>
        <v>0</v>
      </c>
    </row>
    <row r="55" spans="1:8">
      <c r="A55" s="8"/>
      <c r="B55" s="8"/>
      <c r="C55" s="8"/>
      <c r="D55" s="8"/>
      <c r="E55" s="8"/>
      <c r="F55" s="8"/>
      <c r="G55" s="8"/>
      <c r="H55" s="8"/>
    </row>
    <row r="56" spans="1:8">
      <c r="A56" s="8"/>
      <c r="B56" s="8"/>
      <c r="C56" s="8"/>
      <c r="D56" s="8"/>
      <c r="E56" s="8"/>
      <c r="F56" s="9" t="s">
        <v>33</v>
      </c>
      <c r="G56" s="10"/>
      <c r="H56" s="11">
        <f>SUM(H54:H55)</f>
        <v>0</v>
      </c>
    </row>
    <row r="57" spans="1:8">
      <c r="A57" s="8"/>
      <c r="B57" s="8"/>
      <c r="C57" s="8"/>
      <c r="D57" s="8"/>
      <c r="E57" s="8"/>
      <c r="F57" s="12" t="s">
        <v>0</v>
      </c>
      <c r="G57" s="13">
        <v>0</v>
      </c>
      <c r="H57" s="11"/>
    </row>
    <row r="58" spans="1:8">
      <c r="A58" s="8"/>
      <c r="B58" s="8"/>
      <c r="C58" s="8"/>
      <c r="D58" s="8"/>
      <c r="E58" s="8"/>
      <c r="F58" s="14" t="s">
        <v>34</v>
      </c>
      <c r="G58" s="15"/>
      <c r="H58" s="11">
        <f>+H56</f>
        <v>0</v>
      </c>
    </row>
    <row r="59" spans="1:8">
      <c r="A59" s="8"/>
      <c r="B59" s="8"/>
      <c r="C59" s="8"/>
      <c r="D59" s="8"/>
      <c r="E59" s="8"/>
      <c r="F59" s="8"/>
      <c r="G59" s="8"/>
      <c r="H59" s="8"/>
    </row>
    <row r="60" spans="1:8">
      <c r="A60" s="8"/>
      <c r="B60" s="8"/>
      <c r="C60" s="8"/>
      <c r="D60" s="8"/>
      <c r="E60" s="8"/>
      <c r="F60" s="16"/>
      <c r="G60" s="16"/>
      <c r="H60" s="17"/>
    </row>
    <row r="61" spans="1:8" ht="15.75" thickBot="1">
      <c r="A61" s="8"/>
      <c r="B61" s="8"/>
      <c r="C61" s="8"/>
      <c r="D61" s="8"/>
      <c r="E61" s="8"/>
      <c r="F61" s="8"/>
      <c r="G61" s="8"/>
      <c r="H61" s="8"/>
    </row>
    <row r="62" spans="1:8" ht="19.5" thickBot="1">
      <c r="A62" s="19" t="s">
        <v>59</v>
      </c>
      <c r="B62" s="20"/>
      <c r="C62" s="20"/>
      <c r="D62" s="20"/>
      <c r="E62" s="20"/>
      <c r="F62" s="20"/>
      <c r="G62" s="20"/>
      <c r="H62" s="21"/>
    </row>
    <row r="63" spans="1:8">
      <c r="A63" s="8"/>
      <c r="B63" s="8"/>
      <c r="C63" s="8"/>
      <c r="D63" s="8"/>
      <c r="E63" s="8"/>
      <c r="F63" s="8"/>
      <c r="G63" s="8"/>
      <c r="H63" s="8"/>
    </row>
    <row r="64" spans="1:8">
      <c r="A64" s="22" t="s">
        <v>7</v>
      </c>
      <c r="B64" s="23" t="s">
        <v>8</v>
      </c>
      <c r="C64" s="23"/>
      <c r="D64" s="23"/>
      <c r="E64" s="23"/>
      <c r="F64" s="23"/>
      <c r="G64" s="24">
        <f>H24</f>
        <v>0</v>
      </c>
      <c r="H64" s="24"/>
    </row>
    <row r="65" spans="1:8">
      <c r="A65" s="25"/>
      <c r="B65" s="26"/>
      <c r="C65" s="27" t="s">
        <v>60</v>
      </c>
      <c r="D65" s="27"/>
      <c r="E65" s="27"/>
      <c r="F65" s="27"/>
      <c r="G65" s="27">
        <f>+G64</f>
        <v>0</v>
      </c>
      <c r="H65" s="27"/>
    </row>
    <row r="66" spans="1:8">
      <c r="A66" s="25"/>
      <c r="B66" s="26"/>
      <c r="C66" s="27" t="s">
        <v>61</v>
      </c>
      <c r="D66" s="27"/>
      <c r="E66" s="27"/>
      <c r="F66" s="27"/>
      <c r="G66" s="27">
        <f>+G65*0.16</f>
        <v>0</v>
      </c>
      <c r="H66" s="27"/>
    </row>
    <row r="67" spans="1:8">
      <c r="A67" s="25"/>
      <c r="B67" s="26"/>
      <c r="C67" s="27" t="s">
        <v>62</v>
      </c>
      <c r="D67" s="27"/>
      <c r="E67" s="27"/>
      <c r="F67" s="27"/>
      <c r="G67" s="27">
        <f>+G66+G65</f>
        <v>0</v>
      </c>
      <c r="H67" s="27"/>
    </row>
    <row r="68" spans="1:8">
      <c r="A68" s="25"/>
      <c r="B68" s="26"/>
      <c r="C68" s="26"/>
      <c r="D68" s="26"/>
      <c r="E68" s="26"/>
      <c r="F68" s="26"/>
      <c r="G68" s="28"/>
      <c r="H68" s="28"/>
    </row>
    <row r="69" spans="1:8">
      <c r="A69" s="22" t="s">
        <v>35</v>
      </c>
      <c r="B69" s="23" t="s">
        <v>36</v>
      </c>
      <c r="C69" s="23"/>
      <c r="D69" s="23"/>
      <c r="E69" s="23"/>
      <c r="F69" s="23"/>
      <c r="G69" s="29">
        <f>+H58+H51</f>
        <v>0</v>
      </c>
      <c r="H69" s="29"/>
    </row>
    <row r="70" spans="1:8">
      <c r="A70" s="30"/>
      <c r="B70" s="31"/>
      <c r="C70" s="31"/>
      <c r="D70" s="31"/>
      <c r="E70" s="31"/>
      <c r="F70" s="31"/>
      <c r="G70" s="32"/>
      <c r="H70" s="32"/>
    </row>
    <row r="71" spans="1:8">
      <c r="A71" s="33" t="s">
        <v>63</v>
      </c>
      <c r="B71" s="33"/>
      <c r="C71" s="33"/>
      <c r="D71" s="33"/>
      <c r="E71" s="33"/>
      <c r="F71" s="33"/>
      <c r="G71" s="34">
        <f>+G69+G65</f>
        <v>0</v>
      </c>
      <c r="H71" s="34"/>
    </row>
    <row r="74" spans="1:8" ht="15.75" thickBot="1">
      <c r="A74" s="22" t="s">
        <v>35</v>
      </c>
      <c r="B74" s="23" t="s">
        <v>36</v>
      </c>
      <c r="C74" s="23"/>
      <c r="D74" s="23"/>
      <c r="E74" s="23"/>
      <c r="F74" s="23"/>
      <c r="G74" s="29">
        <f>+G69</f>
        <v>0</v>
      </c>
      <c r="H74" s="29"/>
    </row>
    <row r="75" spans="1:8">
      <c r="A75" s="25"/>
      <c r="B75" s="26"/>
      <c r="C75" s="35" t="s">
        <v>64</v>
      </c>
      <c r="D75" s="36"/>
      <c r="E75" s="37"/>
      <c r="F75" s="38">
        <v>0</v>
      </c>
      <c r="G75" s="39">
        <f>+G74*F75</f>
        <v>0</v>
      </c>
      <c r="H75" s="40"/>
    </row>
    <row r="76" spans="1:8">
      <c r="A76" s="25"/>
      <c r="B76" s="26"/>
      <c r="C76" s="41" t="s">
        <v>65</v>
      </c>
      <c r="D76" s="42"/>
      <c r="E76" s="43"/>
      <c r="F76" s="44">
        <v>0</v>
      </c>
      <c r="G76" s="45">
        <f>+G74*F76</f>
        <v>0</v>
      </c>
      <c r="H76" s="46"/>
    </row>
    <row r="77" spans="1:8" ht="15.75" thickBot="1">
      <c r="A77" s="25"/>
      <c r="B77" s="26"/>
      <c r="C77" s="47" t="s">
        <v>66</v>
      </c>
      <c r="D77" s="48"/>
      <c r="E77" s="49"/>
      <c r="F77" s="50">
        <v>0</v>
      </c>
      <c r="G77" s="51">
        <f>+G74*F77</f>
        <v>0</v>
      </c>
      <c r="H77" s="52"/>
    </row>
    <row r="78" spans="1:8">
      <c r="A78" s="25"/>
      <c r="B78" s="26"/>
      <c r="C78" s="26"/>
      <c r="D78" s="26"/>
      <c r="E78" s="26"/>
      <c r="F78" s="26"/>
      <c r="G78" s="28"/>
      <c r="H78" s="28"/>
    </row>
    <row r="79" spans="1:8">
      <c r="A79" s="25"/>
      <c r="B79" s="26"/>
      <c r="C79" s="26"/>
      <c r="D79" s="26"/>
      <c r="E79" s="26"/>
      <c r="F79" s="26"/>
      <c r="G79" s="28"/>
      <c r="H79" s="28"/>
    </row>
    <row r="80" spans="1:8">
      <c r="A80" s="25"/>
      <c r="B80" s="26"/>
      <c r="C80" s="53" t="s">
        <v>67</v>
      </c>
      <c r="D80" s="54"/>
      <c r="E80" s="54"/>
      <c r="F80" s="55"/>
      <c r="G80" s="53">
        <f>SUM(G74:H77)</f>
        <v>0</v>
      </c>
      <c r="H80" s="55"/>
    </row>
    <row r="81" spans="1:8">
      <c r="A81" s="25"/>
      <c r="B81" s="26"/>
      <c r="C81" s="53" t="s">
        <v>68</v>
      </c>
      <c r="D81" s="54"/>
      <c r="E81" s="54"/>
      <c r="F81" s="55"/>
      <c r="G81" s="53">
        <f>+G77*0.16</f>
        <v>0</v>
      </c>
      <c r="H81" s="55"/>
    </row>
    <row r="82" spans="1:8">
      <c r="A82" s="25"/>
      <c r="B82" s="26"/>
      <c r="C82" s="53" t="s">
        <v>69</v>
      </c>
      <c r="D82" s="54"/>
      <c r="E82" s="54"/>
      <c r="F82" s="55"/>
      <c r="G82" s="53">
        <f>+G81+G80</f>
        <v>0</v>
      </c>
      <c r="H82" s="55"/>
    </row>
    <row r="83" spans="1:8" ht="15.75" thickBot="1">
      <c r="A83" s="25"/>
      <c r="B83" s="26"/>
      <c r="C83" s="56"/>
      <c r="D83" s="56"/>
      <c r="E83" s="56"/>
      <c r="F83" s="56"/>
      <c r="G83" s="56"/>
      <c r="H83" s="56"/>
    </row>
    <row r="84" spans="1:8">
      <c r="A84" s="57"/>
      <c r="B84" s="57"/>
      <c r="C84" s="58" t="s">
        <v>70</v>
      </c>
      <c r="D84" s="59"/>
      <c r="E84" s="59"/>
      <c r="F84" s="59"/>
      <c r="G84" s="59">
        <f>+G80+G65</f>
        <v>0</v>
      </c>
      <c r="H84" s="60"/>
    </row>
    <row r="85" spans="1:8">
      <c r="A85" s="57"/>
      <c r="B85" s="57"/>
      <c r="C85" s="61" t="s">
        <v>71</v>
      </c>
      <c r="D85" s="27"/>
      <c r="E85" s="27"/>
      <c r="F85" s="27"/>
      <c r="G85" s="27">
        <f>+G81+G66</f>
        <v>0</v>
      </c>
      <c r="H85" s="62"/>
    </row>
    <row r="86" spans="1:8" ht="15.75" thickBot="1">
      <c r="A86" s="57"/>
      <c r="B86" s="57"/>
      <c r="C86" s="63" t="s">
        <v>70</v>
      </c>
      <c r="D86" s="64"/>
      <c r="E86" s="64"/>
      <c r="F86" s="64"/>
      <c r="G86" s="65">
        <f>SUM(G84:H85)</f>
        <v>0</v>
      </c>
      <c r="H86" s="66"/>
    </row>
  </sheetData>
  <mergeCells count="45">
    <mergeCell ref="C86:F86"/>
    <mergeCell ref="G86:H86"/>
    <mergeCell ref="C82:F82"/>
    <mergeCell ref="G82:H82"/>
    <mergeCell ref="C84:F84"/>
    <mergeCell ref="G84:H84"/>
    <mergeCell ref="C85:F85"/>
    <mergeCell ref="G85:H85"/>
    <mergeCell ref="C77:D77"/>
    <mergeCell ref="G77:H77"/>
    <mergeCell ref="C80:F80"/>
    <mergeCell ref="G80:H80"/>
    <mergeCell ref="C81:F81"/>
    <mergeCell ref="G81:H81"/>
    <mergeCell ref="B74:F74"/>
    <mergeCell ref="G74:H74"/>
    <mergeCell ref="C75:D75"/>
    <mergeCell ref="G75:H75"/>
    <mergeCell ref="C76:D76"/>
    <mergeCell ref="G76:H76"/>
    <mergeCell ref="B69:F69"/>
    <mergeCell ref="G69:H69"/>
    <mergeCell ref="B70:F70"/>
    <mergeCell ref="G70:H70"/>
    <mergeCell ref="A71:F71"/>
    <mergeCell ref="G71:H71"/>
    <mergeCell ref="C65:F65"/>
    <mergeCell ref="G65:H65"/>
    <mergeCell ref="C66:F66"/>
    <mergeCell ref="G66:H66"/>
    <mergeCell ref="C67:F67"/>
    <mergeCell ref="G67:H67"/>
    <mergeCell ref="F51:G51"/>
    <mergeCell ref="B53:H53"/>
    <mergeCell ref="F56:G56"/>
    <mergeCell ref="F58:G58"/>
    <mergeCell ref="A62:H62"/>
    <mergeCell ref="B64:F64"/>
    <mergeCell ref="G64:H64"/>
    <mergeCell ref="B1:H1"/>
    <mergeCell ref="B2:H2"/>
    <mergeCell ref="F24:G24"/>
    <mergeCell ref="F26:G26"/>
    <mergeCell ref="B28:H28"/>
    <mergeCell ref="F49:G49"/>
  </mergeCells>
  <printOptions horizontalCentered="1"/>
  <pageMargins left="0.11811023622047245" right="0.11811023622047245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PE01 PROPUESTA ECONOMICA </vt:lpstr>
      <vt:lpstr>'PE01 PROPUESTA ECONOMICA '!Área_de_impresión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Restrepo Bolivar</dc:creator>
  <cp:lastModifiedBy>Jaime Alberto Rico Montoya</cp:lastModifiedBy>
  <dcterms:created xsi:type="dcterms:W3CDTF">2014-10-14T19:44:27Z</dcterms:created>
  <dcterms:modified xsi:type="dcterms:W3CDTF">2014-12-01T21:20:30Z</dcterms:modified>
</cp:coreProperties>
</file>