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5600" windowHeight="7710"/>
  </bookViews>
  <sheets>
    <sheet name="Ptta Economica" sheetId="2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F156" i="2" l="1"/>
  <c r="F155" i="2"/>
  <c r="F154" i="2"/>
  <c r="F153" i="2"/>
  <c r="F152" i="2"/>
  <c r="F151" i="2"/>
  <c r="F150" i="2"/>
  <c r="F149" i="2"/>
  <c r="F148" i="2"/>
  <c r="F139" i="2"/>
  <c r="F138" i="2"/>
  <c r="F137" i="2"/>
  <c r="F136" i="2"/>
  <c r="F134" i="2"/>
  <c r="F133" i="2"/>
  <c r="F132" i="2"/>
  <c r="F130" i="2"/>
  <c r="F129" i="2"/>
  <c r="F128" i="2"/>
  <c r="F127" i="2"/>
  <c r="F126" i="2"/>
  <c r="F124" i="2"/>
  <c r="F123" i="2"/>
  <c r="F121" i="2"/>
  <c r="F120" i="2"/>
  <c r="F119" i="2"/>
  <c r="F118" i="2"/>
  <c r="F117" i="2"/>
  <c r="F116" i="2"/>
  <c r="F114" i="2"/>
  <c r="F113" i="2"/>
  <c r="F112" i="2"/>
  <c r="F111" i="2"/>
  <c r="F109" i="2"/>
  <c r="F107" i="2"/>
  <c r="F106" i="2"/>
  <c r="F105" i="2"/>
  <c r="F104" i="2"/>
  <c r="F103" i="2"/>
  <c r="F102" i="2"/>
  <c r="F101" i="2"/>
  <c r="F100" i="2"/>
  <c r="F99" i="2"/>
  <c r="F98" i="2"/>
  <c r="F97" i="2"/>
  <c r="F95" i="2"/>
  <c r="F94" i="2"/>
  <c r="F93" i="2"/>
  <c r="F92" i="2"/>
  <c r="F91" i="2"/>
  <c r="F90" i="2"/>
  <c r="F89" i="2"/>
  <c r="F88" i="2"/>
  <c r="F87" i="2"/>
  <c r="F86" i="2"/>
  <c r="F84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7" i="2"/>
  <c r="F65" i="2"/>
  <c r="F64" i="2"/>
  <c r="F62" i="2"/>
  <c r="F61" i="2"/>
  <c r="F60" i="2"/>
  <c r="F58" i="2"/>
  <c r="F57" i="2"/>
  <c r="F55" i="2"/>
  <c r="F54" i="2"/>
  <c r="F53" i="2"/>
  <c r="F52" i="2"/>
  <c r="F51" i="2"/>
  <c r="F140" i="2" s="1"/>
  <c r="F31" i="2"/>
  <c r="C31" i="2"/>
  <c r="B31" i="2"/>
  <c r="F30" i="2"/>
  <c r="C30" i="2"/>
  <c r="B30" i="2"/>
  <c r="F29" i="2"/>
  <c r="C29" i="2"/>
  <c r="B29" i="2"/>
  <c r="F28" i="2"/>
  <c r="C28" i="2"/>
  <c r="B28" i="2"/>
  <c r="F27" i="2"/>
  <c r="C27" i="2"/>
  <c r="B27" i="2"/>
  <c r="F26" i="2"/>
  <c r="C26" i="2"/>
  <c r="B26" i="2"/>
  <c r="F25" i="2"/>
  <c r="C25" i="2"/>
  <c r="B25" i="2"/>
  <c r="F24" i="2"/>
  <c r="C24" i="2"/>
  <c r="B24" i="2"/>
  <c r="F23" i="2"/>
  <c r="C23" i="2"/>
  <c r="B23" i="2"/>
  <c r="F22" i="2"/>
  <c r="C22" i="2"/>
  <c r="B22" i="2"/>
  <c r="F21" i="2"/>
  <c r="C21" i="2"/>
  <c r="B21" i="2"/>
  <c r="F20" i="2"/>
  <c r="C20" i="2"/>
  <c r="B20" i="2"/>
  <c r="F12" i="2"/>
  <c r="C12" i="2"/>
  <c r="B12" i="2"/>
  <c r="F11" i="2"/>
  <c r="C11" i="2"/>
  <c r="B11" i="2"/>
  <c r="F10" i="2"/>
  <c r="C10" i="2"/>
  <c r="B10" i="2"/>
  <c r="F9" i="2"/>
  <c r="C9" i="2"/>
  <c r="B9" i="2"/>
  <c r="F8" i="2"/>
  <c r="C8" i="2"/>
  <c r="B8" i="2"/>
  <c r="F7" i="2"/>
  <c r="C7" i="2"/>
  <c r="B7" i="2"/>
  <c r="F6" i="2"/>
  <c r="C6" i="2"/>
  <c r="B6" i="2"/>
  <c r="F5" i="2"/>
  <c r="C5" i="2"/>
  <c r="B5" i="2"/>
  <c r="F4" i="2"/>
  <c r="C4" i="2"/>
  <c r="B4" i="2"/>
  <c r="F13" i="2" l="1"/>
  <c r="F32" i="2"/>
  <c r="F39" i="2" s="1"/>
  <c r="F158" i="2"/>
  <c r="F159" i="2" s="1"/>
  <c r="F160" i="2" s="1"/>
  <c r="F38" i="2"/>
  <c r="F14" i="2"/>
  <c r="F15" i="2" s="1"/>
  <c r="F141" i="2"/>
  <c r="F142" i="2" s="1"/>
  <c r="F33" i="2" l="1"/>
  <c r="F34" i="2" s="1"/>
  <c r="F42" i="2"/>
  <c r="F43" i="2" l="1"/>
  <c r="F44" i="2" s="1"/>
  <c r="F163" i="2" s="1"/>
</calcChain>
</file>

<file path=xl/sharedStrings.xml><?xml version="1.0" encoding="utf-8"?>
<sst xmlns="http://schemas.openxmlformats.org/spreadsheetml/2006/main" count="318" uniqueCount="201">
  <si>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</si>
  <si>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</si>
  <si>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</si>
  <si>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</si>
  <si>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</si>
  <si>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</si>
  <si>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</si>
  <si>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</si>
  <si>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</si>
  <si>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4.1</t>
  </si>
  <si>
    <t>4.2</t>
  </si>
  <si>
    <t>5.1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</si>
  <si>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</si>
  <si>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</si>
  <si>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</si>
  <si>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</si>
  <si>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</si>
  <si>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</si>
  <si>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</si>
  <si>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</si>
  <si>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</si>
  <si>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</si>
  <si>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</si>
  <si>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</si>
  <si>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</si>
  <si>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</si>
  <si>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7.1</t>
  </si>
  <si>
    <t>SUBTOTAL</t>
  </si>
  <si>
    <t>IVA</t>
  </si>
  <si>
    <t>TOTAL</t>
  </si>
  <si>
    <t>1.1</t>
  </si>
  <si>
    <t>MODERNIZACION SISTEMA DE FIBRA OPTICA</t>
  </si>
  <si>
    <t>SUMINISTRO</t>
  </si>
  <si>
    <t>ITEM</t>
  </si>
  <si>
    <t>DESCRIPCION</t>
  </si>
  <si>
    <t>UNIDAD</t>
  </si>
  <si>
    <t>CANT</t>
  </si>
  <si>
    <t>VALOR UNITARIO</t>
  </si>
  <si>
    <t>VALOR PARCIAL</t>
  </si>
  <si>
    <t>1</t>
  </si>
  <si>
    <t>SUB TOTAL</t>
  </si>
  <si>
    <t>I.V.A</t>
  </si>
  <si>
    <t>INSTALACIÓNES DE EQUIPO Y OBRA CIVIL</t>
  </si>
  <si>
    <t>CANT.</t>
  </si>
  <si>
    <t>10</t>
  </si>
  <si>
    <t>12</t>
  </si>
  <si>
    <t>14</t>
  </si>
  <si>
    <t>16</t>
  </si>
  <si>
    <t>18</t>
  </si>
  <si>
    <t>20</t>
  </si>
  <si>
    <t>DESCRIPCIÓN</t>
  </si>
  <si>
    <t>INSTALACIÓN</t>
  </si>
  <si>
    <t>VALOR TOTAL</t>
  </si>
  <si>
    <t>AMPLIACION SISTEMA CCTV</t>
  </si>
  <si>
    <t>SUMINISTRO E INSTALACIÓN DE CÁMARA DE TIPO DOMO MOVIL</t>
  </si>
  <si>
    <t>UND</t>
  </si>
  <si>
    <t>SECUROS® PROFESSIONAL - CAMERA STREAM LICENSE</t>
  </si>
  <si>
    <t>SUMINISTRO E INSTALACIÓN DE GABINETE PARA EQUIPOS</t>
  </si>
  <si>
    <t xml:space="preserve">GABINETE CON ACONDICIONAMIENTO ELECTRICO  Y PROTECCIONES </t>
  </si>
  <si>
    <t>UPS 1KVA Y TRANSFORMADOR  DE AILAMIENTO</t>
  </si>
  <si>
    <t>SUMINISTRO E INSTALACIÓN DE POSTE EN CONCRETO</t>
  </si>
  <si>
    <t>SUMINISTRO E INSTALACIIN DE POSTES DE 14MTS</t>
  </si>
  <si>
    <t>SUMINISTRO E INSTALACIIN DE POSTES DE 16MTS</t>
  </si>
  <si>
    <t>CONSTRUCCION DE PEDESTAL EN CONCRETO REFORZADO PARA UNA RESISTENCIA DE 3000 PSI</t>
  </si>
  <si>
    <t>SUMINISTRO E INSTALACIÓN DE SISTEMA DE PUESTA A TIERRA</t>
  </si>
  <si>
    <t>CAJA DE CONCRETO</t>
  </si>
  <si>
    <t>SUMINISTRO E INSTALACIÓN DE ACOMETIDAS ELÉCTRICAS PARA CAMARA</t>
  </si>
  <si>
    <t>SUMINISTRO E INSTALACION DE TRENZA ANTI FRAUDE 2*8+8 CON ELEMENTOS DE SUJECION</t>
  </si>
  <si>
    <t>ML</t>
  </si>
  <si>
    <t>SUMINISTRO E INSTALACION DE FIBRA OPTICA  ACORAZADA (MS) 48 H</t>
  </si>
  <si>
    <t>FIBRA ÓPTICA ARMADA DE 48 HILOS</t>
  </si>
  <si>
    <t>TARRO DE FIBRA ÓPTICA PARA EMPALME DE 48 HILOS (MUFLA)</t>
  </si>
  <si>
    <t>ODF DE 48 HILOS DE FIBRA ÓPTICA PARA RACK</t>
  </si>
  <si>
    <t>CAJA OB DE 4 PUERTOS CON TERMINACIÓN SC</t>
  </si>
  <si>
    <t>PATCH CORD DE FIBRA ÓPTICA SC/UPC-ST/UPC DUPLEX SM</t>
  </si>
  <si>
    <t>RACK CERRADO DE 1M X 0,6M</t>
  </si>
  <si>
    <t>MARQUILLA DE FIBRA ÓPTICA</t>
  </si>
  <si>
    <t>CHAPETA PARA FIBRA ÓPTICA</t>
  </si>
  <si>
    <t>TUBERIA PVC DE 3"</t>
  </si>
  <si>
    <t>CANALIZACIÓN PISO DURO</t>
  </si>
  <si>
    <t>REPOSICIÓN EN PISO DURO</t>
  </si>
  <si>
    <t>REPARACIÓN APIQUE EN PISO DURO</t>
  </si>
  <si>
    <t>REPARACIÓN APIQUE EN PISO DURO REPOSICIÓN</t>
  </si>
  <si>
    <t>CÁMARA DE REGISTRO O DE PASO (SENCILLA)</t>
  </si>
  <si>
    <t>SUMINISTRO E INSTALACIÓN DE CONVERSOR DE MEDIO (PAREJA)</t>
  </si>
  <si>
    <t>TRANCIEVERS ETHERNET - FO</t>
  </si>
  <si>
    <t xml:space="preserve">SUMINISTRO E INSTALACIÓN DE SISTEMA INALAMBRICO DE COMUNICACIONES </t>
  </si>
  <si>
    <t>8.1</t>
  </si>
  <si>
    <t>ROUTERBOARD</t>
  </si>
  <si>
    <t>8.2</t>
  </si>
  <si>
    <t>UNIDAD RF</t>
  </si>
  <si>
    <t>8.3</t>
  </si>
  <si>
    <t>ANTENAS</t>
  </si>
  <si>
    <t>8.4</t>
  </si>
  <si>
    <t>CAJAS</t>
  </si>
  <si>
    <t>8.5</t>
  </si>
  <si>
    <t>PROTECCIÓN RF</t>
  </si>
  <si>
    <t>8.6</t>
  </si>
  <si>
    <t>PATCHCORD RF</t>
  </si>
  <si>
    <t>8.7</t>
  </si>
  <si>
    <t>PIGTAIL RF</t>
  </si>
  <si>
    <t>8.8</t>
  </si>
  <si>
    <t>POE 18 - 36 VDC</t>
  </si>
  <si>
    <t>8.9</t>
  </si>
  <si>
    <t>RB SWITCH</t>
  </si>
  <si>
    <t>8.10</t>
  </si>
  <si>
    <t xml:space="preserve">INFRAESTRUCTURA ESTACIONES BASE </t>
  </si>
  <si>
    <t>9.1</t>
  </si>
  <si>
    <t xml:space="preserve">MASTIL 9 MTS  CON ESCALERILLA SISTEMA </t>
  </si>
  <si>
    <t>9.2</t>
  </si>
  <si>
    <t xml:space="preserve">Suministro de pernos de anclaje y construcción de anclajes </t>
  </si>
  <si>
    <t>9.3</t>
  </si>
  <si>
    <t xml:space="preserve">Suministro línea de vida certificada </t>
  </si>
  <si>
    <t>9.4</t>
  </si>
  <si>
    <t>9.5</t>
  </si>
  <si>
    <t xml:space="preserve">Suministro e instalación de pararrayos </t>
  </si>
  <si>
    <t>9.6</t>
  </si>
  <si>
    <t xml:space="preserve">Sistema malla de tierras( incluye excavaciones y llenos no incluye acabados) </t>
  </si>
  <si>
    <t>9.7</t>
  </si>
  <si>
    <t>CANASTILLA MECANO CON TAPA</t>
  </si>
  <si>
    <t>9.8</t>
  </si>
  <si>
    <t xml:space="preserve">Cable UTP EXTERNO </t>
  </si>
  <si>
    <t>9.9</t>
  </si>
  <si>
    <t>SWITCHE 24 PTS</t>
  </si>
  <si>
    <t>9.10</t>
  </si>
  <si>
    <t>RACK CERRADO</t>
  </si>
  <si>
    <t>9.11</t>
  </si>
  <si>
    <t>SUMINISTRO E INSTALACION DE MONITRES INDUSTRIALES CENTRO DE MONITOREO</t>
  </si>
  <si>
    <t>10.1</t>
  </si>
  <si>
    <t>MONITOR INDUSTRIAL LED 7/24 46"</t>
  </si>
  <si>
    <t>SUMINISTRO E INSTALACIÓN DE AMPLIACION DEL SISTEMA DE GRABACION</t>
  </si>
  <si>
    <t>11.1</t>
  </si>
  <si>
    <t>CONTROLADORA ISCSI HP 2000 G3 MSA CONTROLLER</t>
  </si>
  <si>
    <t>11.2</t>
  </si>
  <si>
    <t>HP 2000 LFF MODULAR CHASSIS</t>
  </si>
  <si>
    <t>11.3</t>
  </si>
  <si>
    <t>HP SUPPORT PLUS</t>
  </si>
  <si>
    <t>11.4</t>
  </si>
  <si>
    <t>DISCOS DUROS 2T 6G SAS 3.5 IN</t>
  </si>
  <si>
    <t>SERVIDOR</t>
  </si>
  <si>
    <t>12.1</t>
  </si>
  <si>
    <t>12.2</t>
  </si>
  <si>
    <t>HP Dual Port Midline - Hard drive - 500 GB - hot-swap - 2.5" SFF - SAS-2 - 7200 rpm GENERACION G6 G7 MLY DL</t>
  </si>
  <si>
    <t>12.3</t>
  </si>
  <si>
    <t>HP 460W HE 12V Hot Plug AC Power Supply Kit DL360 DL380 DL180 nuevo ML370 G6 G7 y Ml350G6</t>
  </si>
  <si>
    <t>12.4</t>
  </si>
  <si>
    <t>HP NC382T PCI Express Dual Port Multifunction Gigabit Server Adapter ML 150 , ML350 ,ML370 ,DL360 ,DL380</t>
  </si>
  <si>
    <t>12.5</t>
  </si>
  <si>
    <t>Unidad de DVD-RW - HP DL360G6 12.7mm SATA DVD-RW Ki</t>
  </si>
  <si>
    <t>12.6</t>
  </si>
  <si>
    <t>WINDOWS SERVER 2012 ESTÁNDAR</t>
  </si>
  <si>
    <t>SUMINISTRO E INSTALACION DE UPS 10KVA CON BANCO DE BATERIAS</t>
  </si>
  <si>
    <t>13.1</t>
  </si>
  <si>
    <t>Suministro e instalacion de UPS 10KVA 12/9</t>
  </si>
  <si>
    <t>13.2</t>
  </si>
  <si>
    <t>BANCO DE BATERIAS PARA AUTONOMIA DE 60 MIN A UNA CARGA DE 5000 W 12/9</t>
  </si>
  <si>
    <t>SUMINISTRO E INSTALACION CAMARAS PALACIO</t>
  </si>
  <si>
    <t>14.1</t>
  </si>
  <si>
    <t>CAMARA IP FIJA INDOOR INCLUYE CABLEADO E INFRAESTRUCTURA</t>
  </si>
  <si>
    <t>14.2</t>
  </si>
  <si>
    <t>CAMARA IP FIJA INDOOR TIPO DOMO INCLUYE CABLEADO E INFRAESTRUCTURA</t>
  </si>
  <si>
    <t>14.3</t>
  </si>
  <si>
    <t>14.4</t>
  </si>
  <si>
    <t>SECUROS® PROFESSIONAL - REMOTE OPERATOR LICENSE</t>
  </si>
  <si>
    <t>14.5</t>
  </si>
  <si>
    <t>ESTACION DE TRABAJO OFICINA ALCALDE</t>
  </si>
  <si>
    <t>SUMINISTRO E INSTALACION CAMARAS MONITOREO</t>
  </si>
  <si>
    <t>15.1</t>
  </si>
  <si>
    <t>15.2</t>
  </si>
  <si>
    <t xml:space="preserve">CAMARA  IP FIJA OUTDOOR INCLUYE CABLEADO E INFRAESTRUCTURA </t>
  </si>
  <si>
    <t>15.3</t>
  </si>
  <si>
    <t>ADICIONALES</t>
  </si>
  <si>
    <t>16.1</t>
  </si>
  <si>
    <t>SWICHE DE 8 PUERTOS PARA COMUNICACIÓN ALCALDIA - DATACENTER</t>
  </si>
  <si>
    <t>16.2</t>
  </si>
  <si>
    <t>FUENTE SUICHADA DE 12 VDC PARA MEJORAR EQUIPOS RACK DATACENTER</t>
  </si>
  <si>
    <t>16.3</t>
  </si>
  <si>
    <t>SWICHE DE 24 PUERTOS PARA RECIBIR NUEVAS CAMARAS EN DATACENTER</t>
  </si>
  <si>
    <t>16.4</t>
  </si>
  <si>
    <t>ESTACIÓN DE TRABAJO CONTROLADOR DE VIDEO WALL</t>
  </si>
  <si>
    <t>MANTENIMIENTOS</t>
  </si>
  <si>
    <t>MANTENIMIENTO PREVENTIVO CORRECTIVO DE 49 CÁMARAS MOVILES</t>
  </si>
  <si>
    <t>MANTENIMIENTO PREVENTIVO CORRECTIVO DE 29 CÁMARAS FIJAS</t>
  </si>
  <si>
    <t>MANTENIMIENTO PREVENTIVO CORRECTIVO DE 4 RACKS</t>
  </si>
  <si>
    <t>MANTENIMIENTO PREVENTIVO CORRECTIVO DE 3 SERVIDORES DE ALMACENAMIENTO</t>
  </si>
  <si>
    <t>MANTENIMIENTO PREVENTIVO CORRECTIVO 2 VIDEO WALL (SALA DE MONITOREO)</t>
  </si>
  <si>
    <t>MANTENIMIENTO NÚMERO UNICO</t>
  </si>
  <si>
    <t>GL</t>
  </si>
  <si>
    <t>MANTENIMIENTO DE ESTACIONES BASE</t>
  </si>
  <si>
    <t>MANTENIMIENTO DE ALARMAS</t>
  </si>
  <si>
    <t>BOLSA DE REPUESTOS</t>
  </si>
  <si>
    <t>GRAN TOTAL</t>
  </si>
  <si>
    <t>FUENTE DE ALIMENTACION AMBIENTAL</t>
  </si>
  <si>
    <t>ACTUALIZACION DE SOFTWARE DE ADMINISTRACION SECUROS A VERSION 8.2</t>
  </si>
  <si>
    <t>LICENCIA PARA CAMARA DE PLATAFORMA DE ADMINISTRACION SECUROS PRO 8.2</t>
  </si>
  <si>
    <t>DOMO IP PTZ EXTERIOR</t>
  </si>
  <si>
    <t>BRAZO RECTO ESPECIAL PARA CAMARA TIPO DOMO</t>
  </si>
  <si>
    <t xml:space="preserve">Montaje de mástil </t>
  </si>
  <si>
    <t>SERVIDOR DE VIDEO</t>
  </si>
  <si>
    <t>Routerboard Sxt 5hnd</t>
  </si>
  <si>
    <t xml:space="preserve">ACOMETIDA ELECTRICA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</si>
</sst>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 &quot;$&quot;\ * #,##0.00_ ;_ &quot;$&quot;\ * \-#,##0.00_ ;_ &quot;$&quot;\ * &quot;-&quot;??_ ;_ @_ 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#,##0;[Red]#,##0"/>
    <numFmt numFmtId="169" formatCode="_(&quot;$&quot;\ * #,##0_);_(&quot;$&quot;\ * \(#,##0\);_(&quot;$&quot;\ * &quot;-&quot;??_);_(@_)"/>
    <numFmt numFmtId="170" formatCode="_ &quot;$&quot;\ * #,##0_ ;_ &quot;$&quot;\ * \-#,##0_ ;_ &quot;$&quot;\ * &quot;-&quot;??_ ;_ @_ "/>
    <numFmt numFmtId="171" formatCode="&quot;$&quot;\ 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color indexed="8"/>
      <name val="Arial Narrow"/>
      <family val="2"/>
    </font>
    <font>
      <b/>
      <sz val="11"/>
      <color theme="1"/>
      <name val="Arial Narrow"/>
      <family val="2"/>
    </font>
    <font>
      <sz val="11"/>
      <color indexed="8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0"/>
      <name val="Verdana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3" fillId="0" borderId="0" applyNumberFormat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89">
    <xf numFmtId="0" fontId="0" fillId="0" borderId="0" xfId="0"/>
    <xf numFmtId="3" fontId="6" fillId="3" borderId="4" xfId="13" applyNumberFormat="1" applyFont="1" applyFill="1" applyBorder="1" applyAlignment="1" applyProtection="1">
      <alignment vertical="center" wrapText="1"/>
    </xf>
    <xf numFmtId="3" fontId="6" fillId="3" borderId="11" xfId="13" applyNumberFormat="1" applyFont="1" applyFill="1" applyBorder="1" applyAlignment="1" applyProtection="1">
      <alignment vertical="center" wrapText="1"/>
    </xf>
    <xf numFmtId="3" fontId="6" fillId="3" borderId="12" xfId="13" applyNumberFormat="1" applyFont="1" applyFill="1" applyBorder="1" applyAlignment="1" applyProtection="1">
      <alignment horizontal="center" vertical="center" wrapText="1"/>
    </xf>
    <xf numFmtId="3" fontId="6" fillId="3" borderId="13" xfId="13" applyNumberFormat="1" applyFont="1" applyFill="1" applyBorder="1" applyAlignment="1" applyProtection="1">
      <alignment horizontal="center" vertical="center" wrapText="1"/>
    </xf>
    <xf numFmtId="3" fontId="6" fillId="3" borderId="13" xfId="13" applyNumberFormat="1" applyFont="1" applyFill="1" applyBorder="1" applyAlignment="1" applyProtection="1">
      <alignment horizontal="center" vertical="center" wrapText="1"/>
      <protection locked="0"/>
    </xf>
    <xf numFmtId="44" fontId="6" fillId="3" borderId="13" xfId="11" applyFont="1" applyFill="1" applyBorder="1" applyAlignment="1" applyProtection="1">
      <alignment horizontal="center" vertical="center" wrapText="1"/>
      <protection locked="0"/>
    </xf>
    <xf numFmtId="44" fontId="6" fillId="3" borderId="14" xfId="11" applyFont="1" applyFill="1" applyBorder="1" applyAlignment="1" applyProtection="1">
      <alignment horizontal="center" vertical="center" wrapText="1"/>
      <protection locked="0"/>
    </xf>
    <xf numFmtId="49" fontId="7" fillId="0" borderId="15" xfId="1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68" fontId="2" fillId="0" borderId="1" xfId="11" applyNumberFormat="1" applyFont="1" applyFill="1" applyBorder="1" applyAlignment="1" applyProtection="1">
      <alignment horizontal="right" vertical="center"/>
    </xf>
    <xf numFmtId="44" fontId="2" fillId="0" borderId="1" xfId="11" applyFont="1" applyFill="1" applyBorder="1" applyAlignment="1" applyProtection="1">
      <alignment horizontal="right" vertical="center"/>
    </xf>
    <xf numFmtId="169" fontId="2" fillId="4" borderId="16" xfId="11" applyNumberFormat="1" applyFont="1" applyFill="1" applyBorder="1" applyAlignment="1" applyProtection="1">
      <alignment horizontal="right" vertical="center"/>
    </xf>
    <xf numFmtId="0" fontId="2" fillId="0" borderId="15" xfId="0" applyFont="1" applyFill="1" applyBorder="1" applyAlignment="1">
      <alignment horizontal="center"/>
    </xf>
    <xf numFmtId="169" fontId="9" fillId="4" borderId="2" xfId="11" applyNumberFormat="1" applyFont="1" applyFill="1" applyBorder="1" applyAlignment="1" applyProtection="1">
      <alignment horizontal="right" vertical="center"/>
    </xf>
    <xf numFmtId="44" fontId="2" fillId="0" borderId="16" xfId="11" applyFont="1" applyFill="1" applyBorder="1" applyAlignment="1" applyProtection="1">
      <alignment horizontal="right" vertical="center"/>
    </xf>
    <xf numFmtId="44" fontId="9" fillId="4" borderId="2" xfId="11" applyFont="1" applyFill="1" applyBorder="1" applyAlignment="1" applyProtection="1">
      <alignment horizontal="center" vertical="center"/>
    </xf>
    <xf numFmtId="170" fontId="2" fillId="0" borderId="2" xfId="0" applyNumberFormat="1" applyFont="1" applyFill="1" applyBorder="1"/>
    <xf numFmtId="44" fontId="6" fillId="3" borderId="9" xfId="11" applyFont="1" applyFill="1" applyBorder="1" applyAlignment="1" applyProtection="1">
      <alignment horizontal="center" vertical="center" wrapText="1"/>
      <protection locked="0"/>
    </xf>
    <xf numFmtId="169" fontId="11" fillId="0" borderId="19" xfId="11" applyNumberFormat="1" applyFont="1" applyFill="1" applyBorder="1" applyAlignment="1" applyProtection="1">
      <alignment horizontal="right" vertical="center"/>
    </xf>
    <xf numFmtId="169" fontId="11" fillId="0" borderId="16" xfId="11" applyNumberFormat="1" applyFont="1" applyFill="1" applyBorder="1" applyAlignment="1" applyProtection="1">
      <alignment horizontal="right" vertical="center"/>
    </xf>
    <xf numFmtId="169" fontId="11" fillId="0" borderId="22" xfId="11" applyNumberFormat="1" applyFont="1" applyFill="1" applyBorder="1" applyAlignment="1" applyProtection="1">
      <alignment horizontal="right" vertical="center"/>
    </xf>
    <xf numFmtId="3" fontId="12" fillId="3" borderId="1" xfId="13" applyNumberFormat="1" applyFont="1" applyFill="1" applyBorder="1" applyAlignment="1" applyProtection="1">
      <alignment horizontal="center" vertical="center" wrapText="1"/>
    </xf>
    <xf numFmtId="3" fontId="12" fillId="3" borderId="1" xfId="13" applyNumberFormat="1" applyFont="1" applyFill="1" applyBorder="1" applyAlignment="1" applyProtection="1">
      <alignment horizontal="center" vertical="center" wrapText="1"/>
      <protection locked="0"/>
    </xf>
    <xf numFmtId="165" fontId="12" fillId="3" borderId="1" xfId="5" applyFont="1" applyFill="1" applyBorder="1" applyAlignment="1" applyProtection="1">
      <alignment horizontal="center" vertical="center" wrapText="1"/>
      <protection locked="0"/>
    </xf>
    <xf numFmtId="0" fontId="12" fillId="5" borderId="1" xfId="6" applyFont="1" applyFill="1" applyBorder="1" applyAlignment="1">
      <alignment horizontal="center" vertical="center"/>
    </xf>
    <xf numFmtId="0" fontId="13" fillId="5" borderId="1" xfId="6" applyFont="1" applyFill="1" applyBorder="1" applyAlignment="1">
      <alignment vertical="center"/>
    </xf>
    <xf numFmtId="0" fontId="14" fillId="5" borderId="1" xfId="6" applyFont="1" applyFill="1" applyBorder="1" applyAlignment="1">
      <alignment horizontal="center" vertical="center"/>
    </xf>
    <xf numFmtId="4" fontId="15" fillId="5" borderId="1" xfId="6" applyNumberFormat="1" applyFont="1" applyFill="1" applyBorder="1" applyAlignment="1">
      <alignment horizontal="center" vertical="center"/>
    </xf>
    <xf numFmtId="0" fontId="15" fillId="6" borderId="1" xfId="6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vertical="top" wrapText="1"/>
    </xf>
    <xf numFmtId="0" fontId="14" fillId="0" borderId="1" xfId="6" applyFont="1" applyFill="1" applyBorder="1" applyAlignment="1">
      <alignment horizontal="center" vertical="center"/>
    </xf>
    <xf numFmtId="0" fontId="14" fillId="0" borderId="1" xfId="6" applyFont="1" applyFill="1" applyBorder="1" applyAlignment="1">
      <alignment horizontal="center"/>
    </xf>
    <xf numFmtId="4" fontId="15" fillId="6" borderId="1" xfId="6" applyNumberFormat="1" applyFont="1" applyFill="1" applyBorder="1" applyAlignment="1">
      <alignment horizontal="center" vertical="center"/>
    </xf>
    <xf numFmtId="170" fontId="15" fillId="4" borderId="1" xfId="5" applyNumberFormat="1" applyFont="1" applyFill="1" applyBorder="1" applyAlignment="1" applyProtection="1">
      <alignment horizontal="center" vertical="center"/>
    </xf>
    <xf numFmtId="0" fontId="15" fillId="0" borderId="1" xfId="6" applyFont="1" applyFill="1" applyBorder="1" applyAlignment="1">
      <alignment horizontal="center" vertical="center"/>
    </xf>
    <xf numFmtId="0" fontId="16" fillId="4" borderId="0" xfId="14" applyFont="1" applyFill="1" applyAlignment="1">
      <alignment horizontal="center" vertical="center"/>
    </xf>
    <xf numFmtId="0" fontId="15" fillId="4" borderId="0" xfId="14" applyFont="1" applyFill="1" applyAlignment="1">
      <alignment horizontal="center" vertical="center" wrapText="1"/>
    </xf>
    <xf numFmtId="0" fontId="15" fillId="4" borderId="0" xfId="14" applyFont="1" applyFill="1" applyAlignment="1">
      <alignment horizontal="center" vertical="center"/>
    </xf>
    <xf numFmtId="0" fontId="16" fillId="4" borderId="1" xfId="14" applyFont="1" applyFill="1" applyBorder="1" applyAlignment="1">
      <alignment horizontal="center" vertical="center"/>
    </xf>
    <xf numFmtId="170" fontId="16" fillId="4" borderId="1" xfId="14" applyNumberFormat="1" applyFont="1" applyFill="1" applyBorder="1" applyAlignment="1">
      <alignment horizontal="center" vertical="center"/>
    </xf>
    <xf numFmtId="170" fontId="16" fillId="4" borderId="1" xfId="5" applyNumberFormat="1" applyFont="1" applyFill="1" applyBorder="1" applyAlignment="1" applyProtection="1">
      <alignment horizontal="center" vertical="center"/>
    </xf>
    <xf numFmtId="3" fontId="6" fillId="3" borderId="3" xfId="13" applyNumberFormat="1" applyFont="1" applyFill="1" applyBorder="1" applyAlignment="1" applyProtection="1">
      <alignment horizontal="center" vertical="center" wrapText="1"/>
    </xf>
    <xf numFmtId="3" fontId="6" fillId="3" borderId="2" xfId="13" applyNumberFormat="1" applyFont="1" applyFill="1" applyBorder="1" applyAlignment="1" applyProtection="1">
      <alignment horizontal="center" vertical="center" wrapText="1"/>
    </xf>
    <xf numFmtId="3" fontId="6" fillId="3" borderId="4" xfId="13" applyNumberFormat="1" applyFont="1" applyFill="1" applyBorder="1" applyAlignment="1" applyProtection="1">
      <alignment horizontal="center" vertical="center" wrapText="1"/>
      <protection locked="0"/>
    </xf>
    <xf numFmtId="3" fontId="6" fillId="3" borderId="2" xfId="13" applyNumberFormat="1" applyFont="1" applyFill="1" applyBorder="1" applyAlignment="1" applyProtection="1">
      <alignment horizontal="center" vertical="center" wrapText="1"/>
      <protection locked="0"/>
    </xf>
    <xf numFmtId="165" fontId="6" fillId="3" borderId="2" xfId="5" applyFont="1" applyFill="1" applyBorder="1" applyAlignment="1" applyProtection="1">
      <alignment horizontal="center" vertical="center" wrapText="1"/>
      <protection locked="0"/>
    </xf>
    <xf numFmtId="49" fontId="7" fillId="0" borderId="17" xfId="15" applyNumberFormat="1" applyFont="1" applyFill="1" applyBorder="1" applyAlignment="1" applyProtection="1">
      <alignment horizontal="center" vertical="center" wrapText="1"/>
      <protection locked="0"/>
    </xf>
    <xf numFmtId="0" fontId="17" fillId="0" borderId="18" xfId="0" applyFont="1" applyFill="1" applyBorder="1" applyAlignment="1">
      <alignment vertical="center" wrapText="1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171" fontId="2" fillId="0" borderId="18" xfId="5" applyNumberFormat="1" applyFont="1" applyFill="1" applyBorder="1" applyAlignment="1" applyProtection="1">
      <alignment horizontal="right" vertical="center"/>
    </xf>
    <xf numFmtId="171" fontId="2" fillId="4" borderId="19" xfId="5" applyNumberFormat="1" applyFont="1" applyFill="1" applyBorder="1" applyAlignment="1" applyProtection="1">
      <alignment horizontal="right" vertical="center"/>
    </xf>
    <xf numFmtId="0" fontId="2" fillId="0" borderId="15" xfId="0" applyFont="1" applyFill="1" applyBorder="1" applyAlignment="1">
      <alignment horizontal="center" vertical="center"/>
    </xf>
    <xf numFmtId="171" fontId="2" fillId="0" borderId="1" xfId="5" applyNumberFormat="1" applyFont="1" applyFill="1" applyBorder="1" applyAlignment="1" applyProtection="1">
      <alignment horizontal="right" vertical="center"/>
    </xf>
    <xf numFmtId="171" fontId="2" fillId="2" borderId="1" xfId="5" applyNumberFormat="1" applyFont="1" applyFill="1" applyBorder="1" applyAlignment="1" applyProtection="1">
      <alignment horizontal="right" vertical="center"/>
    </xf>
    <xf numFmtId="171" fontId="9" fillId="0" borderId="2" xfId="0" applyNumberFormat="1" applyFont="1" applyBorder="1"/>
    <xf numFmtId="171" fontId="18" fillId="2" borderId="2" xfId="0" applyNumberFormat="1" applyFont="1" applyFill="1" applyBorder="1"/>
    <xf numFmtId="0" fontId="2" fillId="4" borderId="0" xfId="12" applyFont="1" applyFill="1" applyAlignment="1">
      <alignment horizontal="center" vertical="center"/>
    </xf>
    <xf numFmtId="0" fontId="2" fillId="4" borderId="0" xfId="12" applyFont="1" applyFill="1" applyAlignment="1">
      <alignment horizontal="center" vertical="center" wrapText="1"/>
    </xf>
    <xf numFmtId="44" fontId="2" fillId="4" borderId="0" xfId="11" applyFont="1" applyFill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5" fillId="2" borderId="3" xfId="12" applyFont="1" applyFill="1" applyBorder="1" applyAlignment="1">
      <alignment horizontal="center" vertical="center"/>
    </xf>
    <xf numFmtId="0" fontId="5" fillId="2" borderId="4" xfId="12" applyFont="1" applyFill="1" applyBorder="1" applyAlignment="1">
      <alignment horizontal="center" vertical="center"/>
    </xf>
    <xf numFmtId="0" fontId="5" fillId="2" borderId="5" xfId="12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4" xfId="0" applyBorder="1" applyAlignment="1">
      <alignment horizontal="center"/>
    </xf>
    <xf numFmtId="3" fontId="6" fillId="3" borderId="3" xfId="13" applyNumberFormat="1" applyFont="1" applyFill="1" applyBorder="1" applyAlignment="1" applyProtection="1">
      <alignment horizontal="center" vertical="center" wrapText="1"/>
    </xf>
    <xf numFmtId="3" fontId="6" fillId="3" borderId="4" xfId="13" applyNumberFormat="1" applyFont="1" applyFill="1" applyBorder="1" applyAlignment="1" applyProtection="1">
      <alignment horizontal="center" vertical="center" wrapText="1"/>
    </xf>
    <xf numFmtId="3" fontId="6" fillId="3" borderId="11" xfId="13" applyNumberFormat="1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3" fontId="6" fillId="3" borderId="10" xfId="13" applyNumberFormat="1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</cellXfs>
  <cellStyles count="16">
    <cellStyle name="Millares" xfId="10" builtinId="3"/>
    <cellStyle name="Millares 2" xfId="3"/>
    <cellStyle name="Millares 2 2" xfId="15"/>
    <cellStyle name="Moneda" xfId="11" builtinId="4"/>
    <cellStyle name="Moneda 2" xfId="1"/>
    <cellStyle name="Moneda 2 2" xfId="5"/>
    <cellStyle name="Moneda 3" xfId="4"/>
    <cellStyle name="Normal" xfId="0" builtinId="0"/>
    <cellStyle name="Normal 2" xfId="6"/>
    <cellStyle name="Normal 20" xfId="7"/>
    <cellStyle name="Normal 3" xfId="8"/>
    <cellStyle name="Normal 4" xfId="2"/>
    <cellStyle name="Normal_alcatel basica" xfId="13"/>
    <cellStyle name="Normal_formulario de cantidades" xfId="12"/>
    <cellStyle name="Normal_formulario de cantidades 2" xfId="14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COMERCIAL/2014/2.%20PROPUESTAS/PRO112-14%20SIS%20-%20Municipio%20de%20Envigado%20Ampliacion%20CCTV/2.%20INFO%20ALIADOS/APU/APU%20Fibra%20Semaforizaci&#243;n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H.P."/>
      <sheetName val="RESUMEN"/>
      <sheetName val="FORMULA FINAL"/>
      <sheetName val="FORMULARIO CLIENTE"/>
      <sheetName val="AIU"/>
      <sheetName val="PRESUPUESTO"/>
      <sheetName val="CERTIFIC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C12" t="str">
            <v>FIBRA ÓPTICA ARMADA DE 24 HILOS</v>
          </cell>
          <cell r="D12" t="str">
            <v>ML</v>
          </cell>
        </row>
        <row r="13">
          <cell r="C13" t="str">
            <v>CAJAS DE  EMPALME DE PARA 24 HILOS (MUFA)</v>
          </cell>
          <cell r="D13" t="str">
            <v>UND</v>
          </cell>
        </row>
        <row r="14">
          <cell r="C14" t="str">
            <v>ODF DE 24 HILOS DE FIBRA ÓPTICA PARA RACK</v>
          </cell>
          <cell r="D14" t="str">
            <v>UND</v>
          </cell>
        </row>
        <row r="15">
          <cell r="C15" t="str">
            <v>CAJA OB DE 8 PUERTOS CON TERMINACIÓN SC</v>
          </cell>
          <cell r="D15" t="str">
            <v>UND</v>
          </cell>
        </row>
        <row r="16">
          <cell r="C16" t="str">
            <v>PATCH CORD DE FIBRA ÓPTICA SC/UPC-ST/UPC DUPLEX SM</v>
          </cell>
          <cell r="D16" t="str">
            <v>UND</v>
          </cell>
        </row>
        <row r="17">
          <cell r="C17" t="str">
            <v>MARQUILLA PARA FIBRA ÓPTICA</v>
          </cell>
          <cell r="D17" t="str">
            <v>UND</v>
          </cell>
        </row>
        <row r="18">
          <cell r="C18" t="str">
            <v>CHAPETA PARA FIBRA ÓPTICA</v>
          </cell>
          <cell r="D18" t="str">
            <v>UND</v>
          </cell>
        </row>
        <row r="19">
          <cell r="C19" t="str">
            <v>RACK CERRADO DE 1M X 0,6M</v>
          </cell>
          <cell r="D19" t="str">
            <v>UND</v>
          </cell>
        </row>
        <row r="20">
          <cell r="C20" t="str">
            <v>TUBERIA PVC DE 3"</v>
          </cell>
          <cell r="D20" t="str">
            <v>ML</v>
          </cell>
        </row>
        <row r="21">
          <cell r="C21" t="str">
            <v>INSTALACIÓN DE MUFA Y EMPALME DE FIBRA DE 24 HILOS CONTINUOS</v>
          </cell>
          <cell r="D21" t="str">
            <v>UND</v>
          </cell>
        </row>
        <row r="22">
          <cell r="C22" t="str">
            <v>INSTALACIÓN CAJA OB DE 8 PUERTOS Y EMPALMERIA</v>
          </cell>
          <cell r="D22" t="str">
            <v>UND</v>
          </cell>
        </row>
        <row r="23">
          <cell r="C23" t="str">
            <v>EMPALME DE FIBRA ÓPTICA EN ODF</v>
          </cell>
          <cell r="D23" t="str">
            <v>UND</v>
          </cell>
        </row>
        <row r="24">
          <cell r="C24" t="str">
            <v>TENDIDO DE FIBRA ÓPTICA</v>
          </cell>
          <cell r="D24" t="str">
            <v>ML</v>
          </cell>
        </row>
        <row r="25">
          <cell r="C25" t="str">
            <v>CANALIZACIÓN PISO DURO INCLYE DUCTO DE 3" 20X70 CM</v>
          </cell>
          <cell r="D25" t="str">
            <v>ML</v>
          </cell>
        </row>
        <row r="26">
          <cell r="C26" t="str">
            <v>CANALIZACIÓN ZONA VERDE  INCLYE DUCTO DE 3" 20X70 CM</v>
          </cell>
          <cell r="D26" t="str">
            <v>ML</v>
          </cell>
        </row>
        <row r="27">
          <cell r="C27" t="str">
            <v>REPOSICIÓN EN PISO DURO</v>
          </cell>
          <cell r="D27" t="str">
            <v>ML</v>
          </cell>
        </row>
        <row r="28">
          <cell r="C28" t="str">
            <v>APIQUE EN PISO DURO</v>
          </cell>
          <cell r="D28" t="str">
            <v>ML</v>
          </cell>
        </row>
        <row r="29">
          <cell r="C29" t="str">
            <v>REPOSICIÓN EN PISO BLANDO</v>
          </cell>
          <cell r="D29" t="str">
            <v>ML</v>
          </cell>
        </row>
        <row r="31">
          <cell r="C31" t="str">
            <v>CÁMARA DE REGISTRO O DE PASO 60x80 cm</v>
          </cell>
          <cell r="D31" t="str">
            <v>UND</v>
          </cell>
        </row>
        <row r="32">
          <cell r="C32" t="str">
            <v>REVEGETALIZACIÓN</v>
          </cell>
          <cell r="D32" t="str">
            <v>ML</v>
          </cell>
        </row>
        <row r="33">
          <cell r="C33" t="str">
            <v>RETIRADA DE CABLE EXISTENTE</v>
          </cell>
          <cell r="D33" t="str">
            <v>ML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showGridLines="0" tabSelected="1" topLeftCell="A79" zoomScaleNormal="100" workbookViewId="0">
      <selection activeCell="G7" sqref="G7"/>
    </sheetView>
  </sheetViews>
  <sheetFormatPr baseColWidth="10" defaultColWidth="9.140625" defaultRowHeight="15" x14ac:dyDescent="0.25"/>
  <cols>
    <col min="1" max="1" width="5.42578125" style="58" bestFit="1" customWidth="1"/>
    <col min="2" max="2" width="72.5703125" style="59" customWidth="1"/>
    <col min="3" max="3" width="8" style="58" bestFit="1" customWidth="1"/>
    <col min="4" max="4" width="6.5703125" style="58" bestFit="1" customWidth="1"/>
    <col min="5" max="5" width="17.85546875" style="60" customWidth="1"/>
    <col min="6" max="6" width="16.140625" style="60" bestFit="1" customWidth="1"/>
  </cols>
  <sheetData>
    <row r="1" spans="1:6" ht="18.75" thickBot="1" x14ac:dyDescent="0.3">
      <c r="A1" s="68" t="s">
        <v>31</v>
      </c>
      <c r="B1" s="69"/>
      <c r="C1" s="69"/>
      <c r="D1" s="69"/>
      <c r="E1" s="69"/>
      <c r="F1" s="70"/>
    </row>
    <row r="2" spans="1:6" ht="15.75" thickBot="1" x14ac:dyDescent="0.3">
      <c r="A2" s="83" t="s">
        <v>32</v>
      </c>
      <c r="B2" s="75"/>
      <c r="C2" s="75"/>
      <c r="D2" s="75"/>
      <c r="E2" s="1"/>
      <c r="F2" s="2"/>
    </row>
    <row r="3" spans="1:6" ht="25.5" x14ac:dyDescent="0.25">
      <c r="A3" s="3" t="s">
        <v>33</v>
      </c>
      <c r="B3" s="4" t="s">
        <v>34</v>
      </c>
      <c r="C3" s="5" t="s">
        <v>35</v>
      </c>
      <c r="D3" s="5" t="s">
        <v>36</v>
      </c>
      <c r="E3" s="6" t="s">
        <v>37</v>
      </c>
      <c r="F3" s="7" t="s">
        <v>38</v>
      </c>
    </row>
    <row r="4" spans="1:6" x14ac:dyDescent="0.25">
      <c r="A4" s="8" t="s">
        <v>39</v>
      </c>
      <c r="B4" s="9" t="str">
        <f>'[1]FORMULARIO APU'!C12</f>
        <v>FIBRA ÓPTICA ARMADA DE 24 HILOS</v>
      </c>
      <c r="C4" s="10" t="str">
        <f>'[1]FORMULARIO APU'!D12</f>
        <v>ML</v>
      </c>
      <c r="D4" s="11">
        <v>12000</v>
      </c>
      <c r="E4" s="12"/>
      <c r="F4" s="13">
        <f>E4*D4</f>
        <v>0</v>
      </c>
    </row>
    <row r="5" spans="1:6" x14ac:dyDescent="0.25">
      <c r="A5" s="14">
        <v>2</v>
      </c>
      <c r="B5" s="9" t="str">
        <f>'[1]FORMULARIO APU'!C13</f>
        <v>CAJAS DE  EMPALME DE PARA 24 HILOS (MUFA)</v>
      </c>
      <c r="C5" s="10" t="str">
        <f>'[1]FORMULARIO APU'!D13</f>
        <v>UND</v>
      </c>
      <c r="D5" s="11">
        <v>60</v>
      </c>
      <c r="E5" s="12"/>
      <c r="F5" s="13">
        <f t="shared" ref="F5:F12" si="0">E5*D5</f>
        <v>0</v>
      </c>
    </row>
    <row r="6" spans="1:6" x14ac:dyDescent="0.25">
      <c r="A6" s="14">
        <v>3</v>
      </c>
      <c r="B6" s="9" t="str">
        <f>'[1]FORMULARIO APU'!C14</f>
        <v>ODF DE 24 HILOS DE FIBRA ÓPTICA PARA RACK</v>
      </c>
      <c r="C6" s="10" t="str">
        <f>'[1]FORMULARIO APU'!D14</f>
        <v>UND</v>
      </c>
      <c r="D6" s="11">
        <v>4</v>
      </c>
      <c r="E6" s="12"/>
      <c r="F6" s="13">
        <f t="shared" si="0"/>
        <v>0</v>
      </c>
    </row>
    <row r="7" spans="1:6" x14ac:dyDescent="0.25">
      <c r="A7" s="14">
        <v>4</v>
      </c>
      <c r="B7" s="9" t="str">
        <f>'[1]FORMULARIO APU'!C15</f>
        <v>CAJA OB DE 8 PUERTOS CON TERMINACIÓN SC</v>
      </c>
      <c r="C7" s="10" t="str">
        <f>'[1]FORMULARIO APU'!D15</f>
        <v>UND</v>
      </c>
      <c r="D7" s="11">
        <v>60</v>
      </c>
      <c r="E7" s="12"/>
      <c r="F7" s="13">
        <f t="shared" si="0"/>
        <v>0</v>
      </c>
    </row>
    <row r="8" spans="1:6" x14ac:dyDescent="0.25">
      <c r="A8" s="14">
        <v>5</v>
      </c>
      <c r="B8" s="9" t="str">
        <f>'[1]FORMULARIO APU'!C16</f>
        <v>PATCH CORD DE FIBRA ÓPTICA SC/UPC-ST/UPC DUPLEX SM</v>
      </c>
      <c r="C8" s="10" t="str">
        <f>'[1]FORMULARIO APU'!D16</f>
        <v>UND</v>
      </c>
      <c r="D8" s="11">
        <v>240</v>
      </c>
      <c r="E8" s="12"/>
      <c r="F8" s="13">
        <f t="shared" si="0"/>
        <v>0</v>
      </c>
    </row>
    <row r="9" spans="1:6" x14ac:dyDescent="0.25">
      <c r="A9" s="14">
        <v>6</v>
      </c>
      <c r="B9" s="9" t="str">
        <f>'[1]FORMULARIO APU'!C17</f>
        <v>MARQUILLA PARA FIBRA ÓPTICA</v>
      </c>
      <c r="C9" s="10" t="str">
        <f>'[1]FORMULARIO APU'!D17</f>
        <v>UND</v>
      </c>
      <c r="D9" s="11">
        <v>400</v>
      </c>
      <c r="E9" s="12"/>
      <c r="F9" s="13">
        <f t="shared" si="0"/>
        <v>0</v>
      </c>
    </row>
    <row r="10" spans="1:6" x14ac:dyDescent="0.25">
      <c r="A10" s="14">
        <v>7</v>
      </c>
      <c r="B10" s="9" t="str">
        <f>'[1]FORMULARIO APU'!C18</f>
        <v>CHAPETA PARA FIBRA ÓPTICA</v>
      </c>
      <c r="C10" s="10" t="str">
        <f>'[1]FORMULARIO APU'!D18</f>
        <v>UND</v>
      </c>
      <c r="D10" s="11">
        <v>600</v>
      </c>
      <c r="E10" s="12"/>
      <c r="F10" s="13">
        <f t="shared" si="0"/>
        <v>0</v>
      </c>
    </row>
    <row r="11" spans="1:6" x14ac:dyDescent="0.25">
      <c r="A11" s="14">
        <v>8</v>
      </c>
      <c r="B11" s="9" t="str">
        <f>'[1]FORMULARIO APU'!C19</f>
        <v>RACK CERRADO DE 1M X 0,6M</v>
      </c>
      <c r="C11" s="10" t="str">
        <f>'[1]FORMULARIO APU'!D19</f>
        <v>UND</v>
      </c>
      <c r="D11" s="11">
        <v>1</v>
      </c>
      <c r="E11" s="12"/>
      <c r="F11" s="13">
        <f t="shared" si="0"/>
        <v>0</v>
      </c>
    </row>
    <row r="12" spans="1:6" ht="15.75" thickBot="1" x14ac:dyDescent="0.3">
      <c r="A12" s="14">
        <v>9</v>
      </c>
      <c r="B12" s="9" t="str">
        <f>'[1]FORMULARIO APU'!C20</f>
        <v>TUBERIA PVC DE 3"</v>
      </c>
      <c r="C12" s="10" t="str">
        <f>'[1]FORMULARIO APU'!D20</f>
        <v>ML</v>
      </c>
      <c r="D12" s="11">
        <v>1800</v>
      </c>
      <c r="E12" s="12"/>
      <c r="F12" s="13">
        <f t="shared" si="0"/>
        <v>0</v>
      </c>
    </row>
    <row r="13" spans="1:6" ht="15.75" thickBot="1" x14ac:dyDescent="0.3">
      <c r="A13" s="84" t="s">
        <v>40</v>
      </c>
      <c r="B13" s="85"/>
      <c r="C13" s="85"/>
      <c r="D13" s="85"/>
      <c r="E13" s="86"/>
      <c r="F13" s="15">
        <f>SUM(F4:F12)</f>
        <v>0</v>
      </c>
    </row>
    <row r="14" spans="1:6" ht="15.75" thickBot="1" x14ac:dyDescent="0.3">
      <c r="A14" s="84" t="s">
        <v>41</v>
      </c>
      <c r="B14" s="85"/>
      <c r="C14" s="85"/>
      <c r="D14" s="85"/>
      <c r="E14" s="86"/>
      <c r="F14" s="15">
        <f>F13*16%</f>
        <v>0</v>
      </c>
    </row>
    <row r="15" spans="1:6" ht="15.75" thickBot="1" x14ac:dyDescent="0.3">
      <c r="A15" s="84" t="s">
        <v>29</v>
      </c>
      <c r="B15" s="85"/>
      <c r="C15" s="85"/>
      <c r="D15" s="85"/>
      <c r="E15" s="86"/>
      <c r="F15" s="15">
        <f>SUM(F13:F14)</f>
        <v>0</v>
      </c>
    </row>
    <row r="16" spans="1:6" x14ac:dyDescent="0.25">
      <c r="A16"/>
      <c r="B16"/>
      <c r="C16"/>
      <c r="D16"/>
      <c r="E16"/>
      <c r="F16"/>
    </row>
    <row r="17" spans="1:6" ht="15.75" thickBot="1" x14ac:dyDescent="0.3">
      <c r="A17"/>
      <c r="B17"/>
      <c r="C17"/>
      <c r="D17"/>
      <c r="E17"/>
      <c r="F17"/>
    </row>
    <row r="18" spans="1:6" ht="15.75" thickBot="1" x14ac:dyDescent="0.3">
      <c r="A18" s="83" t="s">
        <v>42</v>
      </c>
      <c r="B18" s="75"/>
      <c r="C18" s="75"/>
      <c r="D18" s="75"/>
      <c r="E18" s="83"/>
      <c r="F18" s="75"/>
    </row>
    <row r="19" spans="1:6" ht="25.5" x14ac:dyDescent="0.25">
      <c r="A19" s="3" t="s">
        <v>33</v>
      </c>
      <c r="B19" s="4" t="s">
        <v>34</v>
      </c>
      <c r="C19" s="5" t="s">
        <v>35</v>
      </c>
      <c r="D19" s="5" t="s">
        <v>43</v>
      </c>
      <c r="E19" s="6" t="s">
        <v>37</v>
      </c>
      <c r="F19" s="7" t="s">
        <v>38</v>
      </c>
    </row>
    <row r="20" spans="1:6" x14ac:dyDescent="0.25">
      <c r="A20" s="8" t="s">
        <v>44</v>
      </c>
      <c r="B20" s="9" t="str">
        <f>'[1]FORMULARIO APU'!C21</f>
        <v>INSTALACIÓN DE MUFA Y EMPALME DE FIBRA DE 24 HILOS CONTINUOS</v>
      </c>
      <c r="C20" s="10" t="str">
        <f>'[1]FORMULARIO APU'!D21</f>
        <v>UND</v>
      </c>
      <c r="D20" s="11">
        <v>500</v>
      </c>
      <c r="E20" s="12"/>
      <c r="F20" s="16">
        <f>E20*D20</f>
        <v>0</v>
      </c>
    </row>
    <row r="21" spans="1:6" x14ac:dyDescent="0.25">
      <c r="A21" s="14">
        <v>11</v>
      </c>
      <c r="B21" s="9" t="str">
        <f>'[1]FORMULARIO APU'!C22</f>
        <v>INSTALACIÓN CAJA OB DE 8 PUERTOS Y EMPALMERIA</v>
      </c>
      <c r="C21" s="10" t="str">
        <f>'[1]FORMULARIO APU'!D22</f>
        <v>UND</v>
      </c>
      <c r="D21" s="11">
        <v>480</v>
      </c>
      <c r="E21" s="12"/>
      <c r="F21" s="16">
        <f t="shared" ref="F21:F31" si="1">E21*D21</f>
        <v>0</v>
      </c>
    </row>
    <row r="22" spans="1:6" x14ac:dyDescent="0.25">
      <c r="A22" s="8" t="s">
        <v>45</v>
      </c>
      <c r="B22" s="9" t="str">
        <f>'[1]FORMULARIO APU'!C23</f>
        <v>EMPALME DE FIBRA ÓPTICA EN ODF</v>
      </c>
      <c r="C22" s="10" t="str">
        <f>'[1]FORMULARIO APU'!D23</f>
        <v>UND</v>
      </c>
      <c r="D22" s="11">
        <v>96</v>
      </c>
      <c r="E22" s="12"/>
      <c r="F22" s="16">
        <f t="shared" si="1"/>
        <v>0</v>
      </c>
    </row>
    <row r="23" spans="1:6" x14ac:dyDescent="0.25">
      <c r="A23" s="14">
        <v>13</v>
      </c>
      <c r="B23" s="9" t="str">
        <f>'[1]FORMULARIO APU'!C24</f>
        <v>TENDIDO DE FIBRA ÓPTICA</v>
      </c>
      <c r="C23" s="10" t="str">
        <f>'[1]FORMULARIO APU'!D24</f>
        <v>ML</v>
      </c>
      <c r="D23" s="11">
        <v>12000</v>
      </c>
      <c r="E23" s="12"/>
      <c r="F23" s="16">
        <f t="shared" si="1"/>
        <v>0</v>
      </c>
    </row>
    <row r="24" spans="1:6" x14ac:dyDescent="0.25">
      <c r="A24" s="8" t="s">
        <v>46</v>
      </c>
      <c r="B24" s="9" t="str">
        <f>'[1]FORMULARIO APU'!C25</f>
        <v>CANALIZACIÓN PISO DURO INCLYE DUCTO DE 3" 20X70 CM</v>
      </c>
      <c r="C24" s="10" t="str">
        <f>'[1]FORMULARIO APU'!D25</f>
        <v>ML</v>
      </c>
      <c r="D24" s="11">
        <v>1000</v>
      </c>
      <c r="E24" s="12"/>
      <c r="F24" s="16">
        <f t="shared" si="1"/>
        <v>0</v>
      </c>
    </row>
    <row r="25" spans="1:6" x14ac:dyDescent="0.25">
      <c r="A25" s="14">
        <v>15</v>
      </c>
      <c r="B25" s="9" t="str">
        <f>'[1]FORMULARIO APU'!C26</f>
        <v>CANALIZACIÓN ZONA VERDE  INCLYE DUCTO DE 3" 20X70 CM</v>
      </c>
      <c r="C25" s="10" t="str">
        <f>'[1]FORMULARIO APU'!D26</f>
        <v>ML</v>
      </c>
      <c r="D25" s="11">
        <v>507</v>
      </c>
      <c r="E25" s="12"/>
      <c r="F25" s="16">
        <f t="shared" si="1"/>
        <v>0</v>
      </c>
    </row>
    <row r="26" spans="1:6" x14ac:dyDescent="0.25">
      <c r="A26" s="8" t="s">
        <v>47</v>
      </c>
      <c r="B26" s="9" t="str">
        <f>'[1]FORMULARIO APU'!C27</f>
        <v>REPOSICIÓN EN PISO DURO</v>
      </c>
      <c r="C26" s="10" t="str">
        <f>'[1]FORMULARIO APU'!D27</f>
        <v>ML</v>
      </c>
      <c r="D26" s="11">
        <v>1250</v>
      </c>
      <c r="E26" s="12"/>
      <c r="F26" s="16">
        <f t="shared" si="1"/>
        <v>0</v>
      </c>
    </row>
    <row r="27" spans="1:6" x14ac:dyDescent="0.25">
      <c r="A27" s="14">
        <v>17</v>
      </c>
      <c r="B27" s="9" t="str">
        <f>'[1]FORMULARIO APU'!C28</f>
        <v>APIQUE EN PISO DURO</v>
      </c>
      <c r="C27" s="10" t="str">
        <f>'[1]FORMULARIO APU'!D28</f>
        <v>ML</v>
      </c>
      <c r="D27" s="11">
        <v>10</v>
      </c>
      <c r="E27" s="12"/>
      <c r="F27" s="16">
        <f t="shared" si="1"/>
        <v>0</v>
      </c>
    </row>
    <row r="28" spans="1:6" x14ac:dyDescent="0.25">
      <c r="A28" s="8" t="s">
        <v>48</v>
      </c>
      <c r="B28" s="9" t="str">
        <f>'[1]FORMULARIO APU'!C29</f>
        <v>REPOSICIÓN EN PISO BLANDO</v>
      </c>
      <c r="C28" s="10" t="str">
        <f>'[1]FORMULARIO APU'!D29</f>
        <v>ML</v>
      </c>
      <c r="D28" s="11">
        <v>500</v>
      </c>
      <c r="E28" s="12"/>
      <c r="F28" s="16">
        <f t="shared" si="1"/>
        <v>0</v>
      </c>
    </row>
    <row r="29" spans="1:6" x14ac:dyDescent="0.25">
      <c r="A29" s="14">
        <v>19</v>
      </c>
      <c r="B29" s="9" t="str">
        <f>'[1]FORMULARIO APU'!C31</f>
        <v>CÁMARA DE REGISTRO O DE PASO 60x80 cm</v>
      </c>
      <c r="C29" s="10" t="str">
        <f>'[1]FORMULARIO APU'!D31</f>
        <v>UND</v>
      </c>
      <c r="D29" s="11">
        <v>50</v>
      </c>
      <c r="E29" s="12"/>
      <c r="F29" s="16">
        <f t="shared" si="1"/>
        <v>0</v>
      </c>
    </row>
    <row r="30" spans="1:6" x14ac:dyDescent="0.25">
      <c r="A30" s="8" t="s">
        <v>49</v>
      </c>
      <c r="B30" s="9" t="str">
        <f>'[1]FORMULARIO APU'!C32</f>
        <v>REVEGETALIZACIÓN</v>
      </c>
      <c r="C30" s="10" t="str">
        <f>'[1]FORMULARIO APU'!D32</f>
        <v>ML</v>
      </c>
      <c r="D30" s="11">
        <v>500</v>
      </c>
      <c r="E30" s="12"/>
      <c r="F30" s="16">
        <f t="shared" si="1"/>
        <v>0</v>
      </c>
    </row>
    <row r="31" spans="1:6" ht="15.75" thickBot="1" x14ac:dyDescent="0.3">
      <c r="A31" s="14">
        <v>21</v>
      </c>
      <c r="B31" s="9" t="str">
        <f>'[1]FORMULARIO APU'!C33</f>
        <v>RETIRADA DE CABLE EXISTENTE</v>
      </c>
      <c r="C31" s="10" t="str">
        <f>'[1]FORMULARIO APU'!D33</f>
        <v>ML</v>
      </c>
      <c r="D31" s="11">
        <v>1750</v>
      </c>
      <c r="E31" s="12"/>
      <c r="F31" s="16">
        <f t="shared" si="1"/>
        <v>0</v>
      </c>
    </row>
    <row r="32" spans="1:6" ht="15.75" thickBot="1" x14ac:dyDescent="0.3">
      <c r="A32" s="84" t="s">
        <v>40</v>
      </c>
      <c r="B32" s="85"/>
      <c r="C32" s="85"/>
      <c r="D32" s="85"/>
      <c r="E32" s="86"/>
      <c r="F32" s="17">
        <f>SUM(F20:F31)</f>
        <v>0</v>
      </c>
    </row>
    <row r="33" spans="1:6" ht="15.75" thickBot="1" x14ac:dyDescent="0.3">
      <c r="A33" s="84" t="s">
        <v>41</v>
      </c>
      <c r="B33" s="85"/>
      <c r="C33" s="85"/>
      <c r="D33" s="85"/>
      <c r="E33" s="86"/>
      <c r="F33" s="17">
        <f>F32*16%</f>
        <v>0</v>
      </c>
    </row>
    <row r="34" spans="1:6" ht="15.75" thickBot="1" x14ac:dyDescent="0.3">
      <c r="A34" s="84" t="s">
        <v>29</v>
      </c>
      <c r="B34" s="85"/>
      <c r="C34" s="85"/>
      <c r="D34" s="85"/>
      <c r="E34" s="86"/>
      <c r="F34" s="17">
        <f>SUM(F32:F33)</f>
        <v>0</v>
      </c>
    </row>
    <row r="35" spans="1:6" x14ac:dyDescent="0.25">
      <c r="A35"/>
      <c r="B35"/>
      <c r="C35"/>
      <c r="D35"/>
      <c r="E35"/>
      <c r="F35"/>
    </row>
    <row r="36" spans="1:6" ht="15.75" thickBot="1" x14ac:dyDescent="0.3">
      <c r="A36"/>
      <c r="B36"/>
      <c r="C36"/>
      <c r="D36"/>
      <c r="E36"/>
      <c r="F36"/>
    </row>
    <row r="37" spans="1:6" ht="26.25" thickBot="1" x14ac:dyDescent="0.3">
      <c r="A37" s="74" t="s">
        <v>50</v>
      </c>
      <c r="B37" s="75"/>
      <c r="C37" s="75"/>
      <c r="D37" s="75"/>
      <c r="E37" s="76"/>
      <c r="F37" s="7" t="s">
        <v>38</v>
      </c>
    </row>
    <row r="38" spans="1:6" ht="15.75" thickBot="1" x14ac:dyDescent="0.3">
      <c r="A38" s="77" t="s">
        <v>32</v>
      </c>
      <c r="B38" s="78"/>
      <c r="C38" s="78"/>
      <c r="D38" s="78"/>
      <c r="E38" s="79"/>
      <c r="F38" s="18">
        <f>F13</f>
        <v>0</v>
      </c>
    </row>
    <row r="39" spans="1:6" ht="15.75" thickBot="1" x14ac:dyDescent="0.3">
      <c r="A39" s="77" t="s">
        <v>51</v>
      </c>
      <c r="B39" s="78"/>
      <c r="C39" s="78"/>
      <c r="D39" s="78"/>
      <c r="E39" s="79"/>
      <c r="F39" s="18">
        <f>F32</f>
        <v>0</v>
      </c>
    </row>
    <row r="40" spans="1:6" ht="15.75" thickBot="1" x14ac:dyDescent="0.3">
      <c r="A40"/>
      <c r="B40"/>
      <c r="C40"/>
      <c r="D40"/>
      <c r="E40"/>
      <c r="F40"/>
    </row>
    <row r="41" spans="1:6" ht="15.75" thickBot="1" x14ac:dyDescent="0.3">
      <c r="A41" s="74" t="s">
        <v>50</v>
      </c>
      <c r="B41" s="75"/>
      <c r="C41" s="75"/>
      <c r="D41" s="75"/>
      <c r="E41" s="76"/>
      <c r="F41" s="19" t="s">
        <v>52</v>
      </c>
    </row>
    <row r="42" spans="1:6" ht="15.75" x14ac:dyDescent="0.25">
      <c r="A42" s="87" t="s">
        <v>40</v>
      </c>
      <c r="B42" s="88"/>
      <c r="C42" s="88"/>
      <c r="D42" s="88"/>
      <c r="E42" s="88"/>
      <c r="F42" s="20">
        <f>F38+F39</f>
        <v>0</v>
      </c>
    </row>
    <row r="43" spans="1:6" ht="15.75" x14ac:dyDescent="0.25">
      <c r="A43" s="64" t="s">
        <v>41</v>
      </c>
      <c r="B43" s="65"/>
      <c r="C43" s="65"/>
      <c r="D43" s="65"/>
      <c r="E43" s="65"/>
      <c r="F43" s="21">
        <f>F42*16%</f>
        <v>0</v>
      </c>
    </row>
    <row r="44" spans="1:6" ht="16.5" thickBot="1" x14ac:dyDescent="0.3">
      <c r="A44" s="66" t="s">
        <v>29</v>
      </c>
      <c r="B44" s="67"/>
      <c r="C44" s="67"/>
      <c r="D44" s="67"/>
      <c r="E44" s="67"/>
      <c r="F44" s="22">
        <f>SUM(F42:F43)</f>
        <v>0</v>
      </c>
    </row>
    <row r="45" spans="1:6" x14ac:dyDescent="0.25">
      <c r="A45"/>
      <c r="B45"/>
      <c r="C45"/>
      <c r="D45"/>
      <c r="E45"/>
      <c r="F45"/>
    </row>
    <row r="46" spans="1:6" x14ac:dyDescent="0.25">
      <c r="A46"/>
      <c r="B46"/>
      <c r="C46"/>
      <c r="D46"/>
      <c r="E46"/>
      <c r="F46"/>
    </row>
    <row r="47" spans="1:6" ht="15.75" thickBot="1" x14ac:dyDescent="0.3">
      <c r="A47"/>
      <c r="B47"/>
      <c r="C47"/>
      <c r="D47"/>
      <c r="E47"/>
      <c r="F47"/>
    </row>
    <row r="48" spans="1:6" ht="18.75" thickBot="1" x14ac:dyDescent="0.3">
      <c r="A48" s="68" t="s">
        <v>53</v>
      </c>
      <c r="B48" s="69"/>
      <c r="C48" s="69"/>
      <c r="D48" s="69"/>
      <c r="E48" s="69"/>
      <c r="F48" s="70"/>
    </row>
    <row r="49" spans="1:6" ht="16.5" x14ac:dyDescent="0.25">
      <c r="A49" s="23" t="s">
        <v>33</v>
      </c>
      <c r="B49" s="23" t="s">
        <v>34</v>
      </c>
      <c r="C49" s="24" t="s">
        <v>35</v>
      </c>
      <c r="D49" s="24" t="s">
        <v>43</v>
      </c>
      <c r="E49" s="25" t="s">
        <v>37</v>
      </c>
      <c r="F49" s="25" t="s">
        <v>38</v>
      </c>
    </row>
    <row r="50" spans="1:6" ht="16.5" x14ac:dyDescent="0.25">
      <c r="A50" s="26">
        <v>1</v>
      </c>
      <c r="B50" s="27" t="s">
        <v>54</v>
      </c>
      <c r="C50" s="28"/>
      <c r="D50" s="28"/>
      <c r="E50" s="29"/>
      <c r="F50" s="29"/>
    </row>
    <row r="51" spans="1:6" ht="16.5" x14ac:dyDescent="0.3">
      <c r="A51" s="30" t="s">
        <v>30</v>
      </c>
      <c r="B51" s="31" t="s">
        <v>195</v>
      </c>
      <c r="C51" s="32" t="s">
        <v>55</v>
      </c>
      <c r="D51" s="33">
        <v>9</v>
      </c>
      <c r="E51" s="34"/>
      <c r="F51" s="35">
        <f>D51*E51</f>
        <v>0</v>
      </c>
    </row>
    <row r="52" spans="1:6" ht="16.5" x14ac:dyDescent="0.25">
      <c r="A52" s="30" t="s">
        <v>0</v>
      </c>
      <c r="B52" s="31" t="s">
        <v>196</v>
      </c>
      <c r="C52" s="32" t="s">
        <v>55</v>
      </c>
      <c r="D52" s="32">
        <v>8</v>
      </c>
      <c r="E52" s="34"/>
      <c r="F52" s="35">
        <f t="shared" ref="F52:F114" si="2">D52*E52</f>
        <v>0</v>
      </c>
    </row>
    <row r="53" spans="1:6" ht="16.5" x14ac:dyDescent="0.3">
      <c r="A53" s="30" t="s">
        <v>1</v>
      </c>
      <c r="B53" s="31" t="s">
        <v>192</v>
      </c>
      <c r="C53" s="32" t="s">
        <v>55</v>
      </c>
      <c r="D53" s="33">
        <v>9</v>
      </c>
      <c r="E53" s="34"/>
      <c r="F53" s="35">
        <f t="shared" si="2"/>
        <v>0</v>
      </c>
    </row>
    <row r="54" spans="1:6" ht="18" customHeight="1" x14ac:dyDescent="0.3">
      <c r="A54" s="30" t="s">
        <v>2</v>
      </c>
      <c r="B54" s="31" t="s">
        <v>194</v>
      </c>
      <c r="C54" s="32" t="s">
        <v>55</v>
      </c>
      <c r="D54" s="33">
        <v>8</v>
      </c>
      <c r="E54" s="34"/>
      <c r="F54" s="35">
        <f t="shared" si="2"/>
        <v>0</v>
      </c>
    </row>
    <row r="55" spans="1:6" ht="16.5" x14ac:dyDescent="0.3">
      <c r="A55" s="30" t="s">
        <v>3</v>
      </c>
      <c r="B55" s="31" t="s">
        <v>193</v>
      </c>
      <c r="C55" s="32" t="s">
        <v>55</v>
      </c>
      <c r="D55" s="33">
        <v>1</v>
      </c>
      <c r="E55" s="34"/>
      <c r="F55" s="35">
        <f t="shared" si="2"/>
        <v>0</v>
      </c>
    </row>
    <row r="56" spans="1:6" ht="16.5" x14ac:dyDescent="0.25">
      <c r="A56" s="26">
        <v>2</v>
      </c>
      <c r="B56" s="27" t="s">
        <v>57</v>
      </c>
      <c r="C56" s="28"/>
      <c r="D56" s="28"/>
      <c r="E56" s="29"/>
      <c r="F56" s="29"/>
    </row>
    <row r="57" spans="1:6" ht="16.5" x14ac:dyDescent="0.25">
      <c r="A57" s="30" t="s">
        <v>4</v>
      </c>
      <c r="B57" s="31" t="s">
        <v>58</v>
      </c>
      <c r="C57" s="32" t="s">
        <v>55</v>
      </c>
      <c r="D57" s="32">
        <v>8</v>
      </c>
      <c r="E57" s="34"/>
      <c r="F57" s="35">
        <f t="shared" si="2"/>
        <v>0</v>
      </c>
    </row>
    <row r="58" spans="1:6" ht="16.5" x14ac:dyDescent="0.25">
      <c r="A58" s="30" t="s">
        <v>5</v>
      </c>
      <c r="B58" s="31" t="s">
        <v>59</v>
      </c>
      <c r="C58" s="32" t="s">
        <v>55</v>
      </c>
      <c r="D58" s="32">
        <v>8</v>
      </c>
      <c r="E58" s="34"/>
      <c r="F58" s="35">
        <f t="shared" si="2"/>
        <v>0</v>
      </c>
    </row>
    <row r="59" spans="1:6" ht="16.5" x14ac:dyDescent="0.25">
      <c r="A59" s="26">
        <v>3</v>
      </c>
      <c r="B59" s="27" t="s">
        <v>60</v>
      </c>
      <c r="C59" s="28"/>
      <c r="D59" s="28"/>
      <c r="E59" s="29"/>
      <c r="F59" s="29"/>
    </row>
    <row r="60" spans="1:6" ht="16.5" x14ac:dyDescent="0.25">
      <c r="A60" s="32" t="s">
        <v>6</v>
      </c>
      <c r="B60" s="31" t="s">
        <v>61</v>
      </c>
      <c r="C60" s="32" t="s">
        <v>55</v>
      </c>
      <c r="D60" s="32">
        <v>6</v>
      </c>
      <c r="E60" s="34"/>
      <c r="F60" s="35">
        <f t="shared" si="2"/>
        <v>0</v>
      </c>
    </row>
    <row r="61" spans="1:6" ht="16.5" x14ac:dyDescent="0.25">
      <c r="A61" s="32" t="s">
        <v>7</v>
      </c>
      <c r="B61" s="31" t="s">
        <v>62</v>
      </c>
      <c r="C61" s="32" t="s">
        <v>55</v>
      </c>
      <c r="D61" s="32">
        <v>2</v>
      </c>
      <c r="E61" s="34"/>
      <c r="F61" s="35">
        <f t="shared" si="2"/>
        <v>0</v>
      </c>
    </row>
    <row r="62" spans="1:6" ht="33" x14ac:dyDescent="0.25">
      <c r="A62" s="32" t="s">
        <v>8</v>
      </c>
      <c r="B62" s="31" t="s">
        <v>63</v>
      </c>
      <c r="C62" s="32" t="s">
        <v>55</v>
      </c>
      <c r="D62" s="32">
        <v>8</v>
      </c>
      <c r="E62" s="34"/>
      <c r="F62" s="35">
        <f t="shared" si="2"/>
        <v>0</v>
      </c>
    </row>
    <row r="63" spans="1:6" ht="16.5" x14ac:dyDescent="0.25">
      <c r="A63" s="26">
        <v>4</v>
      </c>
      <c r="B63" s="27" t="s">
        <v>64</v>
      </c>
      <c r="C63" s="28"/>
      <c r="D63" s="28"/>
      <c r="E63" s="29"/>
      <c r="F63" s="29"/>
    </row>
    <row r="64" spans="1:6" ht="16.5" x14ac:dyDescent="0.25">
      <c r="A64" s="32" t="s">
        <v>9</v>
      </c>
      <c r="B64" s="31" t="s">
        <v>64</v>
      </c>
      <c r="C64" s="32" t="s">
        <v>55</v>
      </c>
      <c r="D64" s="32">
        <v>8</v>
      </c>
      <c r="E64" s="34"/>
      <c r="F64" s="35">
        <f t="shared" si="2"/>
        <v>0</v>
      </c>
    </row>
    <row r="65" spans="1:6" ht="16.5" x14ac:dyDescent="0.25">
      <c r="A65" s="32" t="s">
        <v>10</v>
      </c>
      <c r="B65" s="31" t="s">
        <v>65</v>
      </c>
      <c r="C65" s="32" t="s">
        <v>55</v>
      </c>
      <c r="D65" s="32">
        <v>8</v>
      </c>
      <c r="E65" s="34"/>
      <c r="F65" s="35">
        <f t="shared" si="2"/>
        <v>0</v>
      </c>
    </row>
    <row r="66" spans="1:6" ht="16.5" x14ac:dyDescent="0.25">
      <c r="A66" s="26">
        <v>5</v>
      </c>
      <c r="B66" s="27" t="s">
        <v>66</v>
      </c>
      <c r="C66" s="28"/>
      <c r="D66" s="28"/>
      <c r="E66" s="29"/>
      <c r="F66" s="29"/>
    </row>
    <row r="67" spans="1:6" ht="33" x14ac:dyDescent="0.25">
      <c r="A67" s="32" t="s">
        <v>11</v>
      </c>
      <c r="B67" s="31" t="s">
        <v>67</v>
      </c>
      <c r="C67" s="32" t="s">
        <v>68</v>
      </c>
      <c r="D67" s="32">
        <v>180</v>
      </c>
      <c r="E67" s="34"/>
      <c r="F67" s="35">
        <f t="shared" si="2"/>
        <v>0</v>
      </c>
    </row>
    <row r="68" spans="1:6" ht="16.5" x14ac:dyDescent="0.25">
      <c r="A68" s="26">
        <v>6</v>
      </c>
      <c r="B68" s="27" t="s">
        <v>69</v>
      </c>
      <c r="C68" s="28"/>
      <c r="D68" s="28"/>
      <c r="E68" s="29"/>
      <c r="F68" s="29"/>
    </row>
    <row r="69" spans="1:6" ht="16.5" x14ac:dyDescent="0.25">
      <c r="A69" s="30" t="s">
        <v>12</v>
      </c>
      <c r="B69" s="31" t="s">
        <v>70</v>
      </c>
      <c r="C69" s="32" t="s">
        <v>68</v>
      </c>
      <c r="D69" s="32">
        <v>8500</v>
      </c>
      <c r="E69" s="34"/>
      <c r="F69" s="35">
        <f t="shared" si="2"/>
        <v>0</v>
      </c>
    </row>
    <row r="70" spans="1:6" ht="16.5" x14ac:dyDescent="0.25">
      <c r="A70" s="30" t="s">
        <v>13</v>
      </c>
      <c r="B70" s="31" t="s">
        <v>71</v>
      </c>
      <c r="C70" s="32" t="s">
        <v>55</v>
      </c>
      <c r="D70" s="32">
        <v>11</v>
      </c>
      <c r="E70" s="34"/>
      <c r="F70" s="35">
        <f t="shared" si="2"/>
        <v>0</v>
      </c>
    </row>
    <row r="71" spans="1:6" ht="16.5" x14ac:dyDescent="0.25">
      <c r="A71" s="30" t="s">
        <v>14</v>
      </c>
      <c r="B71" s="31" t="s">
        <v>72</v>
      </c>
      <c r="C71" s="32" t="s">
        <v>55</v>
      </c>
      <c r="D71" s="32">
        <v>2</v>
      </c>
      <c r="E71" s="34"/>
      <c r="F71" s="35">
        <f t="shared" si="2"/>
        <v>0</v>
      </c>
    </row>
    <row r="72" spans="1:6" ht="16.5" x14ac:dyDescent="0.25">
      <c r="A72" s="30" t="s">
        <v>15</v>
      </c>
      <c r="B72" s="31" t="s">
        <v>73</v>
      </c>
      <c r="C72" s="32" t="s">
        <v>55</v>
      </c>
      <c r="D72" s="32">
        <v>11</v>
      </c>
      <c r="E72" s="34"/>
      <c r="F72" s="35">
        <f t="shared" si="2"/>
        <v>0</v>
      </c>
    </row>
    <row r="73" spans="1:6" ht="16.5" x14ac:dyDescent="0.25">
      <c r="A73" s="30" t="s">
        <v>16</v>
      </c>
      <c r="B73" s="31" t="s">
        <v>74</v>
      </c>
      <c r="C73" s="32" t="s">
        <v>55</v>
      </c>
      <c r="D73" s="32">
        <v>11</v>
      </c>
      <c r="E73" s="34"/>
      <c r="F73" s="35">
        <f t="shared" si="2"/>
        <v>0</v>
      </c>
    </row>
    <row r="74" spans="1:6" ht="16.5" x14ac:dyDescent="0.25">
      <c r="A74" s="30" t="s">
        <v>17</v>
      </c>
      <c r="B74" s="31" t="s">
        <v>75</v>
      </c>
      <c r="C74" s="32" t="s">
        <v>55</v>
      </c>
      <c r="D74" s="32">
        <v>1</v>
      </c>
      <c r="E74" s="34"/>
      <c r="F74" s="35">
        <f t="shared" si="2"/>
        <v>0</v>
      </c>
    </row>
    <row r="75" spans="1:6" ht="16.5" x14ac:dyDescent="0.25">
      <c r="A75" s="30" t="s">
        <v>18</v>
      </c>
      <c r="B75" s="31" t="s">
        <v>76</v>
      </c>
      <c r="C75" s="32" t="s">
        <v>55</v>
      </c>
      <c r="D75" s="32">
        <v>100</v>
      </c>
      <c r="E75" s="34"/>
      <c r="F75" s="35">
        <f t="shared" si="2"/>
        <v>0</v>
      </c>
    </row>
    <row r="76" spans="1:6" ht="16.5" x14ac:dyDescent="0.25">
      <c r="A76" s="30" t="s">
        <v>19</v>
      </c>
      <c r="B76" s="31" t="s">
        <v>77</v>
      </c>
      <c r="C76" s="32" t="s">
        <v>55</v>
      </c>
      <c r="D76" s="32">
        <v>200</v>
      </c>
      <c r="E76" s="34"/>
      <c r="F76" s="35">
        <f t="shared" si="2"/>
        <v>0</v>
      </c>
    </row>
    <row r="77" spans="1:6" ht="16.5" x14ac:dyDescent="0.25">
      <c r="A77" s="30" t="s">
        <v>20</v>
      </c>
      <c r="B77" s="31" t="s">
        <v>78</v>
      </c>
      <c r="C77" s="32" t="s">
        <v>68</v>
      </c>
      <c r="D77" s="32">
        <v>400</v>
      </c>
      <c r="E77" s="34"/>
      <c r="F77" s="35">
        <f t="shared" si="2"/>
        <v>0</v>
      </c>
    </row>
    <row r="78" spans="1:6" ht="16.5" x14ac:dyDescent="0.25">
      <c r="A78" s="30" t="s">
        <v>21</v>
      </c>
      <c r="B78" s="31" t="s">
        <v>79</v>
      </c>
      <c r="C78" s="32" t="s">
        <v>68</v>
      </c>
      <c r="D78" s="32">
        <v>200</v>
      </c>
      <c r="E78" s="34"/>
      <c r="F78" s="35">
        <f t="shared" si="2"/>
        <v>0</v>
      </c>
    </row>
    <row r="79" spans="1:6" ht="16.5" x14ac:dyDescent="0.25">
      <c r="A79" s="30" t="s">
        <v>22</v>
      </c>
      <c r="B79" s="31" t="s">
        <v>80</v>
      </c>
      <c r="C79" s="32" t="s">
        <v>68</v>
      </c>
      <c r="D79" s="32">
        <v>100</v>
      </c>
      <c r="E79" s="34"/>
      <c r="F79" s="35">
        <f t="shared" si="2"/>
        <v>0</v>
      </c>
    </row>
    <row r="80" spans="1:6" ht="16.5" x14ac:dyDescent="0.25">
      <c r="A80" s="30" t="s">
        <v>23</v>
      </c>
      <c r="B80" s="31" t="s">
        <v>81</v>
      </c>
      <c r="C80" s="32" t="s">
        <v>68</v>
      </c>
      <c r="D80" s="32">
        <v>4</v>
      </c>
      <c r="E80" s="34"/>
      <c r="F80" s="35">
        <f t="shared" si="2"/>
        <v>0</v>
      </c>
    </row>
    <row r="81" spans="1:6" ht="16.5" x14ac:dyDescent="0.25">
      <c r="A81" s="30" t="s">
        <v>24</v>
      </c>
      <c r="B81" s="31" t="s">
        <v>82</v>
      </c>
      <c r="C81" s="32" t="s">
        <v>68</v>
      </c>
      <c r="D81" s="32">
        <v>4</v>
      </c>
      <c r="E81" s="34"/>
      <c r="F81" s="35">
        <f t="shared" si="2"/>
        <v>0</v>
      </c>
    </row>
    <row r="82" spans="1:6" ht="16.5" x14ac:dyDescent="0.25">
      <c r="A82" s="30" t="s">
        <v>25</v>
      </c>
      <c r="B82" s="31" t="s">
        <v>83</v>
      </c>
      <c r="C82" s="32" t="s">
        <v>55</v>
      </c>
      <c r="D82" s="32">
        <v>5</v>
      </c>
      <c r="E82" s="34"/>
      <c r="F82" s="35">
        <f t="shared" si="2"/>
        <v>0</v>
      </c>
    </row>
    <row r="83" spans="1:6" ht="16.5" x14ac:dyDescent="0.25">
      <c r="A83" s="26">
        <v>7</v>
      </c>
      <c r="B83" s="27" t="s">
        <v>84</v>
      </c>
      <c r="C83" s="28"/>
      <c r="D83" s="28"/>
      <c r="E83" s="29"/>
      <c r="F83" s="29"/>
    </row>
    <row r="84" spans="1:6" ht="16.5" x14ac:dyDescent="0.25">
      <c r="A84" s="30" t="s">
        <v>26</v>
      </c>
      <c r="B84" s="31" t="s">
        <v>85</v>
      </c>
      <c r="C84" s="32" t="s">
        <v>55</v>
      </c>
      <c r="D84" s="32">
        <v>12</v>
      </c>
      <c r="E84" s="34"/>
      <c r="F84" s="35">
        <f t="shared" si="2"/>
        <v>0</v>
      </c>
    </row>
    <row r="85" spans="1:6" ht="16.5" x14ac:dyDescent="0.25">
      <c r="A85" s="26">
        <v>8</v>
      </c>
      <c r="B85" s="27" t="s">
        <v>86</v>
      </c>
      <c r="C85" s="28"/>
      <c r="D85" s="28"/>
      <c r="E85" s="29"/>
      <c r="F85" s="29"/>
    </row>
    <row r="86" spans="1:6" ht="16.5" x14ac:dyDescent="0.25">
      <c r="A86" s="30" t="s">
        <v>87</v>
      </c>
      <c r="B86" s="31" t="s">
        <v>88</v>
      </c>
      <c r="C86" s="32" t="s">
        <v>55</v>
      </c>
      <c r="D86" s="32">
        <v>3</v>
      </c>
      <c r="E86" s="34"/>
      <c r="F86" s="35">
        <f t="shared" si="2"/>
        <v>0</v>
      </c>
    </row>
    <row r="87" spans="1:6" ht="16.5" x14ac:dyDescent="0.25">
      <c r="A87" s="30" t="s">
        <v>89</v>
      </c>
      <c r="B87" s="31" t="s">
        <v>90</v>
      </c>
      <c r="C87" s="32" t="s">
        <v>55</v>
      </c>
      <c r="D87" s="32">
        <v>4</v>
      </c>
      <c r="E87" s="34"/>
      <c r="F87" s="35">
        <f t="shared" si="2"/>
        <v>0</v>
      </c>
    </row>
    <row r="88" spans="1:6" ht="16.5" x14ac:dyDescent="0.25">
      <c r="A88" s="30" t="s">
        <v>91</v>
      </c>
      <c r="B88" s="31" t="s">
        <v>92</v>
      </c>
      <c r="C88" s="32" t="s">
        <v>55</v>
      </c>
      <c r="D88" s="32">
        <v>4</v>
      </c>
      <c r="E88" s="34"/>
      <c r="F88" s="35">
        <f t="shared" si="2"/>
        <v>0</v>
      </c>
    </row>
    <row r="89" spans="1:6" ht="16.5" x14ac:dyDescent="0.25">
      <c r="A89" s="30" t="s">
        <v>93</v>
      </c>
      <c r="B89" s="31" t="s">
        <v>94</v>
      </c>
      <c r="C89" s="32" t="s">
        <v>55</v>
      </c>
      <c r="D89" s="32">
        <v>3</v>
      </c>
      <c r="E89" s="34"/>
      <c r="F89" s="35">
        <f t="shared" si="2"/>
        <v>0</v>
      </c>
    </row>
    <row r="90" spans="1:6" ht="16.5" x14ac:dyDescent="0.25">
      <c r="A90" s="30" t="s">
        <v>95</v>
      </c>
      <c r="B90" s="31" t="s">
        <v>96</v>
      </c>
      <c r="C90" s="32" t="s">
        <v>55</v>
      </c>
      <c r="D90" s="32">
        <v>4</v>
      </c>
      <c r="E90" s="34"/>
      <c r="F90" s="35">
        <f t="shared" si="2"/>
        <v>0</v>
      </c>
    </row>
    <row r="91" spans="1:6" ht="16.5" x14ac:dyDescent="0.25">
      <c r="A91" s="30" t="s">
        <v>97</v>
      </c>
      <c r="B91" s="31" t="s">
        <v>98</v>
      </c>
      <c r="C91" s="32" t="s">
        <v>55</v>
      </c>
      <c r="D91" s="32">
        <v>4</v>
      </c>
      <c r="E91" s="34"/>
      <c r="F91" s="35">
        <f t="shared" si="2"/>
        <v>0</v>
      </c>
    </row>
    <row r="92" spans="1:6" ht="16.5" x14ac:dyDescent="0.25">
      <c r="A92" s="30" t="s">
        <v>99</v>
      </c>
      <c r="B92" s="31" t="s">
        <v>100</v>
      </c>
      <c r="C92" s="32" t="s">
        <v>55</v>
      </c>
      <c r="D92" s="32">
        <v>4</v>
      </c>
      <c r="E92" s="34"/>
      <c r="F92" s="35">
        <f t="shared" si="2"/>
        <v>0</v>
      </c>
    </row>
    <row r="93" spans="1:6" ht="16.5" x14ac:dyDescent="0.25">
      <c r="A93" s="30" t="s">
        <v>101</v>
      </c>
      <c r="B93" s="31" t="s">
        <v>102</v>
      </c>
      <c r="C93" s="32" t="s">
        <v>55</v>
      </c>
      <c r="D93" s="32">
        <v>3</v>
      </c>
      <c r="E93" s="34"/>
      <c r="F93" s="35">
        <f t="shared" si="2"/>
        <v>0</v>
      </c>
    </row>
    <row r="94" spans="1:6" ht="16.5" x14ac:dyDescent="0.25">
      <c r="A94" s="30" t="s">
        <v>103</v>
      </c>
      <c r="B94" s="31" t="s">
        <v>104</v>
      </c>
      <c r="C94" s="32" t="s">
        <v>55</v>
      </c>
      <c r="D94" s="32">
        <v>6</v>
      </c>
      <c r="E94" s="34"/>
      <c r="F94" s="35">
        <f t="shared" si="2"/>
        <v>0</v>
      </c>
    </row>
    <row r="95" spans="1:6" ht="16.5" x14ac:dyDescent="0.25">
      <c r="A95" s="30" t="s">
        <v>105</v>
      </c>
      <c r="B95" s="31" t="s">
        <v>199</v>
      </c>
      <c r="C95" s="32" t="s">
        <v>55</v>
      </c>
      <c r="D95" s="32">
        <v>16</v>
      </c>
      <c r="E95" s="34"/>
      <c r="F95" s="35">
        <f t="shared" si="2"/>
        <v>0</v>
      </c>
    </row>
    <row r="96" spans="1:6" ht="16.5" x14ac:dyDescent="0.25">
      <c r="A96" s="26">
        <v>9</v>
      </c>
      <c r="B96" s="27" t="s">
        <v>106</v>
      </c>
      <c r="C96" s="28"/>
      <c r="D96" s="28"/>
      <c r="E96" s="29"/>
      <c r="F96" s="29"/>
    </row>
    <row r="97" spans="1:6" ht="16.5" x14ac:dyDescent="0.25">
      <c r="A97" s="32" t="s">
        <v>107</v>
      </c>
      <c r="B97" s="31" t="s">
        <v>108</v>
      </c>
      <c r="C97" s="32" t="s">
        <v>55</v>
      </c>
      <c r="D97" s="32">
        <v>1</v>
      </c>
      <c r="E97" s="34"/>
      <c r="F97" s="35">
        <f t="shared" si="2"/>
        <v>0</v>
      </c>
    </row>
    <row r="98" spans="1:6" ht="16.5" x14ac:dyDescent="0.25">
      <c r="A98" s="32" t="s">
        <v>109</v>
      </c>
      <c r="B98" s="31" t="s">
        <v>110</v>
      </c>
      <c r="C98" s="32" t="s">
        <v>55</v>
      </c>
      <c r="D98" s="32">
        <v>1</v>
      </c>
      <c r="E98" s="34"/>
      <c r="F98" s="35">
        <f t="shared" si="2"/>
        <v>0</v>
      </c>
    </row>
    <row r="99" spans="1:6" ht="16.5" x14ac:dyDescent="0.25">
      <c r="A99" s="32" t="s">
        <v>111</v>
      </c>
      <c r="B99" s="31" t="s">
        <v>112</v>
      </c>
      <c r="C99" s="32" t="s">
        <v>55</v>
      </c>
      <c r="D99" s="32">
        <v>1</v>
      </c>
      <c r="E99" s="34"/>
      <c r="F99" s="35">
        <f t="shared" si="2"/>
        <v>0</v>
      </c>
    </row>
    <row r="100" spans="1:6" ht="16.5" x14ac:dyDescent="0.25">
      <c r="A100" s="32" t="s">
        <v>113</v>
      </c>
      <c r="B100" s="31" t="s">
        <v>197</v>
      </c>
      <c r="C100" s="32" t="s">
        <v>55</v>
      </c>
      <c r="D100" s="32">
        <v>1</v>
      </c>
      <c r="E100" s="34"/>
      <c r="F100" s="35">
        <f t="shared" si="2"/>
        <v>0</v>
      </c>
    </row>
    <row r="101" spans="1:6" ht="16.5" x14ac:dyDescent="0.25">
      <c r="A101" s="32" t="s">
        <v>114</v>
      </c>
      <c r="B101" s="31" t="s">
        <v>115</v>
      </c>
      <c r="C101" s="32" t="s">
        <v>55</v>
      </c>
      <c r="D101" s="32">
        <v>1</v>
      </c>
      <c r="E101" s="34"/>
      <c r="F101" s="35">
        <f t="shared" si="2"/>
        <v>0</v>
      </c>
    </row>
    <row r="102" spans="1:6" ht="16.5" x14ac:dyDescent="0.25">
      <c r="A102" s="32" t="s">
        <v>116</v>
      </c>
      <c r="B102" s="31" t="s">
        <v>117</v>
      </c>
      <c r="C102" s="32" t="s">
        <v>55</v>
      </c>
      <c r="D102" s="32">
        <v>1</v>
      </c>
      <c r="E102" s="34"/>
      <c r="F102" s="35">
        <f t="shared" si="2"/>
        <v>0</v>
      </c>
    </row>
    <row r="103" spans="1:6" ht="16.5" x14ac:dyDescent="0.25">
      <c r="A103" s="32" t="s">
        <v>118</v>
      </c>
      <c r="B103" s="31" t="s">
        <v>119</v>
      </c>
      <c r="C103" s="32" t="s">
        <v>68</v>
      </c>
      <c r="D103" s="32">
        <v>10</v>
      </c>
      <c r="E103" s="34"/>
      <c r="F103" s="35">
        <f t="shared" si="2"/>
        <v>0</v>
      </c>
    </row>
    <row r="104" spans="1:6" ht="16.5" x14ac:dyDescent="0.25">
      <c r="A104" s="32" t="s">
        <v>120</v>
      </c>
      <c r="B104" s="31" t="s">
        <v>121</v>
      </c>
      <c r="C104" s="32" t="s">
        <v>68</v>
      </c>
      <c r="D104" s="32">
        <v>320</v>
      </c>
      <c r="E104" s="34"/>
      <c r="F104" s="35">
        <f t="shared" si="2"/>
        <v>0</v>
      </c>
    </row>
    <row r="105" spans="1:6" ht="16.5" x14ac:dyDescent="0.25">
      <c r="A105" s="32" t="s">
        <v>122</v>
      </c>
      <c r="B105" s="31" t="s">
        <v>123</v>
      </c>
      <c r="C105" s="32" t="s">
        <v>55</v>
      </c>
      <c r="D105" s="32">
        <v>1</v>
      </c>
      <c r="E105" s="34"/>
      <c r="F105" s="35">
        <f t="shared" si="2"/>
        <v>0</v>
      </c>
    </row>
    <row r="106" spans="1:6" ht="16.5" x14ac:dyDescent="0.25">
      <c r="A106" s="32" t="s">
        <v>124</v>
      </c>
      <c r="B106" s="31" t="s">
        <v>125</v>
      </c>
      <c r="C106" s="32" t="s">
        <v>55</v>
      </c>
      <c r="D106" s="32">
        <v>1</v>
      </c>
      <c r="E106" s="34"/>
      <c r="F106" s="35">
        <f t="shared" si="2"/>
        <v>0</v>
      </c>
    </row>
    <row r="107" spans="1:6" ht="16.5" x14ac:dyDescent="0.25">
      <c r="A107" s="32" t="s">
        <v>126</v>
      </c>
      <c r="B107" s="31" t="s">
        <v>200</v>
      </c>
      <c r="C107" s="32" t="s">
        <v>68</v>
      </c>
      <c r="D107" s="32">
        <v>15</v>
      </c>
      <c r="E107" s="34"/>
      <c r="F107" s="35">
        <f t="shared" si="2"/>
        <v>0</v>
      </c>
    </row>
    <row r="108" spans="1:6" ht="16.5" x14ac:dyDescent="0.25">
      <c r="A108" s="26">
        <v>10</v>
      </c>
      <c r="B108" s="27" t="s">
        <v>127</v>
      </c>
      <c r="C108" s="28"/>
      <c r="D108" s="28"/>
      <c r="E108" s="29"/>
      <c r="F108" s="29"/>
    </row>
    <row r="109" spans="1:6" ht="16.5" x14ac:dyDescent="0.25">
      <c r="A109" s="32" t="s">
        <v>128</v>
      </c>
      <c r="B109" s="31" t="s">
        <v>129</v>
      </c>
      <c r="C109" s="32" t="s">
        <v>55</v>
      </c>
      <c r="D109" s="32">
        <v>2</v>
      </c>
      <c r="E109" s="34"/>
      <c r="F109" s="35">
        <f t="shared" si="2"/>
        <v>0</v>
      </c>
    </row>
    <row r="110" spans="1:6" ht="16.5" x14ac:dyDescent="0.25">
      <c r="A110" s="26">
        <v>11</v>
      </c>
      <c r="B110" s="27" t="s">
        <v>130</v>
      </c>
      <c r="C110" s="28"/>
      <c r="D110" s="28"/>
      <c r="E110" s="29"/>
      <c r="F110" s="29"/>
    </row>
    <row r="111" spans="1:6" ht="16.5" x14ac:dyDescent="0.25">
      <c r="A111" s="32" t="s">
        <v>131</v>
      </c>
      <c r="B111" s="31" t="s">
        <v>132</v>
      </c>
      <c r="C111" s="32" t="s">
        <v>55</v>
      </c>
      <c r="D111" s="32">
        <v>1</v>
      </c>
      <c r="E111" s="34"/>
      <c r="F111" s="35">
        <f t="shared" si="2"/>
        <v>0</v>
      </c>
    </row>
    <row r="112" spans="1:6" ht="16.5" x14ac:dyDescent="0.25">
      <c r="A112" s="32" t="s">
        <v>133</v>
      </c>
      <c r="B112" s="31" t="s">
        <v>134</v>
      </c>
      <c r="C112" s="32" t="s">
        <v>55</v>
      </c>
      <c r="D112" s="32">
        <v>1</v>
      </c>
      <c r="E112" s="34"/>
      <c r="F112" s="35">
        <f t="shared" si="2"/>
        <v>0</v>
      </c>
    </row>
    <row r="113" spans="1:6" ht="16.5" x14ac:dyDescent="0.25">
      <c r="A113" s="32" t="s">
        <v>135</v>
      </c>
      <c r="B113" s="31" t="s">
        <v>136</v>
      </c>
      <c r="C113" s="32" t="s">
        <v>55</v>
      </c>
      <c r="D113" s="32">
        <v>1</v>
      </c>
      <c r="E113" s="34"/>
      <c r="F113" s="35">
        <f t="shared" si="2"/>
        <v>0</v>
      </c>
    </row>
    <row r="114" spans="1:6" ht="16.5" x14ac:dyDescent="0.25">
      <c r="A114" s="32" t="s">
        <v>137</v>
      </c>
      <c r="B114" s="31" t="s">
        <v>138</v>
      </c>
      <c r="C114" s="32" t="s">
        <v>55</v>
      </c>
      <c r="D114" s="32">
        <v>6</v>
      </c>
      <c r="E114" s="34"/>
      <c r="F114" s="35">
        <f t="shared" si="2"/>
        <v>0</v>
      </c>
    </row>
    <row r="115" spans="1:6" ht="16.5" x14ac:dyDescent="0.25">
      <c r="A115" s="26">
        <v>12</v>
      </c>
      <c r="B115" s="27" t="s">
        <v>139</v>
      </c>
      <c r="C115" s="28"/>
      <c r="D115" s="28"/>
      <c r="E115" s="29"/>
      <c r="F115" s="29"/>
    </row>
    <row r="116" spans="1:6" ht="16.5" x14ac:dyDescent="0.25">
      <c r="A116" s="32" t="s">
        <v>140</v>
      </c>
      <c r="B116" s="31" t="s">
        <v>198</v>
      </c>
      <c r="C116" s="32" t="s">
        <v>55</v>
      </c>
      <c r="D116" s="32">
        <v>1</v>
      </c>
      <c r="E116" s="34"/>
      <c r="F116" s="35">
        <f t="shared" ref="F116:F139" si="3">D116*E116</f>
        <v>0</v>
      </c>
    </row>
    <row r="117" spans="1:6" ht="33" x14ac:dyDescent="0.25">
      <c r="A117" s="32" t="s">
        <v>141</v>
      </c>
      <c r="B117" s="31" t="s">
        <v>142</v>
      </c>
      <c r="C117" s="32" t="s">
        <v>55</v>
      </c>
      <c r="D117" s="32">
        <v>2</v>
      </c>
      <c r="E117" s="34"/>
      <c r="F117" s="35">
        <f t="shared" si="3"/>
        <v>0</v>
      </c>
    </row>
    <row r="118" spans="1:6" ht="33" x14ac:dyDescent="0.25">
      <c r="A118" s="32" t="s">
        <v>143</v>
      </c>
      <c r="B118" s="31" t="s">
        <v>144</v>
      </c>
      <c r="C118" s="32" t="s">
        <v>55</v>
      </c>
      <c r="D118" s="32">
        <v>1</v>
      </c>
      <c r="E118" s="34"/>
      <c r="F118" s="35">
        <f t="shared" si="3"/>
        <v>0</v>
      </c>
    </row>
    <row r="119" spans="1:6" ht="33" x14ac:dyDescent="0.25">
      <c r="A119" s="32" t="s">
        <v>145</v>
      </c>
      <c r="B119" s="31" t="s">
        <v>146</v>
      </c>
      <c r="C119" s="32" t="s">
        <v>55</v>
      </c>
      <c r="D119" s="32">
        <v>1</v>
      </c>
      <c r="E119" s="34"/>
      <c r="F119" s="35">
        <f t="shared" si="3"/>
        <v>0</v>
      </c>
    </row>
    <row r="120" spans="1:6" ht="16.5" x14ac:dyDescent="0.25">
      <c r="A120" s="32" t="s">
        <v>147</v>
      </c>
      <c r="B120" s="31" t="s">
        <v>148</v>
      </c>
      <c r="C120" s="32" t="s">
        <v>55</v>
      </c>
      <c r="D120" s="32">
        <v>1</v>
      </c>
      <c r="E120" s="34"/>
      <c r="F120" s="35">
        <f t="shared" si="3"/>
        <v>0</v>
      </c>
    </row>
    <row r="121" spans="1:6" ht="16.5" x14ac:dyDescent="0.25">
      <c r="A121" s="32" t="s">
        <v>149</v>
      </c>
      <c r="B121" s="31" t="s">
        <v>150</v>
      </c>
      <c r="C121" s="32" t="s">
        <v>55</v>
      </c>
      <c r="D121" s="32">
        <v>1</v>
      </c>
      <c r="E121" s="34"/>
      <c r="F121" s="35">
        <f t="shared" si="3"/>
        <v>0</v>
      </c>
    </row>
    <row r="122" spans="1:6" ht="16.5" x14ac:dyDescent="0.25">
      <c r="A122" s="26">
        <v>13</v>
      </c>
      <c r="B122" s="27" t="s">
        <v>151</v>
      </c>
      <c r="C122" s="28"/>
      <c r="D122" s="28"/>
      <c r="E122" s="29"/>
      <c r="F122" s="29"/>
    </row>
    <row r="123" spans="1:6" ht="16.5" x14ac:dyDescent="0.25">
      <c r="A123" s="32" t="s">
        <v>152</v>
      </c>
      <c r="B123" s="31" t="s">
        <v>153</v>
      </c>
      <c r="C123" s="32" t="s">
        <v>55</v>
      </c>
      <c r="D123" s="32">
        <v>1</v>
      </c>
      <c r="E123" s="34"/>
      <c r="F123" s="35">
        <f t="shared" si="3"/>
        <v>0</v>
      </c>
    </row>
    <row r="124" spans="1:6" ht="16.5" x14ac:dyDescent="0.25">
      <c r="A124" s="36" t="s">
        <v>154</v>
      </c>
      <c r="B124" s="31" t="s">
        <v>155</v>
      </c>
      <c r="C124" s="32" t="s">
        <v>55</v>
      </c>
      <c r="D124" s="32">
        <v>1</v>
      </c>
      <c r="E124" s="34"/>
      <c r="F124" s="35">
        <f t="shared" si="3"/>
        <v>0</v>
      </c>
    </row>
    <row r="125" spans="1:6" ht="16.5" x14ac:dyDescent="0.25">
      <c r="A125" s="26">
        <v>14</v>
      </c>
      <c r="B125" s="27" t="s">
        <v>156</v>
      </c>
      <c r="C125" s="28" t="s">
        <v>55</v>
      </c>
      <c r="D125" s="28"/>
      <c r="E125" s="29"/>
      <c r="F125" s="29"/>
    </row>
    <row r="126" spans="1:6" ht="16.5" x14ac:dyDescent="0.25">
      <c r="A126" s="32" t="s">
        <v>157</v>
      </c>
      <c r="B126" s="31" t="s">
        <v>158</v>
      </c>
      <c r="C126" s="32" t="s">
        <v>55</v>
      </c>
      <c r="D126" s="32">
        <v>4</v>
      </c>
      <c r="E126" s="34"/>
      <c r="F126" s="35">
        <f t="shared" si="3"/>
        <v>0</v>
      </c>
    </row>
    <row r="127" spans="1:6" ht="16.5" x14ac:dyDescent="0.25">
      <c r="A127" s="32" t="s">
        <v>159</v>
      </c>
      <c r="B127" s="31" t="s">
        <v>160</v>
      </c>
      <c r="C127" s="32" t="s">
        <v>55</v>
      </c>
      <c r="D127" s="32">
        <v>4</v>
      </c>
      <c r="E127" s="34"/>
      <c r="F127" s="35">
        <f t="shared" si="3"/>
        <v>0</v>
      </c>
    </row>
    <row r="128" spans="1:6" ht="16.5" x14ac:dyDescent="0.25">
      <c r="A128" s="32" t="s">
        <v>161</v>
      </c>
      <c r="B128" s="31" t="s">
        <v>56</v>
      </c>
      <c r="C128" s="32" t="s">
        <v>55</v>
      </c>
      <c r="D128" s="32">
        <v>8</v>
      </c>
      <c r="E128" s="34"/>
      <c r="F128" s="35">
        <f t="shared" si="3"/>
        <v>0</v>
      </c>
    </row>
    <row r="129" spans="1:6" ht="16.5" x14ac:dyDescent="0.25">
      <c r="A129" s="32" t="s">
        <v>162</v>
      </c>
      <c r="B129" s="31" t="s">
        <v>163</v>
      </c>
      <c r="C129" s="32" t="s">
        <v>55</v>
      </c>
      <c r="D129" s="32">
        <v>1</v>
      </c>
      <c r="E129" s="34"/>
      <c r="F129" s="35">
        <f t="shared" si="3"/>
        <v>0</v>
      </c>
    </row>
    <row r="130" spans="1:6" ht="16.5" x14ac:dyDescent="0.25">
      <c r="A130" s="32" t="s">
        <v>164</v>
      </c>
      <c r="B130" s="31" t="s">
        <v>165</v>
      </c>
      <c r="C130" s="32" t="s">
        <v>55</v>
      </c>
      <c r="D130" s="32">
        <v>1</v>
      </c>
      <c r="E130" s="34"/>
      <c r="F130" s="35">
        <f t="shared" si="3"/>
        <v>0</v>
      </c>
    </row>
    <row r="131" spans="1:6" ht="16.5" x14ac:dyDescent="0.25">
      <c r="A131" s="26">
        <v>15</v>
      </c>
      <c r="B131" s="27" t="s">
        <v>166</v>
      </c>
      <c r="C131" s="28" t="s">
        <v>55</v>
      </c>
      <c r="D131" s="28"/>
      <c r="E131" s="29"/>
      <c r="F131" s="29"/>
    </row>
    <row r="132" spans="1:6" ht="16.5" x14ac:dyDescent="0.25">
      <c r="A132" s="32" t="s">
        <v>167</v>
      </c>
      <c r="B132" s="31" t="s">
        <v>158</v>
      </c>
      <c r="C132" s="32" t="s">
        <v>55</v>
      </c>
      <c r="D132" s="32">
        <v>1</v>
      </c>
      <c r="E132" s="34"/>
      <c r="F132" s="35">
        <f t="shared" si="3"/>
        <v>0</v>
      </c>
    </row>
    <row r="133" spans="1:6" ht="16.5" x14ac:dyDescent="0.25">
      <c r="A133" s="32" t="s">
        <v>168</v>
      </c>
      <c r="B133" s="31" t="s">
        <v>169</v>
      </c>
      <c r="C133" s="32" t="s">
        <v>55</v>
      </c>
      <c r="D133" s="32">
        <v>1</v>
      </c>
      <c r="E133" s="34"/>
      <c r="F133" s="35">
        <f t="shared" si="3"/>
        <v>0</v>
      </c>
    </row>
    <row r="134" spans="1:6" ht="16.5" x14ac:dyDescent="0.25">
      <c r="A134" s="32" t="s">
        <v>170</v>
      </c>
      <c r="B134" s="31" t="s">
        <v>56</v>
      </c>
      <c r="C134" s="32" t="s">
        <v>55</v>
      </c>
      <c r="D134" s="32">
        <v>2</v>
      </c>
      <c r="E134" s="34"/>
      <c r="F134" s="35">
        <f t="shared" si="3"/>
        <v>0</v>
      </c>
    </row>
    <row r="135" spans="1:6" ht="16.5" x14ac:dyDescent="0.25">
      <c r="A135" s="26">
        <v>16</v>
      </c>
      <c r="B135" s="27" t="s">
        <v>171</v>
      </c>
      <c r="C135" s="28" t="s">
        <v>55</v>
      </c>
      <c r="D135" s="28"/>
      <c r="E135" s="29"/>
      <c r="F135" s="29"/>
    </row>
    <row r="136" spans="1:6" ht="16.5" x14ac:dyDescent="0.25">
      <c r="A136" s="32" t="s">
        <v>172</v>
      </c>
      <c r="B136" s="31" t="s">
        <v>173</v>
      </c>
      <c r="C136" s="32" t="s">
        <v>55</v>
      </c>
      <c r="D136" s="32">
        <v>1</v>
      </c>
      <c r="E136" s="34"/>
      <c r="F136" s="35">
        <f t="shared" si="3"/>
        <v>0</v>
      </c>
    </row>
    <row r="137" spans="1:6" ht="16.5" x14ac:dyDescent="0.25">
      <c r="A137" s="32" t="s">
        <v>174</v>
      </c>
      <c r="B137" s="31" t="s">
        <v>175</v>
      </c>
      <c r="C137" s="32" t="s">
        <v>55</v>
      </c>
      <c r="D137" s="32">
        <v>1</v>
      </c>
      <c r="E137" s="34"/>
      <c r="F137" s="35">
        <f t="shared" si="3"/>
        <v>0</v>
      </c>
    </row>
    <row r="138" spans="1:6" ht="16.5" x14ac:dyDescent="0.25">
      <c r="A138" s="32" t="s">
        <v>176</v>
      </c>
      <c r="B138" s="31" t="s">
        <v>177</v>
      </c>
      <c r="C138" s="32" t="s">
        <v>55</v>
      </c>
      <c r="D138" s="32">
        <v>1</v>
      </c>
      <c r="E138" s="34"/>
      <c r="F138" s="35">
        <f t="shared" si="3"/>
        <v>0</v>
      </c>
    </row>
    <row r="139" spans="1:6" ht="16.5" x14ac:dyDescent="0.25">
      <c r="A139" s="32" t="s">
        <v>178</v>
      </c>
      <c r="B139" s="31" t="s">
        <v>179</v>
      </c>
      <c r="C139" s="32" t="s">
        <v>55</v>
      </c>
      <c r="D139" s="32">
        <v>1</v>
      </c>
      <c r="E139" s="34"/>
      <c r="F139" s="35">
        <f t="shared" si="3"/>
        <v>0</v>
      </c>
    </row>
    <row r="140" spans="1:6" ht="16.5" x14ac:dyDescent="0.25">
      <c r="A140" s="37"/>
      <c r="B140" s="38"/>
      <c r="C140" s="39"/>
      <c r="D140" s="39"/>
      <c r="E140" s="40" t="s">
        <v>27</v>
      </c>
      <c r="F140" s="41">
        <f>SUM(F51:F139)</f>
        <v>0</v>
      </c>
    </row>
    <row r="141" spans="1:6" ht="16.5" x14ac:dyDescent="0.25">
      <c r="A141" s="37"/>
      <c r="B141" s="38"/>
      <c r="C141" s="39"/>
      <c r="D141" s="39"/>
      <c r="E141" s="40" t="s">
        <v>28</v>
      </c>
      <c r="F141" s="42">
        <f>F140*16%</f>
        <v>0</v>
      </c>
    </row>
    <row r="142" spans="1:6" ht="16.5" x14ac:dyDescent="0.25">
      <c r="A142" s="37"/>
      <c r="B142" s="38"/>
      <c r="C142" s="39"/>
      <c r="D142" s="39"/>
      <c r="E142" s="40" t="s">
        <v>29</v>
      </c>
      <c r="F142" s="41">
        <f>SUM(F140:F141)</f>
        <v>0</v>
      </c>
    </row>
    <row r="143" spans="1:6" x14ac:dyDescent="0.25">
      <c r="A143"/>
      <c r="B143"/>
      <c r="C143"/>
      <c r="D143"/>
      <c r="E143"/>
      <c r="F143"/>
    </row>
    <row r="144" spans="1:6" x14ac:dyDescent="0.25">
      <c r="A144"/>
      <c r="B144"/>
      <c r="C144"/>
      <c r="D144"/>
      <c r="E144"/>
      <c r="F144"/>
    </row>
    <row r="145" spans="1:6" ht="15.75" thickBot="1" x14ac:dyDescent="0.3">
      <c r="A145"/>
      <c r="B145"/>
      <c r="C145"/>
      <c r="D145"/>
      <c r="E145"/>
      <c r="F145"/>
    </row>
    <row r="146" spans="1:6" ht="18.75" thickBot="1" x14ac:dyDescent="0.3">
      <c r="A146" s="68" t="s">
        <v>180</v>
      </c>
      <c r="B146" s="69"/>
      <c r="C146" s="69"/>
      <c r="D146" s="69"/>
      <c r="E146" s="69"/>
      <c r="F146" s="70"/>
    </row>
    <row r="147" spans="1:6" ht="26.25" thickBot="1" x14ac:dyDescent="0.3">
      <c r="A147" s="43" t="s">
        <v>33</v>
      </c>
      <c r="B147" s="44" t="s">
        <v>34</v>
      </c>
      <c r="C147" s="45" t="s">
        <v>35</v>
      </c>
      <c r="D147" s="46" t="s">
        <v>36</v>
      </c>
      <c r="E147" s="47" t="s">
        <v>37</v>
      </c>
      <c r="F147" s="47" t="s">
        <v>38</v>
      </c>
    </row>
    <row r="148" spans="1:6" x14ac:dyDescent="0.25">
      <c r="A148" s="48" t="s">
        <v>39</v>
      </c>
      <c r="B148" s="49" t="s">
        <v>181</v>
      </c>
      <c r="C148" s="50" t="s">
        <v>187</v>
      </c>
      <c r="D148" s="50">
        <v>1</v>
      </c>
      <c r="E148" s="51"/>
      <c r="F148" s="52">
        <f>E148*D148</f>
        <v>0</v>
      </c>
    </row>
    <row r="149" spans="1:6" x14ac:dyDescent="0.25">
      <c r="A149" s="53">
        <v>2</v>
      </c>
      <c r="B149" s="49" t="s">
        <v>182</v>
      </c>
      <c r="C149" s="50" t="s">
        <v>187</v>
      </c>
      <c r="D149" s="50">
        <v>1</v>
      </c>
      <c r="E149" s="51"/>
      <c r="F149" s="52">
        <f t="shared" ref="F149:F156" si="4">E149*D149</f>
        <v>0</v>
      </c>
    </row>
    <row r="150" spans="1:6" x14ac:dyDescent="0.25">
      <c r="A150" s="53">
        <v>3</v>
      </c>
      <c r="B150" s="49" t="s">
        <v>183</v>
      </c>
      <c r="C150" s="50" t="s">
        <v>187</v>
      </c>
      <c r="D150" s="10">
        <v>1</v>
      </c>
      <c r="E150" s="51"/>
      <c r="F150" s="52">
        <f t="shared" si="4"/>
        <v>0</v>
      </c>
    </row>
    <row r="151" spans="1:6" ht="25.5" x14ac:dyDescent="0.25">
      <c r="A151" s="53">
        <v>4</v>
      </c>
      <c r="B151" s="49" t="s">
        <v>184</v>
      </c>
      <c r="C151" s="50" t="s">
        <v>187</v>
      </c>
      <c r="D151" s="10">
        <v>1</v>
      </c>
      <c r="E151" s="51"/>
      <c r="F151" s="52">
        <f t="shared" si="4"/>
        <v>0</v>
      </c>
    </row>
    <row r="152" spans="1:6" ht="25.5" x14ac:dyDescent="0.25">
      <c r="A152" s="53">
        <v>5</v>
      </c>
      <c r="B152" s="49" t="s">
        <v>185</v>
      </c>
      <c r="C152" s="50" t="s">
        <v>187</v>
      </c>
      <c r="D152" s="10">
        <v>1</v>
      </c>
      <c r="E152" s="51"/>
      <c r="F152" s="52">
        <f t="shared" si="4"/>
        <v>0</v>
      </c>
    </row>
    <row r="153" spans="1:6" x14ac:dyDescent="0.25">
      <c r="A153" s="53">
        <v>6</v>
      </c>
      <c r="B153" s="49" t="s">
        <v>186</v>
      </c>
      <c r="C153" s="50" t="s">
        <v>187</v>
      </c>
      <c r="D153" s="10">
        <v>1</v>
      </c>
      <c r="E153" s="54"/>
      <c r="F153" s="52">
        <f t="shared" si="4"/>
        <v>0</v>
      </c>
    </row>
    <row r="154" spans="1:6" x14ac:dyDescent="0.25">
      <c r="A154" s="53">
        <v>7</v>
      </c>
      <c r="B154" s="49" t="s">
        <v>188</v>
      </c>
      <c r="C154" s="50" t="s">
        <v>187</v>
      </c>
      <c r="D154" s="10">
        <v>1</v>
      </c>
      <c r="E154" s="54"/>
      <c r="F154" s="52">
        <f t="shared" si="4"/>
        <v>0</v>
      </c>
    </row>
    <row r="155" spans="1:6" x14ac:dyDescent="0.25">
      <c r="A155" s="53">
        <v>8</v>
      </c>
      <c r="B155" s="49" t="s">
        <v>189</v>
      </c>
      <c r="C155" s="50" t="s">
        <v>187</v>
      </c>
      <c r="D155" s="10">
        <v>1</v>
      </c>
      <c r="E155" s="54"/>
      <c r="F155" s="52">
        <f t="shared" si="4"/>
        <v>0</v>
      </c>
    </row>
    <row r="156" spans="1:6" x14ac:dyDescent="0.25">
      <c r="A156" s="53">
        <v>9</v>
      </c>
      <c r="B156" s="49" t="s">
        <v>190</v>
      </c>
      <c r="C156" s="50" t="s">
        <v>187</v>
      </c>
      <c r="D156" s="10">
        <v>1</v>
      </c>
      <c r="E156" s="55">
        <v>9782609</v>
      </c>
      <c r="F156" s="52">
        <f t="shared" si="4"/>
        <v>9782609</v>
      </c>
    </row>
    <row r="157" spans="1:6" ht="15.75" thickBot="1" x14ac:dyDescent="0.3">
      <c r="A157" s="71"/>
      <c r="B157" s="72"/>
      <c r="C157" s="72"/>
      <c r="D157" s="72"/>
      <c r="E157" s="72"/>
      <c r="F157" s="73"/>
    </row>
    <row r="158" spans="1:6" ht="15.75" thickBot="1" x14ac:dyDescent="0.3">
      <c r="A158" s="61" t="s">
        <v>40</v>
      </c>
      <c r="B158" s="62"/>
      <c r="C158" s="62"/>
      <c r="D158" s="62"/>
      <c r="E158" s="63"/>
      <c r="F158" s="56">
        <f>SUM(F148:F156)</f>
        <v>9782609</v>
      </c>
    </row>
    <row r="159" spans="1:6" ht="15.75" thickBot="1" x14ac:dyDescent="0.3">
      <c r="A159" s="61" t="s">
        <v>41</v>
      </c>
      <c r="B159" s="62"/>
      <c r="C159" s="62"/>
      <c r="D159" s="62"/>
      <c r="E159" s="63"/>
      <c r="F159" s="56">
        <f>F158*16%</f>
        <v>1565217.44</v>
      </c>
    </row>
    <row r="160" spans="1:6" ht="15.75" thickBot="1" x14ac:dyDescent="0.3">
      <c r="A160" s="61" t="s">
        <v>29</v>
      </c>
      <c r="B160" s="62"/>
      <c r="C160" s="62"/>
      <c r="D160" s="62"/>
      <c r="E160" s="63"/>
      <c r="F160" s="56">
        <f>SUM(F158:F159)</f>
        <v>11347826.439999999</v>
      </c>
    </row>
    <row r="161" spans="1:6" x14ac:dyDescent="0.25">
      <c r="A161"/>
      <c r="B161"/>
      <c r="C161"/>
      <c r="D161"/>
      <c r="E161"/>
      <c r="F161"/>
    </row>
    <row r="162" spans="1:6" ht="15.75" thickBot="1" x14ac:dyDescent="0.3">
      <c r="A162"/>
      <c r="B162"/>
      <c r="C162"/>
      <c r="D162"/>
      <c r="E162"/>
      <c r="F162"/>
    </row>
    <row r="163" spans="1:6" ht="19.5" thickBot="1" x14ac:dyDescent="0.35">
      <c r="A163" s="80" t="s">
        <v>191</v>
      </c>
      <c r="B163" s="81"/>
      <c r="C163" s="81"/>
      <c r="D163" s="81"/>
      <c r="E163" s="82"/>
      <c r="F163" s="57">
        <f>+F160+F142+F44</f>
        <v>11347826.439999999</v>
      </c>
    </row>
    <row r="164" spans="1:6" x14ac:dyDescent="0.25">
      <c r="A164"/>
      <c r="B164"/>
      <c r="C164"/>
      <c r="D164"/>
      <c r="E164"/>
      <c r="F164"/>
    </row>
    <row r="165" spans="1:6" x14ac:dyDescent="0.25">
      <c r="A165"/>
      <c r="B165"/>
      <c r="C165"/>
      <c r="D165"/>
      <c r="E165"/>
      <c r="F165"/>
    </row>
    <row r="166" spans="1:6" x14ac:dyDescent="0.25">
      <c r="A166"/>
      <c r="B166"/>
      <c r="C166"/>
      <c r="D166"/>
      <c r="E166"/>
      <c r="F166"/>
    </row>
    <row r="167" spans="1:6" x14ac:dyDescent="0.25">
      <c r="A167"/>
      <c r="B167"/>
      <c r="C167"/>
      <c r="D167"/>
      <c r="E167"/>
      <c r="F167"/>
    </row>
    <row r="168" spans="1:6" x14ac:dyDescent="0.25">
      <c r="A168"/>
      <c r="B168"/>
      <c r="C168"/>
      <c r="D168"/>
      <c r="E168"/>
      <c r="F168"/>
    </row>
    <row r="169" spans="1:6" x14ac:dyDescent="0.25">
      <c r="A169"/>
      <c r="B169"/>
      <c r="C169"/>
      <c r="D169"/>
      <c r="E169"/>
      <c r="F169"/>
    </row>
    <row r="170" spans="1:6" x14ac:dyDescent="0.25">
      <c r="A170"/>
      <c r="B170"/>
      <c r="C170"/>
      <c r="D170"/>
      <c r="E170"/>
      <c r="F170"/>
    </row>
    <row r="171" spans="1:6" x14ac:dyDescent="0.25">
      <c r="A171"/>
      <c r="B171"/>
      <c r="C171"/>
      <c r="D171"/>
      <c r="E171"/>
      <c r="F171"/>
    </row>
    <row r="172" spans="1:6" x14ac:dyDescent="0.25">
      <c r="A172"/>
      <c r="B172"/>
      <c r="C172"/>
      <c r="D172"/>
      <c r="E172"/>
      <c r="F172"/>
    </row>
    <row r="173" spans="1:6" x14ac:dyDescent="0.25">
      <c r="A173"/>
      <c r="B173"/>
      <c r="C173"/>
      <c r="D173"/>
      <c r="E173"/>
      <c r="F173"/>
    </row>
    <row r="174" spans="1:6" x14ac:dyDescent="0.25">
      <c r="A174"/>
      <c r="B174"/>
      <c r="C174"/>
      <c r="D174"/>
      <c r="E174"/>
      <c r="F174"/>
    </row>
    <row r="175" spans="1:6" x14ac:dyDescent="0.25">
      <c r="A175"/>
      <c r="B175"/>
      <c r="C175"/>
      <c r="D175"/>
      <c r="E175"/>
      <c r="F175"/>
    </row>
    <row r="176" spans="1:6" x14ac:dyDescent="0.25">
      <c r="A176"/>
      <c r="B176"/>
      <c r="C176"/>
      <c r="D176"/>
      <c r="E176"/>
      <c r="F176"/>
    </row>
    <row r="177" spans="1:6" x14ac:dyDescent="0.25">
      <c r="A177"/>
      <c r="B177"/>
      <c r="C177"/>
      <c r="D177"/>
      <c r="E177"/>
      <c r="F177"/>
    </row>
    <row r="178" spans="1:6" x14ac:dyDescent="0.25">
      <c r="A178"/>
      <c r="B178"/>
      <c r="C178"/>
      <c r="D178"/>
      <c r="E178"/>
      <c r="F178"/>
    </row>
    <row r="179" spans="1:6" x14ac:dyDescent="0.25">
      <c r="A179"/>
      <c r="B179"/>
      <c r="C179"/>
      <c r="D179"/>
      <c r="E179"/>
      <c r="F179"/>
    </row>
    <row r="180" spans="1:6" x14ac:dyDescent="0.25">
      <c r="A180"/>
      <c r="B180"/>
      <c r="C180"/>
      <c r="D180"/>
      <c r="E180"/>
      <c r="F180"/>
    </row>
    <row r="181" spans="1:6" x14ac:dyDescent="0.25">
      <c r="A181"/>
      <c r="B181"/>
      <c r="C181"/>
      <c r="D181"/>
      <c r="E181"/>
      <c r="F181"/>
    </row>
    <row r="182" spans="1:6" x14ac:dyDescent="0.25">
      <c r="A182"/>
      <c r="B182"/>
      <c r="C182"/>
      <c r="D182"/>
      <c r="E182"/>
      <c r="F182"/>
    </row>
    <row r="183" spans="1:6" x14ac:dyDescent="0.25">
      <c r="A183"/>
      <c r="B183"/>
      <c r="C183"/>
      <c r="D183"/>
      <c r="E183"/>
      <c r="F183"/>
    </row>
    <row r="184" spans="1:6" x14ac:dyDescent="0.25">
      <c r="A184"/>
      <c r="B184"/>
      <c r="C184"/>
      <c r="D184"/>
      <c r="E184"/>
      <c r="F184"/>
    </row>
    <row r="185" spans="1:6" x14ac:dyDescent="0.25">
      <c r="A185"/>
      <c r="B185"/>
      <c r="C185"/>
      <c r="D185"/>
      <c r="E185"/>
      <c r="F185"/>
    </row>
    <row r="186" spans="1:6" x14ac:dyDescent="0.25">
      <c r="A186"/>
      <c r="B186"/>
      <c r="C186"/>
      <c r="D186"/>
      <c r="E186"/>
      <c r="F186"/>
    </row>
    <row r="187" spans="1:6" x14ac:dyDescent="0.25">
      <c r="A187"/>
      <c r="B187"/>
      <c r="C187"/>
      <c r="D187"/>
      <c r="E187"/>
      <c r="F187"/>
    </row>
    <row r="188" spans="1:6" x14ac:dyDescent="0.25">
      <c r="A188"/>
      <c r="B188"/>
      <c r="C188"/>
      <c r="D188"/>
      <c r="E188"/>
      <c r="F188"/>
    </row>
    <row r="189" spans="1:6" x14ac:dyDescent="0.25">
      <c r="A189"/>
      <c r="B189"/>
      <c r="C189"/>
      <c r="D189"/>
      <c r="E189"/>
      <c r="F189"/>
    </row>
    <row r="190" spans="1:6" x14ac:dyDescent="0.25">
      <c r="A190"/>
      <c r="B190"/>
      <c r="C190"/>
      <c r="D190"/>
      <c r="E190"/>
      <c r="F190"/>
    </row>
    <row r="191" spans="1:6" x14ac:dyDescent="0.25">
      <c r="A191"/>
      <c r="B191"/>
      <c r="C191"/>
      <c r="D191"/>
      <c r="E191"/>
      <c r="F191"/>
    </row>
    <row r="192" spans="1:6" x14ac:dyDescent="0.25">
      <c r="A192"/>
      <c r="B192"/>
      <c r="C192"/>
      <c r="D192"/>
      <c r="E192"/>
      <c r="F192"/>
    </row>
    <row r="193" spans="1:6" x14ac:dyDescent="0.25">
      <c r="A193"/>
      <c r="B193"/>
      <c r="C193"/>
      <c r="D193"/>
      <c r="E193"/>
      <c r="F193"/>
    </row>
    <row r="194" spans="1:6" x14ac:dyDescent="0.25">
      <c r="A194"/>
      <c r="B194"/>
      <c r="C194"/>
      <c r="D194"/>
      <c r="E194"/>
      <c r="F194"/>
    </row>
    <row r="195" spans="1:6" x14ac:dyDescent="0.25">
      <c r="A195"/>
      <c r="B195"/>
      <c r="C195"/>
      <c r="D195"/>
      <c r="E195"/>
      <c r="F195"/>
    </row>
    <row r="196" spans="1:6" x14ac:dyDescent="0.25">
      <c r="A196"/>
      <c r="B196"/>
      <c r="C196"/>
      <c r="D196"/>
      <c r="E196"/>
      <c r="F196"/>
    </row>
    <row r="197" spans="1:6" x14ac:dyDescent="0.25">
      <c r="A197"/>
      <c r="B197"/>
      <c r="C197"/>
      <c r="D197"/>
      <c r="E197"/>
      <c r="F197"/>
    </row>
    <row r="198" spans="1:6" x14ac:dyDescent="0.25">
      <c r="A198"/>
      <c r="B198"/>
      <c r="C198"/>
      <c r="D198"/>
      <c r="E198"/>
      <c r="F198"/>
    </row>
    <row r="199" spans="1:6" x14ac:dyDescent="0.25">
      <c r="A199"/>
      <c r="B199"/>
      <c r="C199"/>
      <c r="D199"/>
      <c r="E199"/>
      <c r="F199"/>
    </row>
    <row r="200" spans="1:6" x14ac:dyDescent="0.25">
      <c r="A200"/>
      <c r="B200"/>
      <c r="C200"/>
      <c r="D200"/>
      <c r="E200"/>
      <c r="F200"/>
    </row>
    <row r="201" spans="1:6" x14ac:dyDescent="0.25">
      <c r="A201"/>
      <c r="B201"/>
      <c r="C201"/>
      <c r="D201"/>
      <c r="E201"/>
      <c r="F201"/>
    </row>
    <row r="202" spans="1:6" x14ac:dyDescent="0.25">
      <c r="A202"/>
      <c r="B202"/>
      <c r="C202"/>
      <c r="D202"/>
      <c r="E202"/>
      <c r="F202"/>
    </row>
    <row r="203" spans="1:6" x14ac:dyDescent="0.25">
      <c r="A203"/>
      <c r="B203"/>
      <c r="C203"/>
      <c r="D203"/>
      <c r="E203"/>
      <c r="F203"/>
    </row>
    <row r="204" spans="1:6" x14ac:dyDescent="0.25">
      <c r="A204"/>
      <c r="B204"/>
      <c r="C204"/>
      <c r="D204"/>
      <c r="E204"/>
      <c r="F204"/>
    </row>
    <row r="205" spans="1:6" x14ac:dyDescent="0.25">
      <c r="A205"/>
      <c r="B205"/>
      <c r="C205"/>
      <c r="D205"/>
      <c r="E205"/>
      <c r="F205"/>
    </row>
    <row r="206" spans="1:6" x14ac:dyDescent="0.25">
      <c r="A206"/>
      <c r="B206"/>
      <c r="C206"/>
      <c r="D206"/>
      <c r="E206"/>
      <c r="F206"/>
    </row>
    <row r="207" spans="1:6" x14ac:dyDescent="0.25">
      <c r="A207"/>
      <c r="B207"/>
      <c r="C207"/>
      <c r="D207"/>
      <c r="E207"/>
      <c r="F207"/>
    </row>
    <row r="208" spans="1:6" x14ac:dyDescent="0.25">
      <c r="A208"/>
      <c r="B208"/>
      <c r="C208"/>
      <c r="D208"/>
      <c r="E208"/>
      <c r="F208"/>
    </row>
    <row r="209" spans="1:6" x14ac:dyDescent="0.25">
      <c r="A209"/>
      <c r="B209"/>
      <c r="C209"/>
      <c r="D209"/>
      <c r="E209"/>
      <c r="F209"/>
    </row>
    <row r="210" spans="1:6" x14ac:dyDescent="0.25">
      <c r="A210"/>
      <c r="B210"/>
      <c r="C210"/>
      <c r="D210"/>
      <c r="E210"/>
      <c r="F210"/>
    </row>
    <row r="211" spans="1:6" x14ac:dyDescent="0.25">
      <c r="A211"/>
      <c r="B211"/>
      <c r="C211"/>
      <c r="D211"/>
      <c r="E211"/>
      <c r="F211"/>
    </row>
    <row r="212" spans="1:6" x14ac:dyDescent="0.25">
      <c r="A212"/>
      <c r="B212"/>
      <c r="C212"/>
      <c r="D212"/>
      <c r="E212"/>
      <c r="F212"/>
    </row>
    <row r="213" spans="1:6" x14ac:dyDescent="0.25">
      <c r="A213"/>
      <c r="B213"/>
      <c r="C213"/>
      <c r="D213"/>
      <c r="E213"/>
      <c r="F213"/>
    </row>
    <row r="214" spans="1:6" x14ac:dyDescent="0.25">
      <c r="A214"/>
      <c r="B214"/>
      <c r="C214"/>
      <c r="D214"/>
      <c r="E214"/>
      <c r="F214"/>
    </row>
    <row r="215" spans="1:6" x14ac:dyDescent="0.25">
      <c r="A215"/>
      <c r="B215"/>
      <c r="C215"/>
      <c r="D215"/>
      <c r="E215"/>
      <c r="F215"/>
    </row>
    <row r="216" spans="1:6" x14ac:dyDescent="0.25">
      <c r="A216"/>
      <c r="B216"/>
      <c r="C216"/>
      <c r="D216"/>
      <c r="E216"/>
      <c r="F216"/>
    </row>
    <row r="217" spans="1:6" x14ac:dyDescent="0.25">
      <c r="A217"/>
      <c r="B217"/>
      <c r="C217"/>
      <c r="D217"/>
      <c r="E217"/>
      <c r="F217"/>
    </row>
    <row r="218" spans="1:6" x14ac:dyDescent="0.25">
      <c r="A218"/>
      <c r="B218"/>
      <c r="C218"/>
      <c r="D218"/>
      <c r="E218"/>
      <c r="F218"/>
    </row>
    <row r="219" spans="1:6" x14ac:dyDescent="0.25">
      <c r="A219"/>
      <c r="B219"/>
      <c r="C219"/>
      <c r="D219"/>
      <c r="E219"/>
      <c r="F219"/>
    </row>
    <row r="220" spans="1:6" x14ac:dyDescent="0.25">
      <c r="A220"/>
      <c r="B220"/>
      <c r="C220"/>
      <c r="D220"/>
      <c r="E220"/>
      <c r="F220"/>
    </row>
    <row r="221" spans="1:6" x14ac:dyDescent="0.25">
      <c r="A221"/>
      <c r="B221"/>
      <c r="C221"/>
      <c r="D221"/>
      <c r="E221"/>
      <c r="F221"/>
    </row>
    <row r="222" spans="1:6" x14ac:dyDescent="0.25">
      <c r="A222"/>
      <c r="B222"/>
      <c r="C222"/>
      <c r="D222"/>
      <c r="E222"/>
      <c r="F222"/>
    </row>
    <row r="223" spans="1:6" x14ac:dyDescent="0.25">
      <c r="A223"/>
      <c r="B223"/>
      <c r="C223"/>
      <c r="D223"/>
      <c r="E223"/>
      <c r="F223"/>
    </row>
    <row r="224" spans="1:6" x14ac:dyDescent="0.25">
      <c r="A224"/>
      <c r="B224"/>
      <c r="C224"/>
      <c r="D224"/>
      <c r="E224"/>
      <c r="F224"/>
    </row>
    <row r="225" spans="1:6" x14ac:dyDescent="0.25">
      <c r="A225"/>
      <c r="B225"/>
      <c r="C225"/>
      <c r="D225"/>
      <c r="E225"/>
      <c r="F225"/>
    </row>
    <row r="226" spans="1:6" x14ac:dyDescent="0.25">
      <c r="A226"/>
      <c r="B226"/>
      <c r="C226"/>
      <c r="D226"/>
      <c r="E226"/>
      <c r="F226"/>
    </row>
    <row r="227" spans="1:6" x14ac:dyDescent="0.25">
      <c r="A227"/>
      <c r="B227"/>
      <c r="C227"/>
      <c r="D227"/>
      <c r="E227"/>
      <c r="F227"/>
    </row>
    <row r="228" spans="1:6" x14ac:dyDescent="0.25">
      <c r="A228"/>
      <c r="B228"/>
      <c r="C228"/>
      <c r="D228"/>
      <c r="E228"/>
      <c r="F228"/>
    </row>
    <row r="229" spans="1:6" x14ac:dyDescent="0.25">
      <c r="A229"/>
      <c r="B229"/>
      <c r="C229"/>
      <c r="D229"/>
      <c r="E229"/>
      <c r="F229"/>
    </row>
    <row r="230" spans="1:6" x14ac:dyDescent="0.25">
      <c r="A230"/>
      <c r="B230"/>
      <c r="C230"/>
      <c r="D230"/>
      <c r="E230"/>
      <c r="F230"/>
    </row>
    <row r="231" spans="1:6" x14ac:dyDescent="0.25">
      <c r="A231"/>
      <c r="B231"/>
      <c r="C231"/>
      <c r="D231"/>
      <c r="E231"/>
      <c r="F231"/>
    </row>
    <row r="232" spans="1:6" x14ac:dyDescent="0.25">
      <c r="A232"/>
      <c r="B232"/>
      <c r="C232"/>
      <c r="D232"/>
      <c r="E232"/>
      <c r="F232"/>
    </row>
    <row r="233" spans="1:6" x14ac:dyDescent="0.25">
      <c r="A233"/>
      <c r="B233"/>
      <c r="C233"/>
      <c r="D233"/>
      <c r="E233"/>
      <c r="F233"/>
    </row>
    <row r="234" spans="1:6" x14ac:dyDescent="0.25">
      <c r="A234"/>
      <c r="B234"/>
      <c r="C234"/>
      <c r="D234"/>
      <c r="E234"/>
      <c r="F234"/>
    </row>
    <row r="235" spans="1:6" x14ac:dyDescent="0.25">
      <c r="A235"/>
      <c r="B235"/>
      <c r="C235"/>
      <c r="D235"/>
      <c r="E235"/>
      <c r="F235"/>
    </row>
    <row r="236" spans="1:6" x14ac:dyDescent="0.25">
      <c r="A236"/>
      <c r="B236"/>
      <c r="C236"/>
      <c r="D236"/>
      <c r="E236"/>
      <c r="F236"/>
    </row>
    <row r="237" spans="1:6" x14ac:dyDescent="0.25">
      <c r="A237"/>
      <c r="B237"/>
      <c r="C237"/>
      <c r="D237"/>
      <c r="E237"/>
      <c r="F237"/>
    </row>
    <row r="238" spans="1:6" x14ac:dyDescent="0.25">
      <c r="A238"/>
      <c r="B238"/>
      <c r="C238"/>
      <c r="D238"/>
      <c r="E238"/>
      <c r="F238"/>
    </row>
    <row r="239" spans="1:6" x14ac:dyDescent="0.25">
      <c r="A239"/>
      <c r="B239"/>
      <c r="C239"/>
      <c r="D239"/>
      <c r="E239"/>
      <c r="F239"/>
    </row>
    <row r="240" spans="1:6" x14ac:dyDescent="0.25">
      <c r="A240"/>
      <c r="B240"/>
      <c r="C240"/>
      <c r="D240"/>
      <c r="E240"/>
      <c r="F240"/>
    </row>
    <row r="241" spans="1:6" x14ac:dyDescent="0.25">
      <c r="A241"/>
      <c r="B241"/>
      <c r="C241"/>
      <c r="D241"/>
      <c r="E241"/>
      <c r="F241"/>
    </row>
    <row r="242" spans="1:6" x14ac:dyDescent="0.25">
      <c r="A242"/>
      <c r="B242"/>
      <c r="C242"/>
      <c r="D242"/>
      <c r="E242"/>
      <c r="F242"/>
    </row>
    <row r="243" spans="1:6" x14ac:dyDescent="0.25">
      <c r="A243"/>
      <c r="B243"/>
      <c r="C243"/>
      <c r="D243"/>
      <c r="E243"/>
      <c r="F243"/>
    </row>
    <row r="244" spans="1:6" x14ac:dyDescent="0.25">
      <c r="A244"/>
      <c r="B244"/>
      <c r="C244"/>
      <c r="D244"/>
      <c r="E244"/>
      <c r="F244"/>
    </row>
    <row r="245" spans="1:6" x14ac:dyDescent="0.25">
      <c r="A245"/>
      <c r="B245"/>
      <c r="C245"/>
      <c r="D245"/>
      <c r="E245"/>
      <c r="F245"/>
    </row>
    <row r="246" spans="1:6" x14ac:dyDescent="0.25">
      <c r="A246"/>
      <c r="B246"/>
      <c r="C246"/>
      <c r="D246"/>
      <c r="E246"/>
      <c r="F246"/>
    </row>
    <row r="247" spans="1:6" x14ac:dyDescent="0.25">
      <c r="A247"/>
      <c r="B247"/>
      <c r="C247"/>
      <c r="D247"/>
      <c r="E247"/>
      <c r="F247"/>
    </row>
    <row r="248" spans="1:6" x14ac:dyDescent="0.25">
      <c r="A248"/>
      <c r="B248"/>
      <c r="C248"/>
      <c r="D248"/>
      <c r="E248"/>
      <c r="F248"/>
    </row>
    <row r="249" spans="1:6" x14ac:dyDescent="0.25">
      <c r="A249"/>
      <c r="B249"/>
      <c r="C249"/>
      <c r="D249"/>
      <c r="E249"/>
      <c r="F249"/>
    </row>
    <row r="250" spans="1:6" x14ac:dyDescent="0.25">
      <c r="A250"/>
      <c r="B250"/>
      <c r="C250"/>
      <c r="D250"/>
      <c r="E250"/>
      <c r="F250"/>
    </row>
    <row r="251" spans="1:6" x14ac:dyDescent="0.25">
      <c r="A251"/>
      <c r="B251"/>
      <c r="C251"/>
      <c r="D251"/>
      <c r="E251"/>
      <c r="F251"/>
    </row>
    <row r="252" spans="1:6" x14ac:dyDescent="0.25">
      <c r="A252"/>
      <c r="B252"/>
      <c r="C252"/>
      <c r="D252"/>
      <c r="E252"/>
      <c r="F252"/>
    </row>
    <row r="253" spans="1:6" x14ac:dyDescent="0.25">
      <c r="A253"/>
      <c r="B253"/>
      <c r="C253"/>
      <c r="D253"/>
      <c r="E253"/>
      <c r="F253"/>
    </row>
    <row r="254" spans="1:6" x14ac:dyDescent="0.25">
      <c r="A254"/>
      <c r="B254"/>
      <c r="C254"/>
      <c r="D254"/>
      <c r="E254"/>
      <c r="F254"/>
    </row>
    <row r="255" spans="1:6" x14ac:dyDescent="0.25">
      <c r="A255"/>
      <c r="B255"/>
      <c r="C255"/>
      <c r="D255"/>
      <c r="E255"/>
      <c r="F255"/>
    </row>
    <row r="256" spans="1:6" x14ac:dyDescent="0.25">
      <c r="A256"/>
      <c r="B256"/>
      <c r="C256"/>
      <c r="D256"/>
      <c r="E256"/>
      <c r="F256"/>
    </row>
    <row r="257" spans="1:6" x14ac:dyDescent="0.25">
      <c r="A257"/>
      <c r="B257"/>
      <c r="C257"/>
      <c r="D257"/>
      <c r="E257"/>
      <c r="F257"/>
    </row>
    <row r="258" spans="1:6" x14ac:dyDescent="0.25">
      <c r="A258"/>
      <c r="B258"/>
      <c r="C258"/>
      <c r="D258"/>
      <c r="E258"/>
      <c r="F258"/>
    </row>
    <row r="259" spans="1:6" x14ac:dyDescent="0.25">
      <c r="A259"/>
      <c r="B259"/>
      <c r="C259"/>
      <c r="D259"/>
      <c r="E259"/>
      <c r="F259"/>
    </row>
    <row r="260" spans="1:6" x14ac:dyDescent="0.25">
      <c r="A260"/>
      <c r="B260"/>
      <c r="C260"/>
      <c r="D260"/>
      <c r="E260"/>
      <c r="F260"/>
    </row>
    <row r="261" spans="1:6" x14ac:dyDescent="0.25">
      <c r="A261"/>
      <c r="B261"/>
      <c r="C261"/>
      <c r="D261"/>
      <c r="E261"/>
      <c r="F261"/>
    </row>
    <row r="262" spans="1:6" x14ac:dyDescent="0.25">
      <c r="A262"/>
      <c r="B262"/>
      <c r="C262"/>
      <c r="D262"/>
      <c r="E262"/>
      <c r="F262"/>
    </row>
    <row r="263" spans="1:6" x14ac:dyDescent="0.25">
      <c r="A263"/>
      <c r="B263"/>
      <c r="C263"/>
      <c r="D263"/>
      <c r="E263"/>
      <c r="F263"/>
    </row>
    <row r="264" spans="1:6" x14ac:dyDescent="0.25">
      <c r="A264"/>
      <c r="B264"/>
      <c r="C264"/>
      <c r="D264"/>
      <c r="E264"/>
      <c r="F264"/>
    </row>
    <row r="265" spans="1:6" x14ac:dyDescent="0.25">
      <c r="A265"/>
      <c r="B265"/>
      <c r="C265"/>
      <c r="D265"/>
      <c r="E265"/>
      <c r="F265"/>
    </row>
    <row r="266" spans="1:6" x14ac:dyDescent="0.25">
      <c r="A266"/>
      <c r="B266"/>
      <c r="C266"/>
      <c r="D266"/>
      <c r="E266"/>
      <c r="F266"/>
    </row>
    <row r="267" spans="1:6" x14ac:dyDescent="0.25">
      <c r="A267"/>
      <c r="B267"/>
      <c r="C267"/>
      <c r="D267"/>
      <c r="E267"/>
      <c r="F267"/>
    </row>
    <row r="268" spans="1:6" x14ac:dyDescent="0.25">
      <c r="A268"/>
      <c r="B268"/>
      <c r="C268"/>
      <c r="D268"/>
      <c r="E268"/>
      <c r="F268"/>
    </row>
    <row r="269" spans="1:6" x14ac:dyDescent="0.25">
      <c r="A269"/>
      <c r="B269"/>
      <c r="C269"/>
      <c r="D269"/>
      <c r="E269"/>
      <c r="F269"/>
    </row>
    <row r="270" spans="1:6" x14ac:dyDescent="0.25">
      <c r="E270" s="58"/>
      <c r="F270" s="58"/>
    </row>
    <row r="271" spans="1:6" x14ac:dyDescent="0.25">
      <c r="E271" s="58"/>
      <c r="F271" s="58"/>
    </row>
    <row r="272" spans="1:6" x14ac:dyDescent="0.25">
      <c r="E272" s="58"/>
      <c r="F272" s="58"/>
    </row>
    <row r="273" spans="1:6" x14ac:dyDescent="0.25">
      <c r="E273" s="58"/>
      <c r="F273" s="58"/>
    </row>
    <row r="274" spans="1:6" x14ac:dyDescent="0.25">
      <c r="A274"/>
      <c r="B274"/>
      <c r="C274"/>
      <c r="D274"/>
      <c r="E274" s="58"/>
      <c r="F274" s="58"/>
    </row>
    <row r="275" spans="1:6" x14ac:dyDescent="0.25">
      <c r="A275"/>
      <c r="B275"/>
      <c r="C275"/>
      <c r="D275"/>
      <c r="E275" s="58"/>
      <c r="F275" s="58"/>
    </row>
    <row r="276" spans="1:6" x14ac:dyDescent="0.25">
      <c r="A276"/>
      <c r="B276"/>
      <c r="C276"/>
      <c r="D276"/>
      <c r="E276" s="58"/>
      <c r="F276" s="58"/>
    </row>
    <row r="277" spans="1:6" x14ac:dyDescent="0.25">
      <c r="A277"/>
      <c r="B277"/>
      <c r="C277"/>
      <c r="D277"/>
      <c r="E277" s="58"/>
      <c r="F277" s="58"/>
    </row>
    <row r="278" spans="1:6" x14ac:dyDescent="0.25">
      <c r="A278"/>
      <c r="B278"/>
      <c r="C278"/>
      <c r="D278"/>
      <c r="E278" s="58"/>
      <c r="F278" s="58"/>
    </row>
  </sheetData>
  <mergeCells count="24">
    <mergeCell ref="A37:E37"/>
    <mergeCell ref="A38:E38"/>
    <mergeCell ref="A39:E39"/>
    <mergeCell ref="A163:E163"/>
    <mergeCell ref="A1:F1"/>
    <mergeCell ref="A2:D2"/>
    <mergeCell ref="A13:E13"/>
    <mergeCell ref="A14:E14"/>
    <mergeCell ref="A15:E15"/>
    <mergeCell ref="A18:D18"/>
    <mergeCell ref="E18:F18"/>
    <mergeCell ref="A32:E32"/>
    <mergeCell ref="A33:E33"/>
    <mergeCell ref="A34:E34"/>
    <mergeCell ref="A41:E41"/>
    <mergeCell ref="A42:E42"/>
    <mergeCell ref="A158:E158"/>
    <mergeCell ref="A159:E159"/>
    <mergeCell ref="A160:E160"/>
    <mergeCell ref="A43:E43"/>
    <mergeCell ref="A44:E44"/>
    <mergeCell ref="A48:F48"/>
    <mergeCell ref="A146:F146"/>
    <mergeCell ref="A157:F1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Ptta Economica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Restrepo Bolivar</dc:creator>
  <cp:lastModifiedBy>Jaime Alberto Rico Montoya</cp:lastModifiedBy>
  <dcterms:created xsi:type="dcterms:W3CDTF">2014-10-14T19:44:27Z</dcterms:created>
  <dcterms:modified xsi:type="dcterms:W3CDTF">2014-11-21T22:24:37Z</dcterms:modified>
</cp:coreProperties>
</file>