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5600" windowHeight="7710"/>
  </bookViews>
  <sheets>
    <sheet name="Ptta Economica" sheetId="2" r:id="rId1"/>
  </sheets>
  <calcPr calcId="145621"/>
</workbook>
</file>

<file path=xl/calcChain.xml><?xml version="1.0" encoding="utf-8"?>
<calcChain xmlns="http://schemas.openxmlformats.org/spreadsheetml/2006/main">
  <c r="H69" i="2" l="1"/>
  <c r="H87" i="2" l="1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8" i="2"/>
  <c r="H67" i="2"/>
  <c r="H66" i="2"/>
  <c r="H65" i="2"/>
  <c r="H64" i="2"/>
  <c r="H62" i="2"/>
  <c r="H61" i="2"/>
  <c r="H60" i="2"/>
  <c r="H59" i="2"/>
  <c r="H58" i="2"/>
  <c r="H57" i="2"/>
  <c r="H56" i="2"/>
  <c r="H55" i="2"/>
  <c r="H54" i="2"/>
  <c r="H53" i="2"/>
  <c r="H52" i="2"/>
  <c r="H51" i="2"/>
  <c r="H40" i="2"/>
  <c r="H39" i="2"/>
  <c r="H38" i="2"/>
  <c r="H37" i="2"/>
  <c r="H36" i="2"/>
  <c r="H26" i="2"/>
  <c r="H25" i="2"/>
  <c r="H24" i="2"/>
  <c r="H23" i="2"/>
  <c r="H22" i="2"/>
  <c r="H21" i="2"/>
  <c r="H14" i="2"/>
  <c r="H13" i="2"/>
  <c r="H12" i="2"/>
  <c r="H11" i="2"/>
  <c r="H10" i="2"/>
  <c r="H9" i="2"/>
  <c r="H8" i="2"/>
  <c r="H7" i="2"/>
  <c r="H6" i="2"/>
  <c r="H5" i="2"/>
  <c r="H41" i="2" l="1"/>
  <c r="H88" i="2"/>
  <c r="H89" i="2" s="1"/>
  <c r="H90" i="2" s="1"/>
  <c r="H15" i="2"/>
  <c r="H16" i="2" s="1"/>
  <c r="H17" i="2" s="1"/>
  <c r="H27" i="2"/>
  <c r="H28" i="2" s="1"/>
  <c r="H30" i="2"/>
  <c r="H31" i="2" s="1"/>
  <c r="H29" i="2" l="1"/>
  <c r="H32" i="2" s="1"/>
  <c r="G46" i="2" s="1"/>
  <c r="H93" i="2" s="1"/>
</calcChain>
</file>

<file path=xl/sharedStrings.xml><?xml version="1.0" encoding="utf-8"?>
<sst xmlns="http://schemas.openxmlformats.org/spreadsheetml/2006/main" count="180" uniqueCount="91">
  <si>
    <t>SUBTOTAL</t>
  </si>
  <si>
    <t>IVA</t>
  </si>
  <si>
    <t>TOTAL</t>
  </si>
  <si>
    <t>CACOM 5</t>
  </si>
  <si>
    <t>ITEMS QUE APLICAN CON IVA</t>
  </si>
  <si>
    <t>ITEM</t>
  </si>
  <si>
    <t>DESCRIPCION</t>
  </si>
  <si>
    <t>MARCA</t>
  </si>
  <si>
    <t>REF</t>
  </si>
  <si>
    <t>UND</t>
  </si>
  <si>
    <t>CANT</t>
  </si>
  <si>
    <t>VALOR UNITARIO</t>
  </si>
  <si>
    <t>VALOR TOTAL</t>
  </si>
  <si>
    <t>REINSTALACION RACK DE EQUIPOS Y CONTROLADORAS</t>
  </si>
  <si>
    <t>N/A</t>
  </si>
  <si>
    <t>GL</t>
  </si>
  <si>
    <t>SIPS LECTORA DE ACCESO GAURDIA PRINCIPAL</t>
  </si>
  <si>
    <t>Und</t>
  </si>
  <si>
    <t>TARJETA GRAFICA PARA AMPLIAR A 6 MONITORES</t>
  </si>
  <si>
    <t>SIPS LICENCIA SQL PARA ANDOVER CONTINUUM</t>
  </si>
  <si>
    <t xml:space="preserve">CONFIGURACION DE SISTEMA SECUROS </t>
  </si>
  <si>
    <t>ACTUALIZACIÓN SECUROS UP GRADE DE 6.1 A 8.0</t>
  </si>
  <si>
    <t>ISS</t>
  </si>
  <si>
    <t>SECUROS 8.0</t>
  </si>
  <si>
    <t>SIPS AIRE ACONDICIONADO DE 24000 BTU</t>
  </si>
  <si>
    <t>SIPS SOPORTES PARA LCD DE 46"</t>
  </si>
  <si>
    <t>BASE PISO TECHO PARA MONTAJE 6 DE MONITORES</t>
  </si>
  <si>
    <t>SIPS CABLE VGA DE 20 METROS</t>
  </si>
  <si>
    <t>ITEMS QUE APLICAN CON IVA SOBREA LA UTILIDAD (OBRAS CIVILES)</t>
  </si>
  <si>
    <t>TRASLADO DE INFRAESTRUCTURA (INCLUYE GUIADO DE CABLE POR CANALIZACIÓN, TUBERIA Y CANALETA METALICA)</t>
  </si>
  <si>
    <t>CONSTRUCCIÓN CAJA DE REGISTRO 50X 50 CM CON TAPA</t>
  </si>
  <si>
    <t>REPOSICIÓN EN PISO DURO (INCLUYE TUBERIA PVC DE 1")</t>
  </si>
  <si>
    <t>ML</t>
  </si>
  <si>
    <t>READECUACION DE CAMARAS CCTV SISTEMA ANTIGUO - PARA INTEGRACION SECUROS.</t>
  </si>
  <si>
    <t>RECONECTORIZACION FIBRA OPTICA DE 4 HILOS</t>
  </si>
  <si>
    <t>DESMONTE DE EQUIPOS, 4 MONITORES, SERVIDOR, 2 CLIENTES DE VISUALIZACION, RACK DE EQUIPOS Y CONTROLADORAS.</t>
  </si>
  <si>
    <t>A</t>
  </si>
  <si>
    <t>I</t>
  </si>
  <si>
    <t>U</t>
  </si>
  <si>
    <t>IVA_U</t>
  </si>
  <si>
    <t>ITEMS QUE APLICAN EXENCION DE IVA</t>
  </si>
  <si>
    <t>SIPS TECLADO PARA SISTEMA CCTV PTZ</t>
  </si>
  <si>
    <t xml:space="preserve">SERVIDOR DE VIDEO PARA SISTEMA  DE GESTION PLATAFORMA SECUROS CACOM 5 - UNIDAD DE ALMACENAMIENTO CAPACIDAD 20TB (5 DISCOS DE 4TB- 30 DIAS DE ALMACENAMIENTO VIDEO) </t>
  </si>
  <si>
    <t>SIPS SWITCH DE 24 PTOS PARA RED INTERNA DE SEGURIDAD</t>
  </si>
  <si>
    <t>VALOR TOTAL OFERTA</t>
  </si>
  <si>
    <t>TOTAL READECUACION SALA DE CONTROL Y SISTEMA CCTV</t>
  </si>
  <si>
    <t>SISTEMA CCTV JUAN DEL CORRAL</t>
  </si>
  <si>
    <t>UNIDAD</t>
  </si>
  <si>
    <t>CANT.</t>
  </si>
  <si>
    <t>VALOR PARCIAL</t>
  </si>
  <si>
    <t>UD</t>
  </si>
  <si>
    <t>Equipo Suscriptor Punto-Multipunto, Minimo 7Mbps.</t>
  </si>
  <si>
    <t>Equipo Suscriptor Punto-Punto-Punto, Minimo 35Mbps.</t>
  </si>
  <si>
    <t>Punto de Acceso Punto-Multipunto, Minimo 20Mbps</t>
  </si>
  <si>
    <t>Estacion de Monitoreo</t>
  </si>
  <si>
    <t>Servidor de Gestion y Almacenamiento (4 discos de 2 TB)</t>
  </si>
  <si>
    <t>UPS Online 1k</t>
  </si>
  <si>
    <t>UPS Online 3k</t>
  </si>
  <si>
    <t>Switch Centro de Monitoreo Capa 2 - Puertos 24</t>
  </si>
  <si>
    <t>Switch 8 Puetos</t>
  </si>
  <si>
    <t>Materiales Obras</t>
  </si>
  <si>
    <t>Puesta a tierra para Camaras</t>
  </si>
  <si>
    <t>Adecuaciones Centro de Monitoreo</t>
  </si>
  <si>
    <t>Aire Acondicionado 24 .000 BTU</t>
  </si>
  <si>
    <t>Caja metálica intemperie para alojar equipos en sitio de cámara y Torres.</t>
  </si>
  <si>
    <t>Transformador de aislamiento.</t>
  </si>
  <si>
    <t>Protección eléctrica de 20kVA.</t>
  </si>
  <si>
    <t>Protección de datos IP.</t>
  </si>
  <si>
    <t>Protección de radio frecuencia.</t>
  </si>
  <si>
    <t>Corona Antiescalatoria.</t>
  </si>
  <si>
    <t xml:space="preserve">Cable de alimentación eléctrica para cámara. </t>
  </si>
  <si>
    <t>Reflectores Infrarrojos</t>
  </si>
  <si>
    <t xml:space="preserve">Licencias de software para cámaras </t>
  </si>
  <si>
    <t>Cableado de Datos</t>
  </si>
  <si>
    <t>Software de Administración, Gestión de Video</t>
  </si>
  <si>
    <t>Monitor de 55” para visualización</t>
  </si>
  <si>
    <t>Suministro e Instalación de Rack de piso cerrado, con altura de 1.80metros, incluye multitoma.</t>
  </si>
  <si>
    <t>Suministro e Instalación de protección eléctrica de 40kVA.</t>
  </si>
  <si>
    <t>Escritorio y silla para consolas de monitoreo</t>
  </si>
  <si>
    <t>Mantenimiento Preventivo y Correctivo a la solución del sistema de Video Vigilancia, por 18 Meses.</t>
  </si>
  <si>
    <t xml:space="preserve">TOTAL </t>
  </si>
  <si>
    <t>SIPS  ENCODER DE VIDEO  DE 6 PUERTOS</t>
  </si>
  <si>
    <t>SIPS CDU - MATRIX DE MULTIPLEXACION DE DATOS PARA PTZ</t>
  </si>
  <si>
    <t xml:space="preserve">Domo IP PTZ Exterior HD 1080p 30x </t>
  </si>
  <si>
    <t xml:space="preserve">Domo IP PTZ Interior  HD 1.3MP 18X </t>
  </si>
  <si>
    <t>Poste de Concreto de 12 metros x 750 Kg, icluye todos los elementos para su correcta instalacion.</t>
  </si>
  <si>
    <t>Caja de inspección 50x50cm Norma EPM</t>
  </si>
  <si>
    <t>Ducteria Galvanizada con accesorios</t>
  </si>
  <si>
    <t>Ducteria EMT con accesorios</t>
  </si>
  <si>
    <t>Teclado y Joystick de Control</t>
  </si>
  <si>
    <t>Brazos Extensores Metalicos para Camara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</si>
</sst>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&quot;$&quot;* #,##0.00_-;\-&quot;$&quot;* #,##0.00_-;_-&quot;$&quot;* &quot;-&quot;??_-;_-@_-"/>
    <numFmt numFmtId="165" formatCode="_ &quot;$&quot;\ * #,##0.00_ ;_ &quot;$&quot;\ * \-#,##0.00_ ;_ &quot;$&quot;\ * &quot;-&quot;??_ ;_ @_ 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#,##0;[Red]#,##0"/>
    <numFmt numFmtId="169" formatCode="_([$$-240A]\ * #,##0.00_);_([$$-240A]\ * \(#,##0.00\);_([$$-240A]\ * &quot;-&quot;??_);_(@_)"/>
    <numFmt numFmtId="170" formatCode="_ &quot;$&quot;\ * #,##0_ ;_ &quot;$&quot;\ * \-#,##0_ ;_ &quot;$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</cellStyleXfs>
  <cellXfs count="95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6" fillId="4" borderId="10" xfId="10" applyNumberFormat="1" applyFont="1" applyFill="1" applyBorder="1" applyAlignment="1" applyProtection="1">
      <alignment horizontal="center" vertical="center" wrapText="1"/>
    </xf>
    <xf numFmtId="3" fontId="6" fillId="4" borderId="11" xfId="10" applyNumberFormat="1" applyFont="1" applyFill="1" applyBorder="1" applyAlignment="1" applyProtection="1">
      <alignment horizontal="center" vertical="center" wrapText="1"/>
    </xf>
    <xf numFmtId="3" fontId="6" fillId="4" borderId="11" xfId="10" applyNumberFormat="1" applyFont="1" applyFill="1" applyBorder="1" applyAlignment="1" applyProtection="1">
      <alignment horizontal="center" vertical="center" wrapText="1"/>
      <protection locked="0"/>
    </xf>
    <xf numFmtId="166" fontId="6" fillId="4" borderId="11" xfId="4" applyFont="1" applyFill="1" applyBorder="1" applyAlignment="1" applyProtection="1">
      <alignment horizontal="center" vertical="center" wrapText="1"/>
      <protection locked="0"/>
    </xf>
    <xf numFmtId="166" fontId="6" fillId="4" borderId="12" xfId="4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3" fontId="6" fillId="4" borderId="13" xfId="10" applyNumberFormat="1" applyFont="1" applyFill="1" applyBorder="1" applyAlignment="1" applyProtection="1">
      <alignment horizontal="center" vertical="center" wrapText="1"/>
    </xf>
    <xf numFmtId="3" fontId="6" fillId="4" borderId="1" xfId="10" applyNumberFormat="1" applyFont="1" applyFill="1" applyBorder="1" applyAlignment="1" applyProtection="1">
      <alignment horizontal="center" vertical="center" wrapText="1"/>
    </xf>
    <xf numFmtId="3" fontId="6" fillId="4" borderId="1" xfId="10" applyNumberFormat="1" applyFont="1" applyFill="1" applyBorder="1" applyAlignment="1" applyProtection="1">
      <alignment horizontal="center" vertical="center" wrapText="1"/>
      <protection locked="0"/>
    </xf>
    <xf numFmtId="166" fontId="6" fillId="4" borderId="1" xfId="4" applyFont="1" applyFill="1" applyBorder="1" applyAlignment="1" applyProtection="1">
      <alignment horizontal="center" vertical="center" wrapText="1"/>
      <protection locked="0"/>
    </xf>
    <xf numFmtId="166" fontId="6" fillId="4" borderId="14" xfId="4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8" fontId="5" fillId="0" borderId="1" xfId="0" applyNumberFormat="1" applyFont="1" applyBorder="1" applyAlignment="1">
      <alignment vertical="center"/>
    </xf>
    <xf numFmtId="168" fontId="5" fillId="0" borderId="14" xfId="0" applyNumberFormat="1" applyFont="1" applyBorder="1" applyAlignment="1">
      <alignment vertical="center"/>
    </xf>
    <xf numFmtId="168" fontId="8" fillId="0" borderId="14" xfId="0" applyNumberFormat="1" applyFont="1" applyBorder="1" applyAlignment="1">
      <alignment vertical="center"/>
    </xf>
    <xf numFmtId="168" fontId="8" fillId="0" borderId="22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168" fontId="5" fillId="0" borderId="4" xfId="0" applyNumberFormat="1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68" fontId="7" fillId="0" borderId="1" xfId="4" applyNumberFormat="1" applyFont="1" applyFill="1" applyBorder="1" applyAlignment="1" applyProtection="1">
      <alignment horizontal="center" vertical="center"/>
    </xf>
    <xf numFmtId="168" fontId="7" fillId="5" borderId="14" xfId="4" applyNumberFormat="1" applyFont="1" applyFill="1" applyBorder="1" applyAlignment="1" applyProtection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170" fontId="8" fillId="5" borderId="31" xfId="11" applyNumberFormat="1" applyFont="1" applyFill="1" applyBorder="1" applyAlignment="1">
      <alignment horizontal="center" vertical="center"/>
    </xf>
    <xf numFmtId="170" fontId="8" fillId="5" borderId="14" xfId="11" applyNumberFormat="1" applyFont="1" applyFill="1" applyBorder="1" applyAlignment="1">
      <alignment horizontal="center" vertical="center"/>
    </xf>
    <xf numFmtId="170" fontId="8" fillId="5" borderId="22" xfId="11" applyNumberFormat="1" applyFont="1" applyFill="1" applyBorder="1" applyAlignment="1">
      <alignment horizontal="center" vertical="center"/>
    </xf>
    <xf numFmtId="166" fontId="6" fillId="4" borderId="1" xfId="4" applyFont="1" applyFill="1" applyBorder="1" applyAlignment="1" applyProtection="1">
      <alignment horizontal="center" vertical="center" wrapText="1"/>
      <protection locked="0"/>
    </xf>
    <xf numFmtId="166" fontId="6" fillId="4" borderId="14" xfId="4" applyFont="1" applyFill="1" applyBorder="1" applyAlignment="1" applyProtection="1">
      <alignment horizontal="center" vertical="center" wrapText="1"/>
      <protection locked="0"/>
    </xf>
    <xf numFmtId="169" fontId="8" fillId="0" borderId="27" xfId="4" applyNumberFormat="1" applyFont="1" applyBorder="1" applyAlignment="1">
      <alignment horizontal="right" vertical="center"/>
    </xf>
    <xf numFmtId="169" fontId="8" fillId="0" borderId="28" xfId="4" applyNumberFormat="1" applyFont="1" applyBorder="1" applyAlignment="1">
      <alignment horizontal="right" vertical="center"/>
    </xf>
    <xf numFmtId="169" fontId="8" fillId="2" borderId="12" xfId="0" applyNumberFormat="1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5" borderId="29" xfId="11" applyFont="1" applyFill="1" applyBorder="1" applyAlignment="1">
      <alignment horizontal="right" vertical="center"/>
    </xf>
    <xf numFmtId="0" fontId="8" fillId="5" borderId="16" xfId="11" applyFont="1" applyFill="1" applyBorder="1" applyAlignment="1">
      <alignment horizontal="right" vertical="center"/>
    </xf>
    <xf numFmtId="0" fontId="8" fillId="5" borderId="30" xfId="11" applyFont="1" applyFill="1" applyBorder="1" applyAlignment="1">
      <alignment horizontal="right" vertical="center"/>
    </xf>
    <xf numFmtId="0" fontId="8" fillId="5" borderId="15" xfId="11" applyFont="1" applyFill="1" applyBorder="1" applyAlignment="1">
      <alignment horizontal="right" vertical="center"/>
    </xf>
    <xf numFmtId="0" fontId="8" fillId="5" borderId="17" xfId="11" applyFont="1" applyFill="1" applyBorder="1" applyAlignment="1">
      <alignment horizontal="right" vertical="center"/>
    </xf>
    <xf numFmtId="0" fontId="8" fillId="5" borderId="18" xfId="11" applyFont="1" applyFill="1" applyBorder="1" applyAlignment="1">
      <alignment horizontal="right" vertical="center"/>
    </xf>
    <xf numFmtId="9" fontId="8" fillId="0" borderId="23" xfId="0" applyNumberFormat="1" applyFont="1" applyBorder="1" applyAlignment="1">
      <alignment horizontal="center" vertical="center"/>
    </xf>
    <xf numFmtId="9" fontId="8" fillId="0" borderId="17" xfId="0" applyNumberFormat="1" applyFont="1" applyBorder="1" applyAlignment="1">
      <alignment horizontal="center" vertical="center"/>
    </xf>
    <xf numFmtId="9" fontId="8" fillId="0" borderId="18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5" borderId="19" xfId="11" applyFont="1" applyFill="1" applyBorder="1" applyAlignment="1">
      <alignment horizontal="right" vertical="center"/>
    </xf>
    <xf numFmtId="0" fontId="8" fillId="5" borderId="20" xfId="11" applyFont="1" applyFill="1" applyBorder="1" applyAlignment="1">
      <alignment horizontal="right" vertical="center"/>
    </xf>
    <xf numFmtId="0" fontId="8" fillId="5" borderId="21" xfId="11" applyFont="1" applyFill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</cellXfs>
  <cellStyles count="12">
    <cellStyle name="Millares 2" xfId="3"/>
    <cellStyle name="Moneda 2" xfId="1"/>
    <cellStyle name="Moneda 2 2" xfId="5"/>
    <cellStyle name="Moneda 3" xfId="4"/>
    <cellStyle name="Normal" xfId="0" builtinId="0"/>
    <cellStyle name="Normal 2" xfId="6"/>
    <cellStyle name="Normal 20" xfId="7"/>
    <cellStyle name="Normal 3" xfId="8"/>
    <cellStyle name="Normal 4" xfId="2"/>
    <cellStyle name="Normal_alcatel basica" xfId="10"/>
    <cellStyle name="Normal_formulario de cantidades" xfId="11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showGridLines="0" tabSelected="1" topLeftCell="A10" zoomScaleNormal="100" workbookViewId="0">
      <selection activeCell="B8" sqref="B8"/>
    </sheetView>
  </sheetViews>
  <sheetFormatPr baseColWidth="10" defaultRowHeight="12" x14ac:dyDescent="0.25"/>
  <cols>
    <col min="1" max="1" width="4.5703125" style="14" bestFit="1" customWidth="1"/>
    <col min="2" max="2" width="56.140625" style="14" bestFit="1" customWidth="1"/>
    <col min="3" max="3" width="9.5703125" style="37" bestFit="1" customWidth="1"/>
    <col min="4" max="4" width="11.85546875" style="37" bestFit="1" customWidth="1"/>
    <col min="5" max="5" width="7" style="14" bestFit="1" customWidth="1"/>
    <col min="6" max="6" width="5.28515625" style="14" bestFit="1" customWidth="1"/>
    <col min="7" max="7" width="8.140625" style="14" bestFit="1" customWidth="1"/>
    <col min="8" max="8" width="12.5703125" style="14" bestFit="1" customWidth="1"/>
    <col min="9" max="16384" width="11.42578125" style="14"/>
  </cols>
  <sheetData>
    <row r="1" spans="1:8" ht="12.75" customHeight="1" x14ac:dyDescent="0.25">
      <c r="A1" s="53" t="s">
        <v>3</v>
      </c>
      <c r="B1" s="54"/>
      <c r="C1" s="54"/>
      <c r="D1" s="54"/>
      <c r="E1" s="54"/>
      <c r="F1" s="54"/>
      <c r="G1" s="54"/>
      <c r="H1" s="55"/>
    </row>
    <row r="2" spans="1:8" ht="13.5" customHeight="1" thickBot="1" x14ac:dyDescent="0.3">
      <c r="A2" s="56"/>
      <c r="B2" s="57"/>
      <c r="C2" s="57"/>
      <c r="D2" s="57"/>
      <c r="E2" s="57"/>
      <c r="F2" s="57"/>
      <c r="G2" s="57"/>
      <c r="H2" s="58"/>
    </row>
    <row r="3" spans="1:8" x14ac:dyDescent="0.25">
      <c r="A3" s="71" t="s">
        <v>4</v>
      </c>
      <c r="B3" s="72"/>
      <c r="C3" s="72"/>
      <c r="D3" s="72"/>
      <c r="E3" s="72"/>
      <c r="F3" s="72"/>
      <c r="G3" s="72"/>
      <c r="H3" s="73"/>
    </row>
    <row r="4" spans="1:8" ht="24" x14ac:dyDescent="0.25">
      <c r="A4" s="15" t="s">
        <v>5</v>
      </c>
      <c r="B4" s="16" t="s">
        <v>6</v>
      </c>
      <c r="C4" s="16" t="s">
        <v>7</v>
      </c>
      <c r="D4" s="16" t="s">
        <v>8</v>
      </c>
      <c r="E4" s="17" t="s">
        <v>9</v>
      </c>
      <c r="F4" s="17" t="s">
        <v>10</v>
      </c>
      <c r="G4" s="18" t="s">
        <v>11</v>
      </c>
      <c r="H4" s="19" t="s">
        <v>12</v>
      </c>
    </row>
    <row r="5" spans="1:8" x14ac:dyDescent="0.25">
      <c r="A5" s="20">
        <v>1</v>
      </c>
      <c r="B5" s="8" t="s">
        <v>13</v>
      </c>
      <c r="C5" s="22"/>
      <c r="D5" s="22"/>
      <c r="E5" s="23" t="s">
        <v>15</v>
      </c>
      <c r="F5" s="23">
        <v>1</v>
      </c>
      <c r="G5" s="24"/>
      <c r="H5" s="25">
        <f>G5*F5</f>
        <v>0</v>
      </c>
    </row>
    <row r="6" spans="1:8" x14ac:dyDescent="0.25">
      <c r="A6" s="20">
        <v>2</v>
      </c>
      <c r="B6" s="8" t="s">
        <v>16</v>
      </c>
      <c r="C6" s="22"/>
      <c r="D6" s="22"/>
      <c r="E6" s="23" t="s">
        <v>17</v>
      </c>
      <c r="F6" s="23">
        <v>5</v>
      </c>
      <c r="G6" s="24"/>
      <c r="H6" s="25">
        <f t="shared" ref="H6:H14" si="0">G6*F6</f>
        <v>0</v>
      </c>
    </row>
    <row r="7" spans="1:8" x14ac:dyDescent="0.25">
      <c r="A7" s="20">
        <v>3</v>
      </c>
      <c r="B7" s="8" t="s">
        <v>18</v>
      </c>
      <c r="C7" s="22"/>
      <c r="D7" s="22"/>
      <c r="E7" s="23" t="s">
        <v>17</v>
      </c>
      <c r="F7" s="23">
        <v>2</v>
      </c>
      <c r="G7" s="24"/>
      <c r="H7" s="25">
        <f t="shared" si="0"/>
        <v>0</v>
      </c>
    </row>
    <row r="8" spans="1:8" x14ac:dyDescent="0.25">
      <c r="A8" s="20">
        <v>4</v>
      </c>
      <c r="B8" s="8" t="s">
        <v>19</v>
      </c>
      <c r="C8" s="22"/>
      <c r="D8" s="22"/>
      <c r="E8" s="23" t="s">
        <v>17</v>
      </c>
      <c r="F8" s="23">
        <v>1</v>
      </c>
      <c r="G8" s="24"/>
      <c r="H8" s="25">
        <f t="shared" si="0"/>
        <v>0</v>
      </c>
    </row>
    <row r="9" spans="1:8" x14ac:dyDescent="0.25">
      <c r="A9" s="20">
        <v>5</v>
      </c>
      <c r="B9" s="8" t="s">
        <v>20</v>
      </c>
      <c r="C9" s="22"/>
      <c r="D9" s="22"/>
      <c r="E9" s="23" t="s">
        <v>17</v>
      </c>
      <c r="F9" s="23">
        <v>1</v>
      </c>
      <c r="G9" s="24"/>
      <c r="H9" s="25">
        <f t="shared" si="0"/>
        <v>0</v>
      </c>
    </row>
    <row r="10" spans="1:8" x14ac:dyDescent="0.25">
      <c r="A10" s="20">
        <v>6</v>
      </c>
      <c r="B10" s="8" t="s">
        <v>21</v>
      </c>
      <c r="C10" s="22" t="s">
        <v>22</v>
      </c>
      <c r="D10" s="22" t="s">
        <v>23</v>
      </c>
      <c r="E10" s="23" t="s">
        <v>17</v>
      </c>
      <c r="F10" s="23">
        <v>1</v>
      </c>
      <c r="G10" s="24"/>
      <c r="H10" s="25">
        <f t="shared" si="0"/>
        <v>0</v>
      </c>
    </row>
    <row r="11" spans="1:8" x14ac:dyDescent="0.25">
      <c r="A11" s="20">
        <v>7</v>
      </c>
      <c r="B11" s="8" t="s">
        <v>24</v>
      </c>
      <c r="C11" s="22"/>
      <c r="D11" s="22"/>
      <c r="E11" s="23" t="s">
        <v>17</v>
      </c>
      <c r="F11" s="23">
        <v>2</v>
      </c>
      <c r="G11" s="24"/>
      <c r="H11" s="25">
        <f t="shared" si="0"/>
        <v>0</v>
      </c>
    </row>
    <row r="12" spans="1:8" x14ac:dyDescent="0.25">
      <c r="A12" s="20">
        <v>8</v>
      </c>
      <c r="B12" s="21" t="s">
        <v>25</v>
      </c>
      <c r="C12" s="22"/>
      <c r="D12" s="22"/>
      <c r="E12" s="23" t="s">
        <v>15</v>
      </c>
      <c r="F12" s="23">
        <v>2</v>
      </c>
      <c r="G12" s="24"/>
      <c r="H12" s="25">
        <f t="shared" si="0"/>
        <v>0</v>
      </c>
    </row>
    <row r="13" spans="1:8" x14ac:dyDescent="0.25">
      <c r="A13" s="20">
        <v>9</v>
      </c>
      <c r="B13" s="21" t="s">
        <v>26</v>
      </c>
      <c r="C13" s="22"/>
      <c r="D13" s="22"/>
      <c r="E13" s="23" t="s">
        <v>17</v>
      </c>
      <c r="F13" s="23">
        <v>1</v>
      </c>
      <c r="G13" s="24"/>
      <c r="H13" s="25">
        <f t="shared" si="0"/>
        <v>0</v>
      </c>
    </row>
    <row r="14" spans="1:8" x14ac:dyDescent="0.25">
      <c r="A14" s="20">
        <v>10</v>
      </c>
      <c r="B14" s="21" t="s">
        <v>27</v>
      </c>
      <c r="C14" s="22"/>
      <c r="D14" s="22"/>
      <c r="E14" s="23" t="s">
        <v>17</v>
      </c>
      <c r="F14" s="23">
        <v>6</v>
      </c>
      <c r="G14" s="24"/>
      <c r="H14" s="25">
        <f t="shared" si="0"/>
        <v>0</v>
      </c>
    </row>
    <row r="15" spans="1:8" x14ac:dyDescent="0.25">
      <c r="A15" s="84" t="s">
        <v>0</v>
      </c>
      <c r="B15" s="85"/>
      <c r="C15" s="85"/>
      <c r="D15" s="85"/>
      <c r="E15" s="86"/>
      <c r="F15" s="86"/>
      <c r="G15" s="87"/>
      <c r="H15" s="26">
        <f>SUM(H5:H14)</f>
        <v>0</v>
      </c>
    </row>
    <row r="16" spans="1:8" x14ac:dyDescent="0.25">
      <c r="A16" s="84" t="s">
        <v>1</v>
      </c>
      <c r="B16" s="86"/>
      <c r="C16" s="86"/>
      <c r="D16" s="86"/>
      <c r="E16" s="86"/>
      <c r="F16" s="86"/>
      <c r="G16" s="87"/>
      <c r="H16" s="26">
        <f>H15*16%</f>
        <v>0</v>
      </c>
    </row>
    <row r="17" spans="1:8" ht="12.75" thickBot="1" x14ac:dyDescent="0.3">
      <c r="A17" s="88" t="s">
        <v>2</v>
      </c>
      <c r="B17" s="89"/>
      <c r="C17" s="89"/>
      <c r="D17" s="89"/>
      <c r="E17" s="89"/>
      <c r="F17" s="89"/>
      <c r="G17" s="90"/>
      <c r="H17" s="27">
        <f>SUM(H15:H16)</f>
        <v>0</v>
      </c>
    </row>
    <row r="18" spans="1:8" ht="12.75" thickBot="1" x14ac:dyDescent="0.3">
      <c r="A18" s="28"/>
      <c r="B18" s="29"/>
      <c r="C18" s="2"/>
      <c r="D18" s="2"/>
      <c r="E18" s="29"/>
      <c r="F18" s="29"/>
      <c r="G18" s="29"/>
      <c r="H18" s="30"/>
    </row>
    <row r="19" spans="1:8" x14ac:dyDescent="0.25">
      <c r="A19" s="71" t="s">
        <v>28</v>
      </c>
      <c r="B19" s="72"/>
      <c r="C19" s="72"/>
      <c r="D19" s="72"/>
      <c r="E19" s="72"/>
      <c r="F19" s="72"/>
      <c r="G19" s="72"/>
      <c r="H19" s="73"/>
    </row>
    <row r="20" spans="1:8" ht="24" x14ac:dyDescent="0.25">
      <c r="A20" s="15" t="s">
        <v>5</v>
      </c>
      <c r="B20" s="16" t="s">
        <v>6</v>
      </c>
      <c r="C20" s="16" t="s">
        <v>7</v>
      </c>
      <c r="D20" s="16" t="s">
        <v>8</v>
      </c>
      <c r="E20" s="17" t="s">
        <v>9</v>
      </c>
      <c r="F20" s="17" t="s">
        <v>10</v>
      </c>
      <c r="G20" s="18" t="s">
        <v>11</v>
      </c>
      <c r="H20" s="19" t="s">
        <v>12</v>
      </c>
    </row>
    <row r="21" spans="1:8" ht="24" x14ac:dyDescent="0.25">
      <c r="A21" s="20">
        <v>1</v>
      </c>
      <c r="B21" s="21" t="s">
        <v>29</v>
      </c>
      <c r="C21" s="22"/>
      <c r="D21" s="22"/>
      <c r="E21" s="23" t="s">
        <v>15</v>
      </c>
      <c r="F21" s="23">
        <v>1</v>
      </c>
      <c r="G21" s="24"/>
      <c r="H21" s="25">
        <f t="shared" ref="H21:H26" si="1">G21*F21</f>
        <v>0</v>
      </c>
    </row>
    <row r="22" spans="1:8" x14ac:dyDescent="0.25">
      <c r="A22" s="20">
        <v>2</v>
      </c>
      <c r="B22" s="8" t="s">
        <v>30</v>
      </c>
      <c r="C22" s="22"/>
      <c r="D22" s="22"/>
      <c r="E22" s="23" t="s">
        <v>17</v>
      </c>
      <c r="F22" s="23">
        <v>4</v>
      </c>
      <c r="G22" s="24"/>
      <c r="H22" s="25">
        <f t="shared" si="1"/>
        <v>0</v>
      </c>
    </row>
    <row r="23" spans="1:8" x14ac:dyDescent="0.25">
      <c r="A23" s="20">
        <v>4</v>
      </c>
      <c r="B23" s="8" t="s">
        <v>31</v>
      </c>
      <c r="C23" s="22"/>
      <c r="D23" s="22"/>
      <c r="E23" s="23" t="s">
        <v>32</v>
      </c>
      <c r="F23" s="23">
        <v>12</v>
      </c>
      <c r="G23" s="24"/>
      <c r="H23" s="25">
        <f t="shared" si="1"/>
        <v>0</v>
      </c>
    </row>
    <row r="24" spans="1:8" ht="24" x14ac:dyDescent="0.25">
      <c r="A24" s="20">
        <v>5</v>
      </c>
      <c r="B24" s="21" t="s">
        <v>33</v>
      </c>
      <c r="C24" s="22"/>
      <c r="D24" s="22"/>
      <c r="E24" s="23" t="s">
        <v>15</v>
      </c>
      <c r="F24" s="23">
        <v>1</v>
      </c>
      <c r="G24" s="24"/>
      <c r="H24" s="25">
        <f t="shared" si="1"/>
        <v>0</v>
      </c>
    </row>
    <row r="25" spans="1:8" x14ac:dyDescent="0.25">
      <c r="A25" s="20">
        <v>6</v>
      </c>
      <c r="B25" s="21" t="s">
        <v>34</v>
      </c>
      <c r="C25" s="22"/>
      <c r="D25" s="22"/>
      <c r="E25" s="23" t="s">
        <v>15</v>
      </c>
      <c r="F25" s="23">
        <v>1</v>
      </c>
      <c r="G25" s="24"/>
      <c r="H25" s="25">
        <f t="shared" si="1"/>
        <v>0</v>
      </c>
    </row>
    <row r="26" spans="1:8" ht="24" x14ac:dyDescent="0.25">
      <c r="A26" s="20">
        <v>7</v>
      </c>
      <c r="B26" s="21" t="s">
        <v>35</v>
      </c>
      <c r="C26" s="22"/>
      <c r="D26" s="22"/>
      <c r="E26" s="23" t="s">
        <v>15</v>
      </c>
      <c r="F26" s="23">
        <v>1</v>
      </c>
      <c r="G26" s="24"/>
      <c r="H26" s="25">
        <f t="shared" si="1"/>
        <v>0</v>
      </c>
    </row>
    <row r="27" spans="1:8" x14ac:dyDescent="0.25">
      <c r="A27" s="91" t="s">
        <v>0</v>
      </c>
      <c r="B27" s="92"/>
      <c r="C27" s="92"/>
      <c r="D27" s="92"/>
      <c r="E27" s="93"/>
      <c r="F27" s="93"/>
      <c r="G27" s="94"/>
      <c r="H27" s="26">
        <f>SUM(H21:H26)</f>
        <v>0</v>
      </c>
    </row>
    <row r="28" spans="1:8" x14ac:dyDescent="0.25">
      <c r="A28" s="91" t="s">
        <v>36</v>
      </c>
      <c r="B28" s="94"/>
      <c r="C28" s="31"/>
      <c r="D28" s="31"/>
      <c r="E28" s="65">
        <v>0</v>
      </c>
      <c r="F28" s="66"/>
      <c r="G28" s="67"/>
      <c r="H28" s="26">
        <f>H27*E28</f>
        <v>0</v>
      </c>
    </row>
    <row r="29" spans="1:8" x14ac:dyDescent="0.25">
      <c r="A29" s="91" t="s">
        <v>37</v>
      </c>
      <c r="B29" s="94"/>
      <c r="C29" s="31"/>
      <c r="D29" s="31"/>
      <c r="E29" s="65">
        <v>0</v>
      </c>
      <c r="F29" s="66"/>
      <c r="G29" s="67"/>
      <c r="H29" s="26">
        <f>H27*E29</f>
        <v>0</v>
      </c>
    </row>
    <row r="30" spans="1:8" x14ac:dyDescent="0.25">
      <c r="A30" s="91" t="s">
        <v>38</v>
      </c>
      <c r="B30" s="94"/>
      <c r="C30" s="31"/>
      <c r="D30" s="31"/>
      <c r="E30" s="65">
        <v>0</v>
      </c>
      <c r="F30" s="66"/>
      <c r="G30" s="67"/>
      <c r="H30" s="26">
        <f>H27*E30</f>
        <v>0</v>
      </c>
    </row>
    <row r="31" spans="1:8" x14ac:dyDescent="0.25">
      <c r="A31" s="91" t="s">
        <v>39</v>
      </c>
      <c r="B31" s="94"/>
      <c r="C31" s="31"/>
      <c r="D31" s="31"/>
      <c r="E31" s="65">
        <v>0.16</v>
      </c>
      <c r="F31" s="66"/>
      <c r="G31" s="67"/>
      <c r="H31" s="26">
        <f>H30*E31</f>
        <v>0</v>
      </c>
    </row>
    <row r="32" spans="1:8" ht="12.75" thickBot="1" x14ac:dyDescent="0.3">
      <c r="A32" s="68" t="s">
        <v>2</v>
      </c>
      <c r="B32" s="69"/>
      <c r="C32" s="69"/>
      <c r="D32" s="69"/>
      <c r="E32" s="69"/>
      <c r="F32" s="69"/>
      <c r="G32" s="70"/>
      <c r="H32" s="27">
        <f>SUM(H27:H31)</f>
        <v>0</v>
      </c>
    </row>
    <row r="33" spans="1:8" ht="12.75" thickBot="1" x14ac:dyDescent="0.3">
      <c r="A33" s="28"/>
      <c r="B33" s="29"/>
      <c r="C33" s="2"/>
      <c r="D33" s="2"/>
      <c r="E33" s="29"/>
      <c r="F33" s="29"/>
      <c r="G33" s="29"/>
      <c r="H33" s="30"/>
    </row>
    <row r="34" spans="1:8" x14ac:dyDescent="0.25">
      <c r="A34" s="71" t="s">
        <v>40</v>
      </c>
      <c r="B34" s="72"/>
      <c r="C34" s="72"/>
      <c r="D34" s="72"/>
      <c r="E34" s="72"/>
      <c r="F34" s="72"/>
      <c r="G34" s="72"/>
      <c r="H34" s="73"/>
    </row>
    <row r="35" spans="1:8" ht="24" x14ac:dyDescent="0.25">
      <c r="A35" s="15" t="s">
        <v>5</v>
      </c>
      <c r="B35" s="16" t="s">
        <v>6</v>
      </c>
      <c r="C35" s="16" t="s">
        <v>7</v>
      </c>
      <c r="D35" s="16" t="s">
        <v>8</v>
      </c>
      <c r="E35" s="17" t="s">
        <v>9</v>
      </c>
      <c r="F35" s="17" t="s">
        <v>10</v>
      </c>
      <c r="G35" s="18" t="s">
        <v>11</v>
      </c>
      <c r="H35" s="19" t="s">
        <v>12</v>
      </c>
    </row>
    <row r="36" spans="1:8" x14ac:dyDescent="0.25">
      <c r="A36" s="20">
        <v>1</v>
      </c>
      <c r="B36" s="8" t="s">
        <v>41</v>
      </c>
      <c r="C36" s="22"/>
      <c r="D36" s="22"/>
      <c r="E36" s="23" t="s">
        <v>17</v>
      </c>
      <c r="F36" s="23">
        <v>1</v>
      </c>
      <c r="G36" s="24"/>
      <c r="H36" s="25">
        <f>G36*F36</f>
        <v>0</v>
      </c>
    </row>
    <row r="37" spans="1:8" ht="36" x14ac:dyDescent="0.25">
      <c r="A37" s="20">
        <v>2</v>
      </c>
      <c r="B37" s="8" t="s">
        <v>42</v>
      </c>
      <c r="C37" s="22"/>
      <c r="D37" s="22"/>
      <c r="E37" s="23" t="s">
        <v>17</v>
      </c>
      <c r="F37" s="23">
        <v>1</v>
      </c>
      <c r="G37" s="24"/>
      <c r="H37" s="25">
        <f t="shared" ref="H37:H40" si="2">G37*F37</f>
        <v>0</v>
      </c>
    </row>
    <row r="38" spans="1:8" x14ac:dyDescent="0.25">
      <c r="A38" s="20">
        <v>3</v>
      </c>
      <c r="B38" s="8" t="s">
        <v>81</v>
      </c>
      <c r="C38" s="22"/>
      <c r="D38" s="22"/>
      <c r="E38" s="23" t="s">
        <v>17</v>
      </c>
      <c r="F38" s="23">
        <v>1</v>
      </c>
      <c r="G38" s="24"/>
      <c r="H38" s="25">
        <f t="shared" si="2"/>
        <v>0</v>
      </c>
    </row>
    <row r="39" spans="1:8" x14ac:dyDescent="0.25">
      <c r="A39" s="20">
        <v>4</v>
      </c>
      <c r="B39" s="8" t="s">
        <v>82</v>
      </c>
      <c r="C39" s="22"/>
      <c r="D39" s="22"/>
      <c r="E39" s="23" t="s">
        <v>17</v>
      </c>
      <c r="F39" s="23">
        <v>1</v>
      </c>
      <c r="G39" s="24"/>
      <c r="H39" s="25">
        <f t="shared" si="2"/>
        <v>0</v>
      </c>
    </row>
    <row r="40" spans="1:8" x14ac:dyDescent="0.25">
      <c r="A40" s="20">
        <v>5</v>
      </c>
      <c r="B40" s="8" t="s">
        <v>43</v>
      </c>
      <c r="C40" s="22"/>
      <c r="D40" s="22"/>
      <c r="E40" s="23" t="s">
        <v>17</v>
      </c>
      <c r="F40" s="23">
        <v>1</v>
      </c>
      <c r="G40" s="24"/>
      <c r="H40" s="25">
        <f t="shared" si="2"/>
        <v>0</v>
      </c>
    </row>
    <row r="41" spans="1:8" ht="12.75" thickBot="1" x14ac:dyDescent="0.3">
      <c r="A41" s="74" t="s">
        <v>0</v>
      </c>
      <c r="B41" s="75"/>
      <c r="C41" s="75"/>
      <c r="D41" s="75"/>
      <c r="E41" s="76"/>
      <c r="F41" s="76"/>
      <c r="G41" s="76"/>
      <c r="H41" s="27">
        <f>SUM(H36:H40)</f>
        <v>0</v>
      </c>
    </row>
    <row r="42" spans="1:8" x14ac:dyDescent="0.25">
      <c r="A42" s="1"/>
      <c r="B42" s="2"/>
      <c r="C42" s="2"/>
      <c r="D42" s="2"/>
      <c r="E42" s="2"/>
      <c r="F42" s="2"/>
      <c r="G42" s="2"/>
      <c r="H42" s="32"/>
    </row>
    <row r="43" spans="1:8" ht="12.75" thickBot="1" x14ac:dyDescent="0.3">
      <c r="A43" s="28"/>
      <c r="B43" s="29"/>
      <c r="C43" s="2"/>
      <c r="D43" s="2"/>
      <c r="E43" s="29"/>
      <c r="F43" s="29"/>
      <c r="G43" s="29"/>
      <c r="H43" s="30"/>
    </row>
    <row r="44" spans="1:8" x14ac:dyDescent="0.25">
      <c r="A44" s="71" t="s">
        <v>44</v>
      </c>
      <c r="B44" s="72"/>
      <c r="C44" s="72"/>
      <c r="D44" s="72"/>
      <c r="E44" s="72"/>
      <c r="F44" s="72"/>
      <c r="G44" s="72"/>
      <c r="H44" s="73"/>
    </row>
    <row r="45" spans="1:8" ht="12.75" customHeight="1" x14ac:dyDescent="0.25">
      <c r="A45" s="15" t="s">
        <v>5</v>
      </c>
      <c r="B45" s="16" t="s">
        <v>6</v>
      </c>
      <c r="C45" s="16" t="s">
        <v>7</v>
      </c>
      <c r="D45" s="16" t="s">
        <v>8</v>
      </c>
      <c r="E45" s="17" t="s">
        <v>9</v>
      </c>
      <c r="F45" s="17" t="s">
        <v>10</v>
      </c>
      <c r="G45" s="47" t="s">
        <v>12</v>
      </c>
      <c r="H45" s="48"/>
    </row>
    <row r="46" spans="1:8" ht="12.75" thickBot="1" x14ac:dyDescent="0.3">
      <c r="A46" s="33">
        <v>1</v>
      </c>
      <c r="B46" s="34" t="s">
        <v>45</v>
      </c>
      <c r="C46" s="35" t="s">
        <v>14</v>
      </c>
      <c r="D46" s="35" t="s">
        <v>14</v>
      </c>
      <c r="E46" s="36" t="s">
        <v>17</v>
      </c>
      <c r="F46" s="36">
        <v>1</v>
      </c>
      <c r="G46" s="49">
        <f>H17+H32+H41</f>
        <v>0</v>
      </c>
      <c r="H46" s="50"/>
    </row>
    <row r="47" spans="1:8" ht="12.75" thickBot="1" x14ac:dyDescent="0.3"/>
    <row r="48" spans="1:8" ht="12.75" customHeight="1" x14ac:dyDescent="0.25">
      <c r="A48" s="53" t="s">
        <v>46</v>
      </c>
      <c r="B48" s="54"/>
      <c r="C48" s="54"/>
      <c r="D48" s="54"/>
      <c r="E48" s="54"/>
      <c r="F48" s="54"/>
      <c r="G48" s="54"/>
      <c r="H48" s="55"/>
    </row>
    <row r="49" spans="1:8" ht="13.5" customHeight="1" thickBot="1" x14ac:dyDescent="0.3">
      <c r="A49" s="56"/>
      <c r="B49" s="57"/>
      <c r="C49" s="57"/>
      <c r="D49" s="57"/>
      <c r="E49" s="57"/>
      <c r="F49" s="57"/>
      <c r="G49" s="57"/>
      <c r="H49" s="58"/>
    </row>
    <row r="50" spans="1:8" ht="24" x14ac:dyDescent="0.25">
      <c r="A50" s="3" t="s">
        <v>5</v>
      </c>
      <c r="B50" s="4" t="s">
        <v>6</v>
      </c>
      <c r="C50" s="16" t="s">
        <v>7</v>
      </c>
      <c r="D50" s="16" t="s">
        <v>8</v>
      </c>
      <c r="E50" s="5" t="s">
        <v>47</v>
      </c>
      <c r="F50" s="5" t="s">
        <v>48</v>
      </c>
      <c r="G50" s="6" t="s">
        <v>11</v>
      </c>
      <c r="H50" s="7" t="s">
        <v>49</v>
      </c>
    </row>
    <row r="51" spans="1:8" x14ac:dyDescent="0.25">
      <c r="A51" s="38">
        <v>1</v>
      </c>
      <c r="B51" s="8" t="s">
        <v>83</v>
      </c>
      <c r="C51" s="9"/>
      <c r="D51" s="9"/>
      <c r="E51" s="39" t="s">
        <v>50</v>
      </c>
      <c r="F51" s="40">
        <v>7</v>
      </c>
      <c r="G51" s="41"/>
      <c r="H51" s="42">
        <f>G51*F51</f>
        <v>0</v>
      </c>
    </row>
    <row r="52" spans="1:8" x14ac:dyDescent="0.25">
      <c r="A52" s="38">
        <v>2</v>
      </c>
      <c r="B52" s="8" t="s">
        <v>84</v>
      </c>
      <c r="C52" s="9"/>
      <c r="D52" s="9"/>
      <c r="E52" s="39" t="s">
        <v>50</v>
      </c>
      <c r="F52" s="40">
        <v>2</v>
      </c>
      <c r="G52" s="41"/>
      <c r="H52" s="42">
        <f t="shared" ref="H52:H86" si="3">G52*F52</f>
        <v>0</v>
      </c>
    </row>
    <row r="53" spans="1:8" x14ac:dyDescent="0.25">
      <c r="A53" s="38">
        <v>4</v>
      </c>
      <c r="B53" s="8" t="s">
        <v>51</v>
      </c>
      <c r="C53" s="9"/>
      <c r="D53" s="9"/>
      <c r="E53" s="39" t="s">
        <v>50</v>
      </c>
      <c r="F53" s="40">
        <v>6</v>
      </c>
      <c r="G53" s="41"/>
      <c r="H53" s="42">
        <f t="shared" si="3"/>
        <v>0</v>
      </c>
    </row>
    <row r="54" spans="1:8" x14ac:dyDescent="0.25">
      <c r="A54" s="38">
        <v>5</v>
      </c>
      <c r="B54" s="8" t="s">
        <v>52</v>
      </c>
      <c r="C54" s="9"/>
      <c r="D54" s="9"/>
      <c r="E54" s="39" t="s">
        <v>50</v>
      </c>
      <c r="F54" s="40">
        <v>2</v>
      </c>
      <c r="G54" s="41"/>
      <c r="H54" s="42">
        <f t="shared" si="3"/>
        <v>0</v>
      </c>
    </row>
    <row r="55" spans="1:8" x14ac:dyDescent="0.25">
      <c r="A55" s="38">
        <v>6</v>
      </c>
      <c r="B55" s="8" t="s">
        <v>53</v>
      </c>
      <c r="C55" s="9"/>
      <c r="D55" s="9"/>
      <c r="E55" s="39" t="s">
        <v>50</v>
      </c>
      <c r="F55" s="40">
        <v>5</v>
      </c>
      <c r="G55" s="41"/>
      <c r="H55" s="42">
        <f t="shared" si="3"/>
        <v>0</v>
      </c>
    </row>
    <row r="56" spans="1:8" x14ac:dyDescent="0.25">
      <c r="A56" s="38">
        <v>7</v>
      </c>
      <c r="B56" s="8" t="s">
        <v>54</v>
      </c>
      <c r="C56" s="9"/>
      <c r="D56" s="9"/>
      <c r="E56" s="39" t="s">
        <v>50</v>
      </c>
      <c r="F56" s="40">
        <v>1</v>
      </c>
      <c r="G56" s="41"/>
      <c r="H56" s="42">
        <f t="shared" si="3"/>
        <v>0</v>
      </c>
    </row>
    <row r="57" spans="1:8" x14ac:dyDescent="0.25">
      <c r="A57" s="38">
        <v>8</v>
      </c>
      <c r="B57" s="8" t="s">
        <v>55</v>
      </c>
      <c r="C57" s="9"/>
      <c r="D57" s="9"/>
      <c r="E57" s="39" t="s">
        <v>50</v>
      </c>
      <c r="F57" s="40">
        <v>1</v>
      </c>
      <c r="G57" s="41"/>
      <c r="H57" s="42">
        <f t="shared" si="3"/>
        <v>0</v>
      </c>
    </row>
    <row r="58" spans="1:8" x14ac:dyDescent="0.25">
      <c r="A58" s="38">
        <v>9</v>
      </c>
      <c r="B58" s="8" t="s">
        <v>89</v>
      </c>
      <c r="C58" s="9"/>
      <c r="D58" s="9"/>
      <c r="E58" s="39" t="s">
        <v>50</v>
      </c>
      <c r="F58" s="40">
        <v>1</v>
      </c>
      <c r="G58" s="41"/>
      <c r="H58" s="42">
        <f t="shared" si="3"/>
        <v>0</v>
      </c>
    </row>
    <row r="59" spans="1:8" x14ac:dyDescent="0.25">
      <c r="A59" s="38">
        <v>10</v>
      </c>
      <c r="B59" s="8" t="s">
        <v>56</v>
      </c>
      <c r="C59" s="9"/>
      <c r="D59" s="9"/>
      <c r="E59" s="39" t="s">
        <v>50</v>
      </c>
      <c r="F59" s="40">
        <v>7</v>
      </c>
      <c r="G59" s="41"/>
      <c r="H59" s="42">
        <f t="shared" si="3"/>
        <v>0</v>
      </c>
    </row>
    <row r="60" spans="1:8" x14ac:dyDescent="0.25">
      <c r="A60" s="38">
        <v>11</v>
      </c>
      <c r="B60" s="8" t="s">
        <v>57</v>
      </c>
      <c r="C60" s="9"/>
      <c r="D60" s="9"/>
      <c r="E60" s="39" t="s">
        <v>50</v>
      </c>
      <c r="F60" s="40">
        <v>1</v>
      </c>
      <c r="G60" s="41"/>
      <c r="H60" s="42">
        <f t="shared" si="3"/>
        <v>0</v>
      </c>
    </row>
    <row r="61" spans="1:8" x14ac:dyDescent="0.25">
      <c r="A61" s="38">
        <v>12</v>
      </c>
      <c r="B61" s="8" t="s">
        <v>58</v>
      </c>
      <c r="C61" s="9"/>
      <c r="D61" s="9"/>
      <c r="E61" s="39" t="s">
        <v>50</v>
      </c>
      <c r="F61" s="40">
        <v>1</v>
      </c>
      <c r="G61" s="41"/>
      <c r="H61" s="42">
        <f t="shared" si="3"/>
        <v>0</v>
      </c>
    </row>
    <row r="62" spans="1:8" x14ac:dyDescent="0.25">
      <c r="A62" s="38">
        <v>13</v>
      </c>
      <c r="B62" s="8" t="s">
        <v>59</v>
      </c>
      <c r="C62" s="9"/>
      <c r="D62" s="9"/>
      <c r="E62" s="39" t="s">
        <v>50</v>
      </c>
      <c r="F62" s="40">
        <v>4</v>
      </c>
      <c r="G62" s="41"/>
      <c r="H62" s="42">
        <f t="shared" si="3"/>
        <v>0</v>
      </c>
    </row>
    <row r="63" spans="1:8" x14ac:dyDescent="0.25">
      <c r="A63" s="38">
        <v>14</v>
      </c>
      <c r="B63" s="10" t="s">
        <v>60</v>
      </c>
      <c r="C63" s="11"/>
      <c r="D63" s="11"/>
      <c r="E63" s="12"/>
      <c r="F63" s="13"/>
      <c r="G63" s="41"/>
      <c r="H63" s="42"/>
    </row>
    <row r="64" spans="1:8" x14ac:dyDescent="0.25">
      <c r="A64" s="38">
        <v>15</v>
      </c>
      <c r="B64" s="8" t="s">
        <v>61</v>
      </c>
      <c r="C64" s="9"/>
      <c r="D64" s="9"/>
      <c r="E64" s="43" t="s">
        <v>50</v>
      </c>
      <c r="F64" s="40">
        <v>7</v>
      </c>
      <c r="G64" s="41"/>
      <c r="H64" s="42">
        <f t="shared" si="3"/>
        <v>0</v>
      </c>
    </row>
    <row r="65" spans="1:8" ht="24" x14ac:dyDescent="0.25">
      <c r="A65" s="38">
        <v>16</v>
      </c>
      <c r="B65" s="8" t="s">
        <v>85</v>
      </c>
      <c r="C65" s="9"/>
      <c r="D65" s="9"/>
      <c r="E65" s="39" t="s">
        <v>50</v>
      </c>
      <c r="F65" s="40">
        <v>6</v>
      </c>
      <c r="G65" s="41"/>
      <c r="H65" s="42">
        <f t="shared" si="3"/>
        <v>0</v>
      </c>
    </row>
    <row r="66" spans="1:8" x14ac:dyDescent="0.25">
      <c r="A66" s="38">
        <v>17</v>
      </c>
      <c r="B66" s="8" t="s">
        <v>86</v>
      </c>
      <c r="C66" s="9"/>
      <c r="D66" s="9"/>
      <c r="E66" s="39" t="s">
        <v>32</v>
      </c>
      <c r="F66" s="40">
        <v>7</v>
      </c>
      <c r="G66" s="41"/>
      <c r="H66" s="42">
        <f t="shared" si="3"/>
        <v>0</v>
      </c>
    </row>
    <row r="67" spans="1:8" x14ac:dyDescent="0.25">
      <c r="A67" s="38">
        <v>18</v>
      </c>
      <c r="B67" s="8" t="s">
        <v>87</v>
      </c>
      <c r="C67" s="9"/>
      <c r="D67" s="9"/>
      <c r="E67" s="39" t="s">
        <v>32</v>
      </c>
      <c r="F67" s="40">
        <v>150</v>
      </c>
      <c r="G67" s="41"/>
      <c r="H67" s="42">
        <f t="shared" si="3"/>
        <v>0</v>
      </c>
    </row>
    <row r="68" spans="1:8" x14ac:dyDescent="0.25">
      <c r="A68" s="38">
        <v>19</v>
      </c>
      <c r="B68" s="8" t="s">
        <v>88</v>
      </c>
      <c r="C68" s="9"/>
      <c r="D68" s="9"/>
      <c r="E68" s="39" t="s">
        <v>32</v>
      </c>
      <c r="F68" s="40">
        <v>80</v>
      </c>
      <c r="G68" s="41"/>
      <c r="H68" s="42">
        <f t="shared" si="3"/>
        <v>0</v>
      </c>
    </row>
    <row r="69" spans="1:8" x14ac:dyDescent="0.25">
      <c r="A69" s="38">
        <v>20</v>
      </c>
      <c r="B69" s="8" t="s">
        <v>62</v>
      </c>
      <c r="C69" s="9"/>
      <c r="D69" s="9"/>
      <c r="E69" s="39" t="s">
        <v>15</v>
      </c>
      <c r="F69" s="40">
        <v>1</v>
      </c>
      <c r="G69" s="41"/>
      <c r="H69" s="42">
        <f t="shared" si="3"/>
        <v>0</v>
      </c>
    </row>
    <row r="70" spans="1:8" x14ac:dyDescent="0.25">
      <c r="A70" s="38">
        <v>22</v>
      </c>
      <c r="B70" s="8" t="s">
        <v>63</v>
      </c>
      <c r="C70" s="9"/>
      <c r="D70" s="9"/>
      <c r="E70" s="39" t="s">
        <v>50</v>
      </c>
      <c r="F70" s="40">
        <v>1</v>
      </c>
      <c r="G70" s="41"/>
      <c r="H70" s="42">
        <f t="shared" si="3"/>
        <v>0</v>
      </c>
    </row>
    <row r="71" spans="1:8" ht="24" x14ac:dyDescent="0.25">
      <c r="A71" s="38">
        <v>23</v>
      </c>
      <c r="B71" s="8" t="s">
        <v>64</v>
      </c>
      <c r="C71" s="9"/>
      <c r="D71" s="9"/>
      <c r="E71" s="39" t="s">
        <v>50</v>
      </c>
      <c r="F71" s="40">
        <v>10</v>
      </c>
      <c r="G71" s="41"/>
      <c r="H71" s="42">
        <f t="shared" si="3"/>
        <v>0</v>
      </c>
    </row>
    <row r="72" spans="1:8" x14ac:dyDescent="0.25">
      <c r="A72" s="38">
        <v>24</v>
      </c>
      <c r="B72" s="8" t="s">
        <v>65</v>
      </c>
      <c r="C72" s="9"/>
      <c r="D72" s="9"/>
      <c r="E72" s="23" t="s">
        <v>50</v>
      </c>
      <c r="F72" s="40">
        <v>9</v>
      </c>
      <c r="G72" s="41"/>
      <c r="H72" s="42">
        <f t="shared" si="3"/>
        <v>0</v>
      </c>
    </row>
    <row r="73" spans="1:8" x14ac:dyDescent="0.25">
      <c r="A73" s="38">
        <v>25</v>
      </c>
      <c r="B73" s="8" t="s">
        <v>66</v>
      </c>
      <c r="C73" s="9"/>
      <c r="D73" s="9"/>
      <c r="E73" s="39" t="s">
        <v>50</v>
      </c>
      <c r="F73" s="40">
        <v>9</v>
      </c>
      <c r="G73" s="41"/>
      <c r="H73" s="42">
        <f t="shared" si="3"/>
        <v>0</v>
      </c>
    </row>
    <row r="74" spans="1:8" x14ac:dyDescent="0.25">
      <c r="A74" s="38">
        <v>26</v>
      </c>
      <c r="B74" s="8" t="s">
        <v>67</v>
      </c>
      <c r="C74" s="9"/>
      <c r="D74" s="9"/>
      <c r="E74" s="39" t="s">
        <v>50</v>
      </c>
      <c r="F74" s="40">
        <v>9</v>
      </c>
      <c r="G74" s="41"/>
      <c r="H74" s="42">
        <f t="shared" si="3"/>
        <v>0</v>
      </c>
    </row>
    <row r="75" spans="1:8" x14ac:dyDescent="0.25">
      <c r="A75" s="38">
        <v>27</v>
      </c>
      <c r="B75" s="8" t="s">
        <v>68</v>
      </c>
      <c r="C75" s="9"/>
      <c r="D75" s="9"/>
      <c r="E75" s="39" t="s">
        <v>32</v>
      </c>
      <c r="F75" s="40">
        <v>13</v>
      </c>
      <c r="G75" s="41"/>
      <c r="H75" s="42">
        <f t="shared" si="3"/>
        <v>0</v>
      </c>
    </row>
    <row r="76" spans="1:8" x14ac:dyDescent="0.25">
      <c r="A76" s="38">
        <v>28</v>
      </c>
      <c r="B76" s="8" t="s">
        <v>69</v>
      </c>
      <c r="C76" s="9"/>
      <c r="D76" s="9"/>
      <c r="E76" s="39" t="s">
        <v>50</v>
      </c>
      <c r="F76" s="40">
        <v>6</v>
      </c>
      <c r="G76" s="41"/>
      <c r="H76" s="42">
        <f t="shared" si="3"/>
        <v>0</v>
      </c>
    </row>
    <row r="77" spans="1:8" x14ac:dyDescent="0.25">
      <c r="A77" s="38">
        <v>29</v>
      </c>
      <c r="B77" s="8" t="s">
        <v>70</v>
      </c>
      <c r="C77" s="9"/>
      <c r="D77" s="9"/>
      <c r="E77" s="39" t="s">
        <v>50</v>
      </c>
      <c r="F77" s="40">
        <v>500</v>
      </c>
      <c r="G77" s="41"/>
      <c r="H77" s="42">
        <f t="shared" si="3"/>
        <v>0</v>
      </c>
    </row>
    <row r="78" spans="1:8" x14ac:dyDescent="0.25">
      <c r="A78" s="38">
        <v>30</v>
      </c>
      <c r="B78" s="8" t="s">
        <v>71</v>
      </c>
      <c r="C78" s="9"/>
      <c r="D78" s="9"/>
      <c r="E78" s="39" t="s">
        <v>50</v>
      </c>
      <c r="F78" s="40">
        <v>2</v>
      </c>
      <c r="G78" s="41"/>
      <c r="H78" s="42">
        <f t="shared" si="3"/>
        <v>0</v>
      </c>
    </row>
    <row r="79" spans="1:8" x14ac:dyDescent="0.25">
      <c r="A79" s="38">
        <v>31</v>
      </c>
      <c r="B79" s="8" t="s">
        <v>72</v>
      </c>
      <c r="C79" s="9"/>
      <c r="D79" s="9"/>
      <c r="E79" s="39" t="s">
        <v>50</v>
      </c>
      <c r="F79" s="40">
        <v>9</v>
      </c>
      <c r="G79" s="41"/>
      <c r="H79" s="42">
        <f t="shared" si="3"/>
        <v>0</v>
      </c>
    </row>
    <row r="80" spans="1:8" x14ac:dyDescent="0.25">
      <c r="A80" s="38">
        <v>32</v>
      </c>
      <c r="B80" s="8" t="s">
        <v>90</v>
      </c>
      <c r="C80" s="9"/>
      <c r="D80" s="9"/>
      <c r="E80" s="39" t="s">
        <v>15</v>
      </c>
      <c r="F80" s="40">
        <v>7</v>
      </c>
      <c r="G80" s="41"/>
      <c r="H80" s="42">
        <f t="shared" si="3"/>
        <v>0</v>
      </c>
    </row>
    <row r="81" spans="1:8" x14ac:dyDescent="0.25">
      <c r="A81" s="38">
        <v>33</v>
      </c>
      <c r="B81" s="8" t="s">
        <v>73</v>
      </c>
      <c r="C81" s="9"/>
      <c r="D81" s="9"/>
      <c r="E81" s="39" t="s">
        <v>50</v>
      </c>
      <c r="F81" s="40">
        <v>450</v>
      </c>
      <c r="G81" s="41"/>
      <c r="H81" s="42">
        <f t="shared" si="3"/>
        <v>0</v>
      </c>
    </row>
    <row r="82" spans="1:8" x14ac:dyDescent="0.25">
      <c r="A82" s="38">
        <v>34</v>
      </c>
      <c r="B82" s="8" t="s">
        <v>74</v>
      </c>
      <c r="C82" s="9"/>
      <c r="D82" s="9"/>
      <c r="E82" s="39" t="s">
        <v>50</v>
      </c>
      <c r="F82" s="40">
        <v>1</v>
      </c>
      <c r="G82" s="41"/>
      <c r="H82" s="42">
        <f t="shared" si="3"/>
        <v>0</v>
      </c>
    </row>
    <row r="83" spans="1:8" x14ac:dyDescent="0.25">
      <c r="A83" s="38">
        <v>35</v>
      </c>
      <c r="B83" s="8" t="s">
        <v>75</v>
      </c>
      <c r="C83" s="9"/>
      <c r="D83" s="9"/>
      <c r="E83" s="39" t="s">
        <v>50</v>
      </c>
      <c r="F83" s="40">
        <v>1</v>
      </c>
      <c r="G83" s="41"/>
      <c r="H83" s="42">
        <f t="shared" si="3"/>
        <v>0</v>
      </c>
    </row>
    <row r="84" spans="1:8" ht="24" x14ac:dyDescent="0.25">
      <c r="A84" s="38">
        <v>36</v>
      </c>
      <c r="B84" s="8" t="s">
        <v>76</v>
      </c>
      <c r="C84" s="9"/>
      <c r="D84" s="9"/>
      <c r="E84" s="39" t="s">
        <v>50</v>
      </c>
      <c r="F84" s="40">
        <v>1</v>
      </c>
      <c r="G84" s="41"/>
      <c r="H84" s="42">
        <f t="shared" si="3"/>
        <v>0</v>
      </c>
    </row>
    <row r="85" spans="1:8" x14ac:dyDescent="0.25">
      <c r="A85" s="38">
        <v>37</v>
      </c>
      <c r="B85" s="8" t="s">
        <v>77</v>
      </c>
      <c r="C85" s="9"/>
      <c r="D85" s="9"/>
      <c r="E85" s="39" t="s">
        <v>15</v>
      </c>
      <c r="F85" s="40">
        <v>1</v>
      </c>
      <c r="G85" s="41"/>
      <c r="H85" s="42">
        <f t="shared" si="3"/>
        <v>0</v>
      </c>
    </row>
    <row r="86" spans="1:8" x14ac:dyDescent="0.25">
      <c r="A86" s="38">
        <v>38</v>
      </c>
      <c r="B86" s="8" t="s">
        <v>78</v>
      </c>
      <c r="C86" s="9"/>
      <c r="D86" s="9"/>
      <c r="E86" s="39" t="s">
        <v>50</v>
      </c>
      <c r="F86" s="40">
        <v>2</v>
      </c>
      <c r="G86" s="41"/>
      <c r="H86" s="42">
        <f t="shared" si="3"/>
        <v>0</v>
      </c>
    </row>
    <row r="87" spans="1:8" ht="24" x14ac:dyDescent="0.25">
      <c r="A87" s="38">
        <v>39</v>
      </c>
      <c r="B87" s="8" t="s">
        <v>79</v>
      </c>
      <c r="C87" s="9"/>
      <c r="D87" s="9"/>
      <c r="E87" s="40" t="s">
        <v>15</v>
      </c>
      <c r="F87" s="40">
        <v>4</v>
      </c>
      <c r="G87" s="41"/>
      <c r="H87" s="42">
        <f>G87*F87</f>
        <v>0</v>
      </c>
    </row>
    <row r="88" spans="1:8" x14ac:dyDescent="0.25">
      <c r="A88" s="59" t="s">
        <v>0</v>
      </c>
      <c r="B88" s="60"/>
      <c r="C88" s="60"/>
      <c r="D88" s="60"/>
      <c r="E88" s="60"/>
      <c r="F88" s="60"/>
      <c r="G88" s="61"/>
      <c r="H88" s="44">
        <f>SUM(H51:H87)</f>
        <v>0</v>
      </c>
    </row>
    <row r="89" spans="1:8" x14ac:dyDescent="0.25">
      <c r="A89" s="62" t="s">
        <v>1</v>
      </c>
      <c r="B89" s="63"/>
      <c r="C89" s="63"/>
      <c r="D89" s="63"/>
      <c r="E89" s="63"/>
      <c r="F89" s="63"/>
      <c r="G89" s="64"/>
      <c r="H89" s="45">
        <f>H88*16%</f>
        <v>0</v>
      </c>
    </row>
    <row r="90" spans="1:8" ht="12.75" thickBot="1" x14ac:dyDescent="0.3">
      <c r="A90" s="77" t="s">
        <v>2</v>
      </c>
      <c r="B90" s="78"/>
      <c r="C90" s="78"/>
      <c r="D90" s="78"/>
      <c r="E90" s="78"/>
      <c r="F90" s="78"/>
      <c r="G90" s="79"/>
      <c r="H90" s="46">
        <f>SUM(H88:H89)</f>
        <v>0</v>
      </c>
    </row>
    <row r="92" spans="1:8" ht="12.75" thickBot="1" x14ac:dyDescent="0.3"/>
    <row r="93" spans="1:8" ht="12.75" customHeight="1" x14ac:dyDescent="0.25">
      <c r="A93" s="80" t="s">
        <v>80</v>
      </c>
      <c r="B93" s="81"/>
      <c r="C93" s="81"/>
      <c r="D93" s="81"/>
      <c r="E93" s="81"/>
      <c r="F93" s="81"/>
      <c r="G93" s="81"/>
      <c r="H93" s="51">
        <f>+H90+G46</f>
        <v>0</v>
      </c>
    </row>
    <row r="94" spans="1:8" ht="13.5" customHeight="1" thickBot="1" x14ac:dyDescent="0.3">
      <c r="A94" s="82"/>
      <c r="B94" s="83"/>
      <c r="C94" s="83"/>
      <c r="D94" s="83"/>
      <c r="E94" s="83"/>
      <c r="F94" s="83"/>
      <c r="G94" s="83"/>
      <c r="H94" s="52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7" spans="3:4" ht="12.75" customHeight="1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</sheetData>
  <mergeCells count="27">
    <mergeCell ref="A19:H19"/>
    <mergeCell ref="A90:G90"/>
    <mergeCell ref="A93:G94"/>
    <mergeCell ref="A1:H2"/>
    <mergeCell ref="A3:H3"/>
    <mergeCell ref="A15:G15"/>
    <mergeCell ref="A16:G16"/>
    <mergeCell ref="A17:G17"/>
    <mergeCell ref="A27:G27"/>
    <mergeCell ref="A28:B28"/>
    <mergeCell ref="E28:G28"/>
    <mergeCell ref="A29:B29"/>
    <mergeCell ref="E29:G29"/>
    <mergeCell ref="A30:B30"/>
    <mergeCell ref="E30:G30"/>
    <mergeCell ref="A31:B31"/>
    <mergeCell ref="E31:G31"/>
    <mergeCell ref="A32:G32"/>
    <mergeCell ref="A34:H34"/>
    <mergeCell ref="A41:G41"/>
    <mergeCell ref="A44:H44"/>
    <mergeCell ref="G45:H45"/>
    <mergeCell ref="G46:H46"/>
    <mergeCell ref="H93:H94"/>
    <mergeCell ref="A48:H49"/>
    <mergeCell ref="A88:G88"/>
    <mergeCell ref="A89:G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Ptta Economica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Restrepo Bolivar</dc:creator>
  <cp:lastModifiedBy>Jaime Alberto Rico Montoya</cp:lastModifiedBy>
  <dcterms:created xsi:type="dcterms:W3CDTF">2014-10-14T19:44:27Z</dcterms:created>
  <dcterms:modified xsi:type="dcterms:W3CDTF">2014-11-14T19:30:59Z</dcterms:modified>
</cp:coreProperties>
</file>