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umedellin-my.sharepoint.com/personal/evalencia_esu_com_co/Documents/CTO 4600103211_2024_SEC_MOVILIDAD/PROCESO/Componente 2/"/>
    </mc:Choice>
  </mc:AlternateContent>
  <xr:revisionPtr revIDLastSave="199" documentId="13_ncr:1_{EEF0C079-A13E-403C-AE10-8949FF50C33C}" xr6:coauthVersionLast="47" xr6:coauthVersionMax="47" xr10:uidLastSave="{C7A0EC07-0EF7-4C46-9202-9E2485ED8EAB}"/>
  <bookViews>
    <workbookView xWindow="-108" yWindow="-108" windowWidth="23256" windowHeight="13896" xr2:uid="{300C03E2-2678-4517-91C6-EBAA5F8D11AE}"/>
  </bookViews>
  <sheets>
    <sheet name="FORMULARIO" sheetId="2" r:id="rId1"/>
  </sheets>
  <definedNames>
    <definedName name="_xlnm._FilterDatabase" localSheetId="0" hidden="1">FORMULARIO!$D$7:$I$7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2" l="1"/>
  <c r="I9" i="2" l="1"/>
  <c r="I8" i="2"/>
  <c r="H25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25" i="2" l="1"/>
  <c r="I26" i="2" s="1"/>
  <c r="I27" i="2" s="1"/>
  <c r="H26" i="2"/>
  <c r="H27" i="2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</futureMetadata>
  <valueMetadata count="1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</valueMetadata>
</metadata>
</file>

<file path=xl/sharedStrings.xml><?xml version="1.0" encoding="utf-8"?>
<sst xmlns="http://schemas.openxmlformats.org/spreadsheetml/2006/main" count="54" uniqueCount="41">
  <si>
    <t xml:space="preserve">Membrete </t>
  </si>
  <si>
    <t>ANEXO No. 2 - FORMULARIO PRECIOS Y CANTIDADES</t>
  </si>
  <si>
    <t>Detallar:</t>
  </si>
  <si>
    <t>ITEM</t>
  </si>
  <si>
    <t>CANT.</t>
  </si>
  <si>
    <r>
      <rPr>
        <b/>
        <u/>
        <sz val="11"/>
        <color theme="1"/>
        <rFont val="Aptos Narrow"/>
        <family val="2"/>
        <scheme val="minor"/>
      </rPr>
      <t>BOLSA PARA CADAVERES</t>
    </r>
    <r>
      <rPr>
        <sz val="11"/>
        <color theme="1"/>
        <rFont val="Aptos Narrow"/>
        <family val="2"/>
        <scheme val="minor"/>
      </rPr>
      <t>: Bolsa para embalaje de cadáveres color blanco. Debe de ser laminada y sellada al calor acorde con las normas de OSHA y EPA. Cierre tipo cremallera color blanco. Espesor de lámina entre 0,15mm a 0,25 mm, dimensiones de 2,15 metros x 90 cm. El sellado y la laminación deben ser hermético y no permitir el filtrado desde el interior de la bolsa, debe garantizar el control y contención de nivel II en material de riesgo biológico como mínimo. Cada bolsa debe poseer su propio empaque individual.</t>
    </r>
  </si>
  <si>
    <r>
      <rPr>
        <b/>
        <u/>
        <sz val="11"/>
        <color theme="1"/>
        <rFont val="Aptos Narrow"/>
        <family val="2"/>
        <scheme val="minor"/>
      </rPr>
      <t>ROLLO DE CINTA ADHESIVA TRANSPARENTE:</t>
    </r>
    <r>
      <rPr>
        <sz val="11"/>
        <color theme="1"/>
        <rFont val="Aptos Narrow"/>
        <family val="2"/>
        <scheme val="minor"/>
      </rPr>
      <t xml:space="preserve">  Rollo de cinta adhesiva transparente para embalaje de cadáveres con logo DISTRITO ESPECIAL DE MEDELLIN, POLICÍA JUDICIAL, EVIDENCIA. SECRETARÍA DE MOVILIDAD DE MEDELLÍN; con logo del Distrito Especial de Medellín. Ancho 5 cm x 50metros. (Muestra de las características de logo y leyenda se entregará al contratista a quien se adjudique el contrato, para la respectiva elaboración).</t>
    </r>
  </si>
  <si>
    <r>
      <rPr>
        <b/>
        <u/>
        <sz val="11"/>
        <color theme="1"/>
        <rFont val="Aptos Narrow"/>
        <family val="2"/>
        <scheme val="minor"/>
      </rPr>
      <t>CAMILLA RODANTE PARA CUERPOS</t>
    </r>
    <r>
      <rPr>
        <sz val="11"/>
        <color theme="1"/>
        <rFont val="Aptos Narrow"/>
        <family val="2"/>
        <scheme val="minor"/>
      </rPr>
      <t>: Camilla rodante en acero inoxidable de 56 cm de ancho x 195 cm de largo x 93 cm de alto. Sin brazos, con cinturón de seguridad, patas plegables. Todo con el fin de levantar cuerpos sin vida</t>
    </r>
  </si>
  <si>
    <r>
      <rPr>
        <b/>
        <u/>
        <sz val="11"/>
        <color theme="1"/>
        <rFont val="Aptos Narrow"/>
        <family val="2"/>
        <scheme val="minor"/>
      </rPr>
      <t xml:space="preserve">CAMILLA RODANTE PARA CUERPOS: </t>
    </r>
    <r>
      <rPr>
        <sz val="11"/>
        <color theme="1"/>
        <rFont val="Aptos Narrow"/>
        <family val="2"/>
        <scheme val="minor"/>
      </rPr>
      <t>Camilla rodante en acero inoxidable de 56 cm de ancho x 186 cm de largo x 106 cm de alto. Sin brazos, con cinturón de seguridad, patas plegables. Todo con el fin de levantar cuerpos sin vida.</t>
    </r>
  </si>
  <si>
    <r>
      <rPr>
        <b/>
        <u/>
        <sz val="11"/>
        <color theme="1"/>
        <rFont val="Aptos Narrow"/>
        <family val="2"/>
        <scheme val="minor"/>
      </rPr>
      <t>MALETIN PARA IMPLEMENTOS EN LONA</t>
    </r>
    <r>
      <rPr>
        <sz val="11"/>
        <color theme="1"/>
        <rFont val="Aptos Narrow"/>
        <family val="2"/>
        <scheme val="minor"/>
      </rPr>
      <t>: Maletines de lona resistente al agua, sistema molle, bolsillos en ambos costados con capacidad expandida, puede ser fuera de la bolsa para colgar objetos, dimensiones aproximadamente 36x 29x 15cm (largo x alto x ancho); 14.2 "x11.4" x5.9 ", múltiples compartimentos de almacenamiento y divisores para optimizar los elementos de uso forense.</t>
    </r>
  </si>
  <si>
    <r>
      <rPr>
        <b/>
        <u/>
        <sz val="11"/>
        <color theme="1"/>
        <rFont val="Aptos Narrow"/>
        <family val="2"/>
        <scheme val="minor"/>
      </rPr>
      <t>PARAGUAS</t>
    </r>
    <r>
      <rPr>
        <sz val="11"/>
        <color theme="1"/>
        <rFont val="Aptos Narrow"/>
        <family val="2"/>
        <scheme val="minor"/>
      </rPr>
      <t>: SOMBRILLAS DE 16 VARILLAS DE ALTA CALIDAD</t>
    </r>
  </si>
  <si>
    <r>
      <rPr>
        <b/>
        <u/>
        <sz val="11"/>
        <color theme="1"/>
        <rFont val="Aptos Narrow"/>
        <family val="2"/>
        <scheme val="minor"/>
      </rPr>
      <t xml:space="preserve">TABLA DE APOYO PORTA DOCUMENTOS: </t>
    </r>
    <r>
      <rPr>
        <sz val="11"/>
        <color theme="1"/>
        <rFont val="Aptos Narrow"/>
        <family val="2"/>
        <scheme val="minor"/>
      </rPr>
      <t xml:space="preserve"> CON GANCHO DE SUJECIÓN TAMAÑO OFICIO, EN MATERIAL POLIPROPILENO. 34 CMS X 24 CMS. LARGO X ANCHO. ESPESOR 2,8 CMS.</t>
    </r>
  </si>
  <si>
    <r>
      <rPr>
        <b/>
        <u/>
        <sz val="11"/>
        <color theme="1"/>
        <rFont val="Aptos Narrow"/>
        <family val="2"/>
        <scheme val="minor"/>
      </rPr>
      <t>PLARIMETRO - OPACIMETRO</t>
    </r>
    <r>
      <rPr>
        <sz val="11"/>
        <color theme="1"/>
        <rFont val="Aptos Narrow"/>
        <family val="2"/>
        <scheme val="minor"/>
      </rPr>
      <t xml:space="preserve"> : Medidor de tinte de 2 piezas para medición de vidrios polarizados en vehículos, para todas las ventanas</t>
    </r>
  </si>
  <si>
    <r>
      <rPr>
        <b/>
        <u/>
        <sz val="11"/>
        <color theme="1"/>
        <rFont val="Aptos Narrow"/>
        <family val="2"/>
        <scheme val="minor"/>
      </rPr>
      <t>MEDIDOR CALIBRADOR DIGITAL DE PROFUNDIDAD</t>
    </r>
    <r>
      <rPr>
        <sz val="11"/>
        <color theme="1"/>
        <rFont val="Aptos Narrow"/>
        <family val="2"/>
        <scheme val="minor"/>
      </rPr>
      <t xml:space="preserve"> ; En material resistente a caídas, con pantalla de fácil
lectura, rango de diferencia 0,01mm</t>
    </r>
  </si>
  <si>
    <r>
      <rPr>
        <b/>
        <u/>
        <sz val="11"/>
        <color theme="1"/>
        <rFont val="Aptos Narrow"/>
        <family val="2"/>
        <scheme val="minor"/>
      </rPr>
      <t>UNIDAD EXTERNA DE DVD USB QUEMADORA LECTORA</t>
    </r>
    <r>
      <rPr>
        <sz val="11"/>
        <color theme="1"/>
        <rFont val="Aptos Narrow"/>
        <family val="2"/>
        <scheme val="minor"/>
      </rPr>
      <t>: Interfaz USB 2.0 (hasta 480Mbits / s, Compatible con
USB 3.0) Sus velocidades de escritura 8x DVD y 24x CD
que permita producir copias ópticas de manera eficiente,
reproducción silenciosa¸ que
admita formatos M-DISC para un almacenamiento de
datos de alta calidad.
SOPORTE MULTIFORMATO. Para DVD + R / R DL /
RW, DVD-R / R DL / RW, DVD-RAM, DVD-ROM, DVD_x0002_ROM DL, CD-R / RW / ROM y CD-DA.</t>
    </r>
  </si>
  <si>
    <r>
      <rPr>
        <b/>
        <u/>
        <sz val="11"/>
        <color theme="1"/>
        <rFont val="Aptos Narrow"/>
        <family val="2"/>
        <scheme val="minor"/>
      </rPr>
      <t>MEDIDOR DE DISTANCIA LASER 120M DISTANCIOMETRO: FUNCIONALIDADES:</t>
    </r>
    <r>
      <rPr>
        <sz val="11"/>
        <color theme="1"/>
        <rFont val="Aptos Narrow"/>
        <family val="2"/>
        <scheme val="minor"/>
      </rPr>
      <t xml:space="preserve">
Manejo fácil e intuitivo
Pantalla LCD
Alta precisión (+/- 2mm) y amplio rango de medición
hasta 120 metros
nivel de burbuja, para comprobar si el láser está
vertical/horizontal con respecto al objeto</t>
    </r>
  </si>
  <si>
    <t xml:space="preserve">TRANSPORTE DE INSUMOS </t>
  </si>
  <si>
    <t xml:space="preserve">TOTAL </t>
  </si>
  <si>
    <t xml:space="preserve">IVA </t>
  </si>
  <si>
    <t xml:space="preserve">TOTAL + IVA </t>
  </si>
  <si>
    <t>FOTOS REFERENCIA</t>
  </si>
  <si>
    <t>DESCRIPCIÓN</t>
  </si>
  <si>
    <t>N/A</t>
  </si>
  <si>
    <t xml:space="preserve"> VR. UNIT</t>
  </si>
  <si>
    <t xml:space="preserve">VR. TOTAL </t>
  </si>
  <si>
    <t>Unidad</t>
  </si>
  <si>
    <t>Unidad de medida</t>
  </si>
  <si>
    <r>
      <rPr>
        <b/>
        <u/>
        <sz val="11"/>
        <color theme="1"/>
        <rFont val="Aptos Narrow"/>
        <family val="2"/>
        <scheme val="minor"/>
      </rPr>
      <t xml:space="preserve">TESTIGO METRICOS </t>
    </r>
    <r>
      <rPr>
        <sz val="11"/>
        <color theme="1"/>
        <rFont val="Aptos Narrow"/>
        <family val="2"/>
        <scheme val="minor"/>
      </rPr>
      <t>: Testigos métricos de 15cm color blanco/negro, doble cara. En material plástico, lo que constituye un requisito técnico para su fabricación y uso</t>
    </r>
  </si>
  <si>
    <r>
      <rPr>
        <b/>
        <u/>
        <sz val="11"/>
        <color theme="1"/>
        <rFont val="Aptos Narrow"/>
        <family val="2"/>
        <scheme val="minor"/>
      </rPr>
      <t xml:space="preserve">TESTIGOS MÉTRICOS TIPO "L" </t>
    </r>
    <r>
      <rPr>
        <sz val="11"/>
        <color theme="1"/>
        <rFont val="Aptos Narrow"/>
        <family val="2"/>
        <scheme val="minor"/>
      </rPr>
      <t>Testigos Métricos Tipo "L" De 15cm X 15cm. En material plástico, lo que constituye un requisito técnico para su fabricación y uso</t>
    </r>
  </si>
  <si>
    <r>
      <rPr>
        <b/>
        <u/>
        <sz val="11"/>
        <color theme="1"/>
        <rFont val="Aptos Narrow"/>
        <family val="2"/>
        <scheme val="minor"/>
      </rPr>
      <t>BOLSA ROJA PARA MATERIAL DE RIESGO BIOLOGICO Y PERTENENCIAS:</t>
    </r>
    <r>
      <rPr>
        <sz val="11"/>
        <color theme="1"/>
        <rFont val="Aptos Narrow"/>
        <family val="2"/>
        <scheme val="minor"/>
      </rPr>
      <t xml:space="preserve"> de 92 cm de largo x 110 cm de ancho</t>
    </r>
  </si>
  <si>
    <r>
      <rPr>
        <b/>
        <u/>
        <sz val="11"/>
        <color theme="1"/>
        <rFont val="Aptos Narrow"/>
        <family val="2"/>
        <scheme val="minor"/>
      </rPr>
      <t>KIT DE NUMERADORES</t>
    </r>
    <r>
      <rPr>
        <sz val="11"/>
        <color theme="1"/>
        <rFont val="Aptos Narrow"/>
        <family val="2"/>
        <scheme val="minor"/>
      </rPr>
      <t>: Kit de numeradores para EMP y EF del 1 al 10, en fondo amarillo, números de color negro impresos en la parte delantera y trasera. 5 pulgadas de alto, 4 pulgadas de ancho, con números de 4 pulgadas de alto, aprovechando al máximo el área del mismo. Uso forense (no afectan registros fotográficos) fabricados en polietileno de alta densidad calibre 80.
•	Los numeradores se requieren tipo triangulo con apertura de 30°.</t>
    </r>
  </si>
  <si>
    <r>
      <rPr>
        <b/>
        <u/>
        <sz val="11"/>
        <color theme="1"/>
        <rFont val="Aptos Narrow"/>
        <family val="2"/>
        <scheme val="minor"/>
      </rPr>
      <t>KIT DE INDICADORES ALFABETICOS</t>
    </r>
    <r>
      <rPr>
        <sz val="11"/>
        <color theme="1"/>
        <rFont val="Aptos Narrow"/>
        <family val="2"/>
        <scheme val="minor"/>
      </rPr>
      <t>: Kit de indicadores alfabéticos para EMP y EF de la A, a la Z en fondo amarillo, letras de color negro impresos en la parte delantera y trasera. 5 pulgadas de alto, 4 pulgadas de ancho, con números de 4 pulgadas de alto, aprovechando al máximo el área del mismo. Uso forense (no afectan registros fotográficos) fabricados en polietileno de alta densidad calibre 80.
•	Los indicadores alfabéticos se requieren tipo triangulo con apertura de 30°.</t>
    </r>
  </si>
  <si>
    <t>Kit 1-10</t>
  </si>
  <si>
    <t>Kit A-Z</t>
  </si>
  <si>
    <t>GLOBAL</t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</si>
  <si>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Tiempo de entrega de los bienes</t>
    </r>
  </si>
  <si>
    <t>Firma del Representante Legal</t>
  </si>
  <si>
    <t>Valor total en letras de la oferta: _______________________________________________________________________________</t>
  </si>
  <si>
    <t>Nombre del Representante Legal ___________________________________________
C. C. No. 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</t>
  </si>
  <si>
    <t>Se rechazará la oferta economica cuando se adicione o se suprima algún ítem, o se modifique o altere su descripción, unidades o cantidades, o cuando no se consigne el precio unitario de uno o varios ítems en el Anexo No. 2 - Formulario de precios y cantidades.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</si>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</sst>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Wingdings"/>
      <charset val="2"/>
    </font>
    <font>
      <sz val="7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3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164" fontId="0" fillId="0" borderId="0" xfId="0" applyNumberFormat="1"/>
    <xf numFmtId="0" fontId="0" fillId="0" borderId="2" xfId="0" applyBorder="1"/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164" fontId="0" fillId="0" borderId="2" xfId="1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64" fontId="0" fillId="2" borderId="2" xfId="0" applyNumberFormat="1" applyFill="1" applyBorder="1"/>
    <xf numFmtId="164" fontId="9" fillId="2" borderId="2" xfId="0" applyNumberFormat="1" applyFont="1" applyFill="1" applyBorder="1"/>
    <xf numFmtId="0" fontId="7" fillId="2" borderId="2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wrapText="1"/>
    </xf>
    <xf numFmtId="0" fontId="0" fillId="0" borderId="2" xfId="0" applyBorder="1" applyAlignment="1">
      <alignment vertical="center"/>
    </xf>
    <xf numFmtId="0" fontId="9" fillId="2" borderId="4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center" wrapText="1"/>
    </xf>
    <xf numFmtId="0" fontId="7" fillId="0" borderId="0" xfId="0" applyFont="1"/>
  </cellXfs>
  <cellStyles count="9">
    <cellStyle name="Moneda" xfId="1" builtinId="4"/>
    <cellStyle name="Moneda [0] 2" xfId="5" xr:uid="{88EA4CA8-7E36-4D6A-89D5-218425C884B0}"/>
    <cellStyle name="Moneda 2" xfId="3" xr:uid="{46E24E5E-DEFD-4E23-82D5-48BD6CD8ADD8}"/>
    <cellStyle name="Moneda 3" xfId="4" xr:uid="{45EC0B19-44A8-441F-99F8-5D551CDC6FBA}"/>
    <cellStyle name="Moneda 4" xfId="6" xr:uid="{FCE314E0-6163-4CEA-BED3-FA767D982241}"/>
    <cellStyle name="Moneda 5" xfId="7" xr:uid="{BCBF391D-0990-4AAE-A05C-E7E7B176D9A3}"/>
    <cellStyle name="Moneda 6" xfId="8" xr:uid="{FCA3C5F9-5F2F-421E-8315-0CE7FC40D743}"/>
    <cellStyle name="Moneda 7" xfId="2" xr:uid="{5D70C0AD-69BE-44B9-8DA7-7AE0C3ABC64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4C8AD-14D5-4C83-9A3C-F1FC7E819A77}">
  <dimension ref="C1:K38"/>
  <sheetViews>
    <sheetView tabSelected="1" zoomScale="90" zoomScaleNormal="90" workbookViewId="0">
      <pane ySplit="7" topLeftCell="A9" activePane="bottomLeft" state="frozen"/>
      <selection activeCell="D1" sqref="D1"/>
      <selection pane="bottomLeft" activeCell="C38" sqref="C38:I38"/>
    </sheetView>
  </sheetViews>
  <sheetFormatPr baseColWidth="10" defaultRowHeight="14.4"/>
  <cols>
    <col min="3" max="3" width="9.33203125" customWidth="1"/>
    <col min="4" max="4" width="69.6640625" customWidth="1"/>
    <col min="5" max="5" width="11.33203125" customWidth="1"/>
    <col min="6" max="6" width="10.5546875" customWidth="1"/>
    <col min="8" max="8" width="17.44140625" customWidth="1"/>
    <col min="9" max="9" width="19" customWidth="1"/>
  </cols>
  <sheetData>
    <row r="1" spans="3:9" s="1" customFormat="1">
      <c r="C1" s="1" t="s">
        <v>0</v>
      </c>
    </row>
    <row r="2" spans="3:9" s="1" customFormat="1">
      <c r="C2" s="3"/>
      <c r="F2" s="5"/>
      <c r="G2" s="5"/>
    </row>
    <row r="3" spans="3:9" s="1" customFormat="1">
      <c r="C3" s="3"/>
      <c r="F3" s="5"/>
      <c r="G3" s="5"/>
    </row>
    <row r="4" spans="3:9" s="1" customFormat="1" ht="15.6">
      <c r="C4" s="24" t="s">
        <v>1</v>
      </c>
      <c r="D4" s="24"/>
      <c r="E4" s="24"/>
      <c r="F4" s="24"/>
      <c r="G4" s="24"/>
      <c r="H4" s="24"/>
      <c r="I4" s="24"/>
    </row>
    <row r="5" spans="3:9" s="1" customFormat="1" ht="15.6">
      <c r="C5" s="2"/>
      <c r="D5" s="2"/>
      <c r="E5" s="2"/>
      <c r="F5" s="2"/>
      <c r="G5" s="2"/>
    </row>
    <row r="7" spans="3:9" ht="28.8">
      <c r="C7" s="16" t="s">
        <v>3</v>
      </c>
      <c r="D7" s="16" t="s">
        <v>21</v>
      </c>
      <c r="E7" s="18" t="s">
        <v>26</v>
      </c>
      <c r="F7" s="16" t="s">
        <v>4</v>
      </c>
      <c r="G7" s="18" t="s">
        <v>20</v>
      </c>
      <c r="H7" s="16" t="s">
        <v>23</v>
      </c>
      <c r="I7" s="16" t="s">
        <v>24</v>
      </c>
    </row>
    <row r="8" spans="3:9" ht="100.8">
      <c r="C8" s="9">
        <v>1</v>
      </c>
      <c r="D8" s="10" t="s">
        <v>5</v>
      </c>
      <c r="E8" s="10" t="s">
        <v>25</v>
      </c>
      <c r="F8" s="11">
        <v>300</v>
      </c>
      <c r="G8" s="11" t="e" vm="1">
        <v>#VALUE!</v>
      </c>
      <c r="H8" s="12"/>
      <c r="I8" s="12">
        <f>F8*H8</f>
        <v>0</v>
      </c>
    </row>
    <row r="9" spans="3:9" ht="86.4">
      <c r="C9" s="9">
        <v>2</v>
      </c>
      <c r="D9" s="10" t="s">
        <v>6</v>
      </c>
      <c r="E9" s="10" t="s">
        <v>25</v>
      </c>
      <c r="F9" s="11">
        <v>200</v>
      </c>
      <c r="G9" s="11" t="e" vm="2">
        <v>#VALUE!</v>
      </c>
      <c r="H9" s="12"/>
      <c r="I9" s="12">
        <f>F9*H9</f>
        <v>0</v>
      </c>
    </row>
    <row r="10" spans="3:9" ht="28.8">
      <c r="C10" s="9">
        <v>3</v>
      </c>
      <c r="D10" s="10" t="s">
        <v>27</v>
      </c>
      <c r="E10" s="10" t="s">
        <v>25</v>
      </c>
      <c r="F10" s="11">
        <v>100</v>
      </c>
      <c r="G10" s="11" t="e" vm="3">
        <v>#VALUE!</v>
      </c>
      <c r="H10" s="12"/>
      <c r="I10" s="12">
        <f t="shared" ref="I10:I23" si="0">F10*H10</f>
        <v>0</v>
      </c>
    </row>
    <row r="11" spans="3:9" ht="28.8">
      <c r="C11" s="9">
        <v>4</v>
      </c>
      <c r="D11" s="10" t="s">
        <v>28</v>
      </c>
      <c r="E11" s="10" t="s">
        <v>25</v>
      </c>
      <c r="F11" s="11">
        <v>100</v>
      </c>
      <c r="G11" s="11" t="e" vm="4">
        <v>#VALUE!</v>
      </c>
      <c r="H11" s="12"/>
      <c r="I11" s="12">
        <f t="shared" si="0"/>
        <v>0</v>
      </c>
    </row>
    <row r="12" spans="3:9" ht="28.8">
      <c r="C12" s="9">
        <v>5</v>
      </c>
      <c r="D12" s="10" t="s">
        <v>29</v>
      </c>
      <c r="E12" s="10" t="s">
        <v>25</v>
      </c>
      <c r="F12" s="11">
        <v>1100</v>
      </c>
      <c r="G12" s="11" t="e" vm="5">
        <v>#VALUE!</v>
      </c>
      <c r="H12" s="12"/>
      <c r="I12" s="12">
        <f t="shared" si="0"/>
        <v>0</v>
      </c>
    </row>
    <row r="13" spans="3:9" ht="43.2">
      <c r="C13" s="9">
        <v>6</v>
      </c>
      <c r="D13" s="10" t="s">
        <v>7</v>
      </c>
      <c r="E13" s="10" t="s">
        <v>25</v>
      </c>
      <c r="F13" s="11">
        <v>3</v>
      </c>
      <c r="G13" s="11" t="e" vm="6">
        <v>#VALUE!</v>
      </c>
      <c r="H13" s="12"/>
      <c r="I13" s="12">
        <f t="shared" si="0"/>
        <v>0</v>
      </c>
    </row>
    <row r="14" spans="3:9" ht="43.2">
      <c r="C14" s="9">
        <v>7</v>
      </c>
      <c r="D14" s="10" t="s">
        <v>8</v>
      </c>
      <c r="E14" s="10" t="s">
        <v>25</v>
      </c>
      <c r="F14" s="11">
        <v>3</v>
      </c>
      <c r="G14" s="11" t="e" vm="7">
        <v>#VALUE!</v>
      </c>
      <c r="H14" s="12"/>
      <c r="I14" s="12">
        <f t="shared" si="0"/>
        <v>0</v>
      </c>
    </row>
    <row r="15" spans="3:9" ht="100.8">
      <c r="C15" s="9">
        <v>8</v>
      </c>
      <c r="D15" s="10" t="s">
        <v>30</v>
      </c>
      <c r="E15" s="10" t="s">
        <v>32</v>
      </c>
      <c r="F15" s="11">
        <v>15</v>
      </c>
      <c r="G15" s="11" t="e" vm="8">
        <v>#VALUE!</v>
      </c>
      <c r="H15" s="12"/>
      <c r="I15" s="12">
        <f t="shared" si="0"/>
        <v>0</v>
      </c>
    </row>
    <row r="16" spans="3:9" ht="123.6" customHeight="1">
      <c r="C16" s="9">
        <v>9</v>
      </c>
      <c r="D16" s="10" t="s">
        <v>31</v>
      </c>
      <c r="E16" s="10" t="s">
        <v>33</v>
      </c>
      <c r="F16" s="11">
        <v>10</v>
      </c>
      <c r="G16" s="11" t="e" vm="9">
        <v>#VALUE!</v>
      </c>
      <c r="H16" s="12"/>
      <c r="I16" s="12">
        <f t="shared" si="0"/>
        <v>0</v>
      </c>
    </row>
    <row r="17" spans="3:9" ht="72">
      <c r="C17" s="9">
        <v>10</v>
      </c>
      <c r="D17" s="10" t="s">
        <v>9</v>
      </c>
      <c r="E17" s="10" t="s">
        <v>25</v>
      </c>
      <c r="F17" s="11">
        <v>12</v>
      </c>
      <c r="G17" s="11" t="e" vm="10">
        <v>#VALUE!</v>
      </c>
      <c r="H17" s="12"/>
      <c r="I17" s="12">
        <f t="shared" si="0"/>
        <v>0</v>
      </c>
    </row>
    <row r="18" spans="3:9">
      <c r="C18" s="9">
        <v>11</v>
      </c>
      <c r="D18" s="10" t="s">
        <v>10</v>
      </c>
      <c r="E18" s="10" t="s">
        <v>25</v>
      </c>
      <c r="F18" s="11">
        <v>12</v>
      </c>
      <c r="G18" s="11" t="e" vm="11">
        <v>#VALUE!</v>
      </c>
      <c r="H18" s="12"/>
      <c r="I18" s="12">
        <f t="shared" si="0"/>
        <v>0</v>
      </c>
    </row>
    <row r="19" spans="3:9" ht="43.2">
      <c r="C19" s="9">
        <v>12</v>
      </c>
      <c r="D19" s="10" t="s">
        <v>11</v>
      </c>
      <c r="E19" s="10" t="s">
        <v>25</v>
      </c>
      <c r="F19" s="11">
        <v>50</v>
      </c>
      <c r="G19" s="11" t="e" vm="12">
        <v>#VALUE!</v>
      </c>
      <c r="H19" s="12"/>
      <c r="I19" s="12">
        <f t="shared" si="0"/>
        <v>0</v>
      </c>
    </row>
    <row r="20" spans="3:9" ht="28.8">
      <c r="C20" s="9">
        <v>13</v>
      </c>
      <c r="D20" s="10" t="s">
        <v>12</v>
      </c>
      <c r="E20" s="10" t="s">
        <v>25</v>
      </c>
      <c r="F20" s="11">
        <v>8</v>
      </c>
      <c r="G20" s="11" t="e" vm="13">
        <v>#VALUE!</v>
      </c>
      <c r="H20" s="12"/>
      <c r="I20" s="12">
        <f t="shared" si="0"/>
        <v>0</v>
      </c>
    </row>
    <row r="21" spans="3:9" ht="43.2">
      <c r="C21" s="9">
        <v>14</v>
      </c>
      <c r="D21" s="10" t="s">
        <v>13</v>
      </c>
      <c r="E21" s="10" t="s">
        <v>25</v>
      </c>
      <c r="F21" s="11">
        <v>12</v>
      </c>
      <c r="G21" s="11" t="e" vm="14">
        <v>#VALUE!</v>
      </c>
      <c r="H21" s="12"/>
      <c r="I21" s="12">
        <f t="shared" si="0"/>
        <v>0</v>
      </c>
    </row>
    <row r="22" spans="3:9" ht="144">
      <c r="C22" s="9">
        <v>15</v>
      </c>
      <c r="D22" s="10" t="s">
        <v>14</v>
      </c>
      <c r="E22" s="10" t="s">
        <v>25</v>
      </c>
      <c r="F22" s="11">
        <v>4</v>
      </c>
      <c r="G22" s="11" t="e" vm="15">
        <v>#VALUE!</v>
      </c>
      <c r="H22" s="12"/>
      <c r="I22" s="12">
        <f t="shared" si="0"/>
        <v>0</v>
      </c>
    </row>
    <row r="23" spans="3:9" ht="100.8">
      <c r="C23" s="9">
        <v>16</v>
      </c>
      <c r="D23" s="10" t="s">
        <v>15</v>
      </c>
      <c r="E23" s="10" t="s">
        <v>25</v>
      </c>
      <c r="F23" s="11">
        <v>10</v>
      </c>
      <c r="G23" s="11" t="e" vm="16">
        <v>#VALUE!</v>
      </c>
      <c r="H23" s="12"/>
      <c r="I23" s="12">
        <f t="shared" si="0"/>
        <v>0</v>
      </c>
    </row>
    <row r="24" spans="3:9">
      <c r="C24" s="9">
        <v>17</v>
      </c>
      <c r="D24" s="13" t="s">
        <v>16</v>
      </c>
      <c r="E24" s="19" t="s">
        <v>34</v>
      </c>
      <c r="F24" s="11">
        <v>1</v>
      </c>
      <c r="G24" s="11" t="s">
        <v>22</v>
      </c>
      <c r="H24" s="12"/>
      <c r="I24" s="12">
        <f>F24*H24</f>
        <v>0</v>
      </c>
    </row>
    <row r="25" spans="3:9">
      <c r="C25" s="25" t="s">
        <v>17</v>
      </c>
      <c r="D25" s="26"/>
      <c r="E25" s="26"/>
      <c r="F25" s="26"/>
      <c r="G25" s="27"/>
      <c r="H25" s="14">
        <f>SUM(H8:H24)</f>
        <v>0</v>
      </c>
      <c r="I25" s="14">
        <f t="shared" ref="I25" si="1">SUM(I8:I24)</f>
        <v>0</v>
      </c>
    </row>
    <row r="26" spans="3:9">
      <c r="C26" s="25" t="s">
        <v>18</v>
      </c>
      <c r="D26" s="26"/>
      <c r="E26" s="26"/>
      <c r="F26" s="26"/>
      <c r="G26" s="27"/>
      <c r="H26" s="14">
        <f>H25*19%</f>
        <v>0</v>
      </c>
      <c r="I26" s="14">
        <f t="shared" ref="I26" si="2">I25*19%</f>
        <v>0</v>
      </c>
    </row>
    <row r="27" spans="3:9" ht="18">
      <c r="C27" s="20" t="s">
        <v>19</v>
      </c>
      <c r="D27" s="21"/>
      <c r="E27" s="21"/>
      <c r="F27" s="21"/>
      <c r="G27" s="22"/>
      <c r="H27" s="15">
        <f>H25+H26</f>
        <v>0</v>
      </c>
      <c r="I27" s="15">
        <f t="shared" ref="I27" si="3">I25+I26</f>
        <v>0</v>
      </c>
    </row>
    <row r="28" spans="3:9">
      <c r="I28" s="8"/>
    </row>
    <row r="29" spans="3:9" s="1" customFormat="1">
      <c r="C29" s="6" t="s">
        <v>2</v>
      </c>
      <c r="F29" s="5"/>
      <c r="G29" s="5"/>
    </row>
    <row r="30" spans="3:9" s="1" customFormat="1">
      <c r="C30" s="23" t="s">
        <v>35</v>
      </c>
      <c r="D30" s="23"/>
      <c r="E30" s="17"/>
      <c r="F30" s="4"/>
      <c r="G30" s="4"/>
      <c r="H30" s="4"/>
    </row>
    <row r="31" spans="3:9" s="1" customFormat="1">
      <c r="C31" s="7"/>
      <c r="F31" s="5"/>
      <c r="G31" s="5"/>
    </row>
    <row r="32" spans="3:9" s="1" customFormat="1" ht="40.200000000000003" customHeight="1">
      <c r="C32" s="3" t="s">
        <v>37</v>
      </c>
      <c r="F32" s="5"/>
      <c r="G32" s="5"/>
    </row>
    <row r="33" spans="3:11" s="1" customFormat="1" ht="102" customHeight="1">
      <c r="C33" s="28" t="s">
        <v>38</v>
      </c>
      <c r="D33" s="28"/>
      <c r="E33" s="28"/>
      <c r="F33" s="28"/>
      <c r="G33" s="28"/>
      <c r="H33" s="28"/>
      <c r="I33" s="28"/>
      <c r="J33" s="29"/>
      <c r="K33" s="29"/>
    </row>
    <row r="34" spans="3:11" s="1" customFormat="1">
      <c r="C34"/>
      <c r="D34"/>
      <c r="E34"/>
      <c r="F34"/>
      <c r="G34"/>
      <c r="H34"/>
      <c r="I34"/>
      <c r="J34"/>
      <c r="K34"/>
    </row>
    <row r="35" spans="3:11" s="1" customFormat="1">
      <c r="C35" t="s">
        <v>36</v>
      </c>
      <c r="D35"/>
      <c r="E35"/>
      <c r="F35"/>
      <c r="G35"/>
      <c r="H35"/>
      <c r="I35"/>
      <c r="J35"/>
      <c r="K35"/>
    </row>
    <row r="36" spans="3:11" s="1" customFormat="1">
      <c r="C36" s="3"/>
      <c r="F36" s="5"/>
      <c r="G36" s="5"/>
    </row>
    <row r="37" spans="3:11">
      <c r="C37" s="31" t="s">
        <v>40</v>
      </c>
    </row>
    <row r="38" spans="3:11" ht="40.799999999999997" customHeight="1">
      <c r="C38" s="30" t="s">
        <v>39</v>
      </c>
      <c r="D38" s="30"/>
      <c r="E38" s="30"/>
      <c r="F38" s="30"/>
      <c r="G38" s="30"/>
      <c r="H38" s="30"/>
      <c r="I38" s="30"/>
    </row>
  </sheetData>
  <autoFilter ref="D7:I7" xr:uid="{525941BB-079E-4558-B10A-BFE7E3DDEB62}"/>
  <mergeCells count="7">
    <mergeCell ref="C33:I33"/>
    <mergeCell ref="C38:I38"/>
    <mergeCell ref="C27:G27"/>
    <mergeCell ref="C30:D30"/>
    <mergeCell ref="C4:I4"/>
    <mergeCell ref="C25:G25"/>
    <mergeCell ref="C26:G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María Valencia Múnera</dc:creator>
  <cp:lastModifiedBy>Erika María Valencia Múnera</cp:lastModifiedBy>
  <dcterms:created xsi:type="dcterms:W3CDTF">2024-07-10T16:23:39Z</dcterms:created>
  <dcterms:modified xsi:type="dcterms:W3CDTF">2025-01-16T21:46:07Z</dcterms:modified>
</cp:coreProperties>
</file>