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esumedellin-my.sharepoint.com/personal/jaguilard_esu_com_co/Documents/Escritorio/Doc Procesos/10. Data center Sec Seguridad/"/>
    </mc:Choice>
  </mc:AlternateContent>
  <xr:revisionPtr revIDLastSave="0" documentId="8_{AB556201-7E5E-4339-A909-DA6C7013752D}" xr6:coauthVersionLast="47" xr6:coauthVersionMax="47" xr10:uidLastSave="{00000000-0000-0000-0000-000000000000}"/>
  <bookViews>
    <workbookView xWindow="20370" yWindow="-120" windowWidth="20730" windowHeight="11040" xr2:uid="{86EFB59F-4885-4418-B2F2-52EBBC443165}"/>
  </bookViews>
  <sheets>
    <sheet name="F y C" sheetId="2" r:id="rId1"/>
    <sheet name="Hoja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6" i="2" l="1"/>
  <c r="I15" i="2"/>
  <c r="I14" i="2"/>
  <c r="I13" i="2"/>
  <c r="I4" i="2"/>
  <c r="I5" i="2"/>
  <c r="I6" i="2"/>
  <c r="I7" i="2"/>
  <c r="I8" i="2"/>
  <c r="I9" i="2"/>
  <c r="I10" i="2"/>
  <c r="I11" i="2"/>
  <c r="I12" i="2"/>
  <c r="I3" i="2"/>
</calcChain>
</file>

<file path=xl/sharedStrings.xml><?xml version="1.0" encoding="utf-8"?>
<sst xmlns="http://schemas.openxmlformats.org/spreadsheetml/2006/main" count="138" uniqueCount="63">
  <si>
    <t xml:space="preserve">Item </t>
  </si>
  <si>
    <t>Streamvault™ 4040EX Series - 1U 6 SFF Bay Appliance 2x Xeon Silver 4410Y 64GB RAM 2x 480GB M.2 SSD 2x 1GbE RJ45 2x 10/25GbE SFP28 2x 800W PSU Windows Server Standard 5YR NBD KYHD garantía -Genetec™ Security Center pre-instalado. Licencias vendidas por separado</t>
  </si>
  <si>
    <t xml:space="preserve">Cantidad </t>
  </si>
  <si>
    <t xml:space="preserve">Valor Unitario </t>
  </si>
  <si>
    <t xml:space="preserve">Descripción </t>
  </si>
  <si>
    <t>Streamvault™ Server (E) Accessory -Microsoft® SQL Server® IoT 2022 Standard Upgrade for R6S - Dual Xeon Silver 4410Y  Models DEBE SER ADQUIRIDO AL MOMENTO DE LA COMPRA DEL CHASIS.</t>
  </si>
  <si>
    <t>Tipo</t>
  </si>
  <si>
    <t>Hardware</t>
  </si>
  <si>
    <t>Software</t>
  </si>
  <si>
    <t>local archiving 180 days</t>
  </si>
  <si>
    <t>Streamvault™ 4040EX Series - 2U 28-Bay  Appliance 560TB Raw RAID 6 2x Xeon Gold 5416S 64GB RAM 2x 480GB M.2 SSD 27x  20TB 3.5" Enterprise HDDs 2x 1GbE RJ45 2x 10/25GbE SFP28 2x 1400W PSU Windows Server Standard 5YR NBD KYHD garantía - Genetec™ Security Center pre-instalada. Licencias vendidas por separado</t>
  </si>
  <si>
    <t>Streamvault™ Configure Archive Drives as 1x RAID 6 + 1 Hot Spare. Sólo aplica a sistemas con el número correcto de HDDs (5 como mínimo) y soporte RAID en el SV-1000E, SV_x0002_2000E y SV-4000E</t>
  </si>
  <si>
    <t xml:space="preserve">Sección </t>
  </si>
  <si>
    <t xml:space="preserve">Parte </t>
  </si>
  <si>
    <t>V-4040EX_x0002_R6S-D480-
410</t>
  </si>
  <si>
    <t>V-R6SX_x0002_ACC-SRV_x0002_410-SQL22-
STD</t>
  </si>
  <si>
    <t>SV-4040EX_x0002_R28-560T-20-
416</t>
  </si>
  <si>
    <t>RAID 6 CARD</t>
  </si>
  <si>
    <t>V-CFG-SRV_x0002_RAID6-
1SPARE</t>
  </si>
  <si>
    <t>Archivo en nube 540 días - 1MP@10FPS / 3000 Cámaras</t>
  </si>
  <si>
    <t>Licencia</t>
  </si>
  <si>
    <t>S-CSA_x0002_USA-1TB-1Y</t>
  </si>
  <si>
    <t>1TB de almacenamiento en nube en largo plazo (archivo-LRS) por suscripción de 1 año en un datacenter ubicado en los Estados Unidos. Retención mínima de video: 180 días.  Suscripción mínima de 1 año y una vez se llene el espacio en nube se comenzarán a hacer los pagos a que tenga lugar anualmente</t>
  </si>
  <si>
    <t>CLEARANCE - EVIDENCIA DIGITAL / 2000 Casos por Mes</t>
  </si>
  <si>
    <t>Genetec Clearance™ 1-year subscription -includes 24,000 cases per year, 25TB of storage, an unlimited number of user accounts, the video request module, and extended video format library. Account data is stored in the United States</t>
  </si>
  <si>
    <t>LR_x0002_Plan2000-US</t>
  </si>
  <si>
    <t>LR-T_x0002_ONSITE</t>
  </si>
  <si>
    <t>CLEARANCE 2000 Casos por mes</t>
  </si>
  <si>
    <t>CLEARANCE TRAINING ONSITE</t>
  </si>
  <si>
    <t xml:space="preserve"> STERAMVAULT DIRECTORY</t>
  </si>
  <si>
    <t xml:space="preserve"> SQL STANDARD LICENSE</t>
  </si>
  <si>
    <t xml:space="preserve"> STERAMVAULT ARCHIVER</t>
  </si>
  <si>
    <t>Almacenamiento en nube a largo plazo</t>
  </si>
  <si>
    <t>Project consulting to define requirements and account configuration requirements. Account configuration assistance is include</t>
  </si>
  <si>
    <t>CLEARANCE - EVIDENCIA DIGITAL / Caso adicional después de 24000/año - TB adicionales después  de 25TB</t>
  </si>
  <si>
    <t>Un (1) caso adicional para Genetec  Clearance Plan 2000.</t>
  </si>
  <si>
    <t>CLR_x0002_Plan2000-US OverageCase_1Case</t>
  </si>
  <si>
    <t>CLEARANCE Caso adicional por mes</t>
  </si>
  <si>
    <t>Un (1) TB adicional para Genetec Clearance  Plan 2000</t>
  </si>
  <si>
    <t>CLEARANCE almacenamiento adicional de 1TB luego de los 25TB del plan estándar</t>
  </si>
  <si>
    <t>MISSION CONTROL - SISTEMA TOMA DE DECISIONES</t>
  </si>
  <si>
    <t>Genetec™ Advantage for 1 Genetec Mission Control™ Operator – 1 año</t>
  </si>
  <si>
    <t>DV-MC_x0002_1OPP-1Y</t>
  </si>
  <si>
    <t>GSC -RECURRENT MC SCS LICENSE</t>
  </si>
  <si>
    <t>LR_x0002_Plan2000-US_x0002_OverageData_
1TB</t>
  </si>
  <si>
    <t xml:space="preserve">Capacitación </t>
  </si>
  <si>
    <t>Security Center 5.x Mission Control Certificación técnica</t>
  </si>
  <si>
    <t>T-SCMC001-LAT</t>
  </si>
  <si>
    <t>ETC</t>
  </si>
  <si>
    <t>Streamvault™ Server (E) Accessory -Microsoft® SQL Server® IoT 2022 Standard para modelos R28 - Xeon Gold 5416S Models DEBE SER ADQUIRIDO AL MOMENTO DE LA COMPRA DEL CHASIS.</t>
  </si>
  <si>
    <t>security Center 5.x Omnicast (Video) Certificación técnica</t>
  </si>
  <si>
    <t>Security Center 5.x Enterprise (Advanced) Certificación técnica</t>
  </si>
  <si>
    <t>SQL Licencia 
estándar</t>
  </si>
  <si>
    <t>STC</t>
  </si>
  <si>
    <t>T-SCOT001-LAT</t>
  </si>
  <si>
    <t>V-R28-ACC_x0002_SRV-416-SQL22-STD</t>
  </si>
  <si>
    <t>T-SCET001-LAT</t>
  </si>
  <si>
    <t xml:space="preserve">SUBTOTAL </t>
  </si>
  <si>
    <t>IVA</t>
  </si>
  <si>
    <t xml:space="preserve">TOTAL </t>
  </si>
  <si>
    <t xml:space="preserve">Valor TOTAL </t>
  </si>
  <si>
    <t>SV-4040EX_x0002_R6S-D480-
410</t>
  </si>
  <si>
    <t>SV-R6SX_x0002_ACC-SRV_x0002_410-SQL22-
STD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</si>
</sst>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3" x14ac:knownFonts="1">
    <font>
      <sz val="11"/>
      <color theme="1"/>
      <name val="Aptos Narrow"/>
      <family val="2"/>
      <scheme val="minor"/>
    </font>
    <font>
      <b/>
      <sz val="11"/>
      <color theme="1"/>
      <name val="Aptos Narrow"/>
      <family val="2"/>
      <scheme val="minor"/>
    </font>
    <font>
      <sz val="11"/>
      <color theme="1"/>
      <name val="Aptos Narrow"/>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44" fontId="2" fillId="0" borderId="0" applyFont="0" applyFill="0" applyBorder="0" applyAlignment="0" applyProtection="0"/>
  </cellStyleXfs>
  <cellXfs count="29">
    <xf numFmtId="0" fontId="0" fillId="0" borderId="0" xfId="0"/>
    <xf numFmtId="44" fontId="0" fillId="0" borderId="0" xfId="1" applyFont="1"/>
    <xf numFmtId="0" fontId="1" fillId="2" borderId="1" xfId="0" applyFont="1" applyFill="1" applyBorder="1" applyAlignment="1">
      <alignment horizontal="center" vertical="center"/>
    </xf>
    <xf numFmtId="44" fontId="1" fillId="2" borderId="1" xfId="1" applyFont="1"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44" fontId="0" fillId="0" borderId="1" xfId="1" applyFont="1" applyBorder="1"/>
    <xf numFmtId="0" fontId="0" fillId="0" borderId="1" xfId="0" applyBorder="1" applyAlignment="1">
      <alignment wrapText="1"/>
    </xf>
    <xf numFmtId="0" fontId="0" fillId="0" borderId="1" xfId="0" applyBorder="1"/>
    <xf numFmtId="0" fontId="0" fillId="0" borderId="1" xfId="0" applyBorder="1" applyAlignment="1">
      <alignment horizontal="left" vertical="center" wrapText="1"/>
    </xf>
    <xf numFmtId="0" fontId="1" fillId="2" borderId="2" xfId="0" applyFont="1" applyFill="1" applyBorder="1" applyAlignment="1">
      <alignment horizontal="center" vertical="center"/>
    </xf>
    <xf numFmtId="0" fontId="0" fillId="0" borderId="2" xfId="0" applyBorder="1" applyAlignment="1">
      <alignment horizontal="center" vertical="center"/>
    </xf>
    <xf numFmtId="44" fontId="1" fillId="2" borderId="3" xfId="1" applyFont="1" applyFill="1" applyBorder="1" applyAlignment="1">
      <alignment horizontal="center" vertical="center"/>
    </xf>
    <xf numFmtId="44" fontId="1" fillId="2" borderId="4" xfId="1" applyFont="1" applyFill="1" applyBorder="1" applyAlignment="1">
      <alignment horizontal="center" vertical="center"/>
    </xf>
    <xf numFmtId="44" fontId="0" fillId="0" borderId="5" xfId="1" applyFont="1" applyBorder="1" applyAlignment="1">
      <alignment vertical="center"/>
    </xf>
    <xf numFmtId="0" fontId="0" fillId="0" borderId="0" xfId="0" applyAlignment="1">
      <alignment wrapText="1"/>
    </xf>
    <xf numFmtId="44" fontId="0" fillId="0" borderId="6" xfId="0" applyNumberFormat="1" applyBorder="1" applyAlignment="1">
      <alignment horizontal="center" vertical="center"/>
    </xf>
    <xf numFmtId="44" fontId="1" fillId="3" borderId="6" xfId="0" applyNumberFormat="1" applyFont="1" applyFill="1" applyBorder="1" applyAlignment="1">
      <alignment horizontal="right"/>
    </xf>
    <xf numFmtId="44" fontId="1" fillId="3" borderId="7" xfId="0" applyNumberFormat="1" applyFont="1" applyFill="1" applyBorder="1" applyAlignment="1">
      <alignment horizontal="right"/>
    </xf>
    <xf numFmtId="0" fontId="1" fillId="3" borderId="1" xfId="0" applyFont="1" applyFill="1" applyBorder="1" applyAlignment="1">
      <alignment horizontal="right"/>
    </xf>
    <xf numFmtId="0" fontId="1" fillId="3" borderId="2" xfId="0" applyFont="1" applyFill="1" applyBorder="1" applyAlignment="1">
      <alignment horizontal="right"/>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8" xfId="0" applyFont="1" applyFill="1" applyBorder="1" applyAlignment="1">
      <alignment horizontal="right"/>
    </xf>
    <xf numFmtId="0" fontId="1" fillId="3" borderId="9" xfId="0" applyFont="1" applyFill="1" applyBorder="1" applyAlignment="1">
      <alignment horizontal="right"/>
    </xf>
    <xf numFmtId="0" fontId="1" fillId="3" borderId="10" xfId="0" applyFont="1" applyFill="1" applyBorder="1" applyAlignment="1">
      <alignment horizontal="right"/>
    </xf>
    <xf numFmtId="0" fontId="1" fillId="3" borderId="11" xfId="0" applyFont="1" applyFill="1" applyBorder="1" applyAlignment="1">
      <alignment horizontal="right"/>
    </xf>
    <xf numFmtId="0" fontId="1" fillId="3" borderId="12" xfId="0" applyFont="1" applyFill="1" applyBorder="1" applyAlignment="1">
      <alignment horizontal="right"/>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D335F-1C14-4B71-8011-B8897A720A8C}">
  <dimension ref="A1:I19"/>
  <sheetViews>
    <sheetView tabSelected="1" workbookViewId="0">
      <selection activeCell="K13" sqref="K13"/>
    </sheetView>
  </sheetViews>
  <sheetFormatPr baseColWidth="10" defaultRowHeight="15" x14ac:dyDescent="0.25"/>
  <cols>
    <col min="1" max="1" width="9.28515625" customWidth="1"/>
    <col min="2" max="2" width="6.140625" customWidth="1"/>
    <col min="3" max="3" width="32.42578125" customWidth="1"/>
    <col min="4" max="4" width="9.7109375" customWidth="1"/>
    <col min="5" max="5" width="13" customWidth="1"/>
    <col min="6" max="6" width="16.140625" customWidth="1"/>
    <col min="7" max="7" width="9.7109375" customWidth="1"/>
    <col min="8" max="8" width="16.7109375" bestFit="1" customWidth="1"/>
    <col min="9" max="9" width="19.28515625" bestFit="1" customWidth="1"/>
  </cols>
  <sheetData>
    <row r="1" spans="1:9" ht="15.75" thickBot="1" x14ac:dyDescent="0.3"/>
    <row r="2" spans="1:9" ht="15" customHeight="1" x14ac:dyDescent="0.25">
      <c r="A2" s="16"/>
      <c r="B2" s="2" t="s">
        <v>0</v>
      </c>
      <c r="C2" s="2" t="s">
        <v>4</v>
      </c>
      <c r="D2" s="2" t="s">
        <v>6</v>
      </c>
      <c r="E2" s="2" t="s">
        <v>12</v>
      </c>
      <c r="F2" s="2" t="s">
        <v>13</v>
      </c>
      <c r="G2" s="11" t="s">
        <v>2</v>
      </c>
      <c r="H2" s="13" t="s">
        <v>3</v>
      </c>
      <c r="I2" s="14" t="s">
        <v>60</v>
      </c>
    </row>
    <row r="3" spans="1:9" ht="135" x14ac:dyDescent="0.25">
      <c r="A3" s="16"/>
      <c r="B3" s="4">
        <v>1</v>
      </c>
      <c r="C3" s="5" t="s">
        <v>1</v>
      </c>
      <c r="D3" s="6" t="s">
        <v>7</v>
      </c>
      <c r="E3" s="6" t="s">
        <v>29</v>
      </c>
      <c r="F3" s="6" t="s">
        <v>61</v>
      </c>
      <c r="G3" s="12">
        <v>4</v>
      </c>
      <c r="H3" s="15"/>
      <c r="I3" s="17">
        <f>G3*H3</f>
        <v>0</v>
      </c>
    </row>
    <row r="4" spans="1:9" ht="44.25" customHeight="1" x14ac:dyDescent="0.25">
      <c r="A4" s="16"/>
      <c r="B4" s="4">
        <v>2</v>
      </c>
      <c r="C4" s="8" t="s">
        <v>5</v>
      </c>
      <c r="D4" s="6" t="s">
        <v>8</v>
      </c>
      <c r="E4" s="6" t="s">
        <v>30</v>
      </c>
      <c r="F4" s="6" t="s">
        <v>62</v>
      </c>
      <c r="G4" s="12">
        <v>2</v>
      </c>
      <c r="H4" s="15"/>
      <c r="I4" s="17">
        <f t="shared" ref="I4:I13" si="0">G4*H4</f>
        <v>0</v>
      </c>
    </row>
    <row r="5" spans="1:9" ht="150" x14ac:dyDescent="0.25">
      <c r="A5" s="16"/>
      <c r="B5" s="4">
        <v>3</v>
      </c>
      <c r="C5" s="8" t="s">
        <v>10</v>
      </c>
      <c r="D5" s="6" t="s">
        <v>7</v>
      </c>
      <c r="E5" s="6" t="s">
        <v>31</v>
      </c>
      <c r="F5" s="6" t="s">
        <v>16</v>
      </c>
      <c r="G5" s="12">
        <v>16</v>
      </c>
      <c r="H5" s="15"/>
      <c r="I5" s="17">
        <f t="shared" si="0"/>
        <v>0</v>
      </c>
    </row>
    <row r="6" spans="1:9" ht="90" x14ac:dyDescent="0.25">
      <c r="A6" s="16"/>
      <c r="B6" s="4">
        <v>4</v>
      </c>
      <c r="C6" s="8" t="s">
        <v>11</v>
      </c>
      <c r="D6" s="6" t="s">
        <v>7</v>
      </c>
      <c r="E6" s="6" t="s">
        <v>17</v>
      </c>
      <c r="F6" s="6" t="s">
        <v>18</v>
      </c>
      <c r="G6" s="12">
        <v>16</v>
      </c>
      <c r="H6" s="15"/>
      <c r="I6" s="17">
        <f t="shared" si="0"/>
        <v>0</v>
      </c>
    </row>
    <row r="7" spans="1:9" ht="150" x14ac:dyDescent="0.25">
      <c r="A7" s="16"/>
      <c r="B7" s="4">
        <v>5</v>
      </c>
      <c r="C7" s="8" t="s">
        <v>22</v>
      </c>
      <c r="D7" s="6" t="s">
        <v>20</v>
      </c>
      <c r="E7" s="8" t="s">
        <v>32</v>
      </c>
      <c r="F7" s="6" t="s">
        <v>21</v>
      </c>
      <c r="G7" s="12">
        <v>4172</v>
      </c>
      <c r="H7" s="15"/>
      <c r="I7" s="17">
        <f t="shared" si="0"/>
        <v>0</v>
      </c>
    </row>
    <row r="8" spans="1:9" ht="120" x14ac:dyDescent="0.25">
      <c r="A8" s="16"/>
      <c r="B8" s="4">
        <v>6</v>
      </c>
      <c r="C8" s="8" t="s">
        <v>24</v>
      </c>
      <c r="D8" s="6" t="s">
        <v>20</v>
      </c>
      <c r="E8" s="8" t="s">
        <v>27</v>
      </c>
      <c r="F8" s="6" t="s">
        <v>25</v>
      </c>
      <c r="G8" s="12">
        <v>1</v>
      </c>
      <c r="H8" s="15"/>
      <c r="I8" s="17">
        <f t="shared" si="0"/>
        <v>0</v>
      </c>
    </row>
    <row r="9" spans="1:9" ht="75" x14ac:dyDescent="0.25">
      <c r="A9" s="16"/>
      <c r="B9" s="4">
        <v>7</v>
      </c>
      <c r="C9" s="8" t="s">
        <v>33</v>
      </c>
      <c r="D9" s="6" t="s">
        <v>20</v>
      </c>
      <c r="E9" s="8" t="s">
        <v>28</v>
      </c>
      <c r="F9" s="6" t="s">
        <v>26</v>
      </c>
      <c r="G9" s="12">
        <v>1</v>
      </c>
      <c r="H9" s="15"/>
      <c r="I9" s="17">
        <f t="shared" si="0"/>
        <v>0</v>
      </c>
    </row>
    <row r="10" spans="1:9" ht="60" x14ac:dyDescent="0.25">
      <c r="A10" s="16"/>
      <c r="B10" s="4">
        <v>8</v>
      </c>
      <c r="C10" s="5" t="s">
        <v>35</v>
      </c>
      <c r="D10" s="6" t="s">
        <v>20</v>
      </c>
      <c r="E10" s="6" t="s">
        <v>37</v>
      </c>
      <c r="F10" s="6" t="s">
        <v>36</v>
      </c>
      <c r="G10" s="12">
        <v>1</v>
      </c>
      <c r="H10" s="15"/>
      <c r="I10" s="17">
        <f t="shared" si="0"/>
        <v>0</v>
      </c>
    </row>
    <row r="11" spans="1:9" ht="120" x14ac:dyDescent="0.25">
      <c r="A11" s="16"/>
      <c r="B11" s="4">
        <v>9</v>
      </c>
      <c r="C11" s="5" t="s">
        <v>38</v>
      </c>
      <c r="D11" s="6" t="s">
        <v>20</v>
      </c>
      <c r="E11" s="6" t="s">
        <v>39</v>
      </c>
      <c r="F11" s="6" t="s">
        <v>44</v>
      </c>
      <c r="G11" s="12">
        <v>1</v>
      </c>
      <c r="H11" s="15"/>
      <c r="I11" s="17">
        <f t="shared" si="0"/>
        <v>0</v>
      </c>
    </row>
    <row r="12" spans="1:9" ht="60" x14ac:dyDescent="0.25">
      <c r="A12" s="16"/>
      <c r="B12" s="4">
        <v>10</v>
      </c>
      <c r="C12" s="8" t="s">
        <v>41</v>
      </c>
      <c r="D12" s="6" t="s">
        <v>8</v>
      </c>
      <c r="E12" s="8" t="s">
        <v>43</v>
      </c>
      <c r="F12" s="9" t="s">
        <v>42</v>
      </c>
      <c r="G12" s="12">
        <v>1</v>
      </c>
      <c r="H12" s="15"/>
      <c r="I12" s="17">
        <f t="shared" si="0"/>
        <v>0</v>
      </c>
    </row>
    <row r="13" spans="1:9" ht="30" x14ac:dyDescent="0.25">
      <c r="A13" s="16"/>
      <c r="B13" s="4">
        <v>11</v>
      </c>
      <c r="C13" s="8" t="s">
        <v>46</v>
      </c>
      <c r="D13" s="6" t="s">
        <v>45</v>
      </c>
      <c r="E13" s="9" t="s">
        <v>48</v>
      </c>
      <c r="F13" s="9" t="s">
        <v>47</v>
      </c>
      <c r="G13" s="12">
        <v>2</v>
      </c>
      <c r="H13" s="15"/>
      <c r="I13" s="17">
        <f>G13*H13</f>
        <v>0</v>
      </c>
    </row>
    <row r="14" spans="1:9" x14ac:dyDescent="0.25">
      <c r="A14" s="16"/>
      <c r="B14" s="21" t="s">
        <v>57</v>
      </c>
      <c r="C14" s="24"/>
      <c r="D14" s="24"/>
      <c r="E14" s="24"/>
      <c r="F14" s="24"/>
      <c r="G14" s="24"/>
      <c r="H14" s="25"/>
      <c r="I14" s="18">
        <f>SUM(I3:I13)</f>
        <v>0</v>
      </c>
    </row>
    <row r="15" spans="1:9" x14ac:dyDescent="0.25">
      <c r="A15" s="16"/>
      <c r="B15" s="21" t="s">
        <v>58</v>
      </c>
      <c r="C15" s="24"/>
      <c r="D15" s="24"/>
      <c r="E15" s="24"/>
      <c r="F15" s="24"/>
      <c r="G15" s="24"/>
      <c r="H15" s="25"/>
      <c r="I15" s="18">
        <f>I14*19%</f>
        <v>0</v>
      </c>
    </row>
    <row r="16" spans="1:9" ht="15.75" thickBot="1" x14ac:dyDescent="0.3">
      <c r="A16" s="16"/>
      <c r="B16" s="26" t="s">
        <v>59</v>
      </c>
      <c r="C16" s="27"/>
      <c r="D16" s="27"/>
      <c r="E16" s="27"/>
      <c r="F16" s="27"/>
      <c r="G16" s="27"/>
      <c r="H16" s="28"/>
      <c r="I16" s="19">
        <f>I14+I15</f>
        <v>0</v>
      </c>
    </row>
    <row r="17" spans="1:9" ht="90" x14ac:dyDescent="0.25">
      <c r="A17" s="16"/>
      <c r="B17" s="9">
        <v>12</v>
      </c>
      <c r="C17" s="5" t="s">
        <v>49</v>
      </c>
      <c r="D17" s="6" t="s">
        <v>8</v>
      </c>
      <c r="E17" s="6" t="s">
        <v>52</v>
      </c>
      <c r="F17" s="6" t="s">
        <v>55</v>
      </c>
      <c r="G17" s="12">
        <v>16</v>
      </c>
      <c r="H17" s="15"/>
      <c r="I17" s="17"/>
    </row>
    <row r="18" spans="1:9" ht="47.25" customHeight="1" x14ac:dyDescent="0.25">
      <c r="A18" s="16"/>
      <c r="B18" s="9">
        <v>13</v>
      </c>
      <c r="C18" s="5" t="s">
        <v>50</v>
      </c>
      <c r="D18" s="6" t="s">
        <v>45</v>
      </c>
      <c r="E18" s="4" t="s">
        <v>53</v>
      </c>
      <c r="F18" s="4" t="s">
        <v>54</v>
      </c>
      <c r="G18" s="12">
        <v>1</v>
      </c>
      <c r="H18" s="15"/>
      <c r="I18" s="17"/>
    </row>
    <row r="19" spans="1:9" ht="30" x14ac:dyDescent="0.25">
      <c r="A19" s="16"/>
      <c r="B19" s="9">
        <v>14</v>
      </c>
      <c r="C19" s="5" t="s">
        <v>51</v>
      </c>
      <c r="D19" s="6" t="s">
        <v>45</v>
      </c>
      <c r="E19" s="4" t="s">
        <v>48</v>
      </c>
      <c r="F19" s="4" t="s">
        <v>56</v>
      </c>
      <c r="G19" s="12">
        <v>1</v>
      </c>
      <c r="H19" s="15"/>
      <c r="I19" s="17"/>
    </row>
  </sheetData>
  <mergeCells count="3">
    <mergeCell ref="B14:H14"/>
    <mergeCell ref="B15:H15"/>
    <mergeCell ref="B16:H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C4202-B88F-4BA8-A9F3-C6EEECC60AB9}">
  <dimension ref="A1:G24"/>
  <sheetViews>
    <sheetView workbookViewId="0">
      <selection sqref="A1:G3"/>
    </sheetView>
  </sheetViews>
  <sheetFormatPr baseColWidth="10" defaultRowHeight="15" x14ac:dyDescent="0.25"/>
  <cols>
    <col min="1" max="1" width="6.140625" customWidth="1"/>
    <col min="2" max="2" width="82.5703125" customWidth="1"/>
    <col min="3" max="3" width="14" customWidth="1"/>
    <col min="4" max="4" width="18.42578125" customWidth="1"/>
    <col min="5" max="5" width="34.42578125" customWidth="1"/>
    <col min="7" max="7" width="17.5703125" style="1" customWidth="1"/>
  </cols>
  <sheetData>
    <row r="1" spans="1:7" x14ac:dyDescent="0.25">
      <c r="A1" s="2" t="s">
        <v>0</v>
      </c>
      <c r="B1" s="2" t="s">
        <v>4</v>
      </c>
      <c r="C1" s="2" t="s">
        <v>6</v>
      </c>
      <c r="D1" s="2" t="s">
        <v>12</v>
      </c>
      <c r="E1" s="2" t="s">
        <v>13</v>
      </c>
      <c r="F1" s="2" t="s">
        <v>2</v>
      </c>
      <c r="G1" s="3" t="s">
        <v>3</v>
      </c>
    </row>
    <row r="2" spans="1:7" x14ac:dyDescent="0.25">
      <c r="A2" s="23" t="s">
        <v>9</v>
      </c>
      <c r="B2" s="23"/>
      <c r="C2" s="23"/>
      <c r="D2" s="23"/>
      <c r="E2" s="23"/>
      <c r="F2" s="23"/>
      <c r="G2" s="23"/>
    </row>
    <row r="3" spans="1:7" ht="60" x14ac:dyDescent="0.25">
      <c r="A3" s="4">
        <v>1</v>
      </c>
      <c r="B3" s="5" t="s">
        <v>1</v>
      </c>
      <c r="C3" s="6" t="s">
        <v>7</v>
      </c>
      <c r="D3" s="6" t="s">
        <v>29</v>
      </c>
      <c r="E3" s="6" t="s">
        <v>14</v>
      </c>
      <c r="F3" s="4">
        <v>3</v>
      </c>
      <c r="G3" s="7"/>
    </row>
    <row r="4" spans="1:7" ht="44.25" customHeight="1" x14ac:dyDescent="0.25">
      <c r="A4" s="4">
        <v>2</v>
      </c>
      <c r="B4" s="8" t="s">
        <v>5</v>
      </c>
      <c r="C4" s="6" t="s">
        <v>8</v>
      </c>
      <c r="D4" s="6" t="s">
        <v>30</v>
      </c>
      <c r="E4" s="6" t="s">
        <v>15</v>
      </c>
      <c r="F4" s="4">
        <v>3</v>
      </c>
      <c r="G4" s="7"/>
    </row>
    <row r="5" spans="1:7" ht="60" x14ac:dyDescent="0.25">
      <c r="A5" s="4">
        <v>3</v>
      </c>
      <c r="B5" s="8" t="s">
        <v>10</v>
      </c>
      <c r="C5" s="6" t="s">
        <v>7</v>
      </c>
      <c r="D5" s="6" t="s">
        <v>31</v>
      </c>
      <c r="E5" s="6" t="s">
        <v>16</v>
      </c>
      <c r="F5" s="4">
        <v>16</v>
      </c>
      <c r="G5" s="7"/>
    </row>
    <row r="6" spans="1:7" ht="45" x14ac:dyDescent="0.25">
      <c r="A6" s="4">
        <v>4</v>
      </c>
      <c r="B6" s="8" t="s">
        <v>11</v>
      </c>
      <c r="C6" s="6" t="s">
        <v>7</v>
      </c>
      <c r="D6" s="6" t="s">
        <v>17</v>
      </c>
      <c r="E6" s="6" t="s">
        <v>18</v>
      </c>
      <c r="F6" s="4">
        <v>16</v>
      </c>
      <c r="G6" s="7"/>
    </row>
    <row r="7" spans="1:7" x14ac:dyDescent="0.25">
      <c r="A7" s="23" t="s">
        <v>19</v>
      </c>
      <c r="B7" s="23"/>
      <c r="C7" s="23"/>
      <c r="D7" s="23"/>
      <c r="E7" s="23"/>
      <c r="F7" s="23"/>
      <c r="G7" s="23"/>
    </row>
    <row r="8" spans="1:7" ht="60" x14ac:dyDescent="0.25">
      <c r="A8" s="4">
        <v>5</v>
      </c>
      <c r="B8" s="8" t="s">
        <v>22</v>
      </c>
      <c r="C8" s="6" t="s">
        <v>20</v>
      </c>
      <c r="D8" s="8" t="s">
        <v>32</v>
      </c>
      <c r="E8" s="6" t="s">
        <v>21</v>
      </c>
      <c r="F8" s="4">
        <v>4172</v>
      </c>
      <c r="G8" s="7"/>
    </row>
    <row r="9" spans="1:7" x14ac:dyDescent="0.25">
      <c r="A9" s="23" t="s">
        <v>23</v>
      </c>
      <c r="B9" s="23"/>
      <c r="C9" s="23"/>
      <c r="D9" s="23"/>
      <c r="E9" s="23"/>
      <c r="F9" s="23"/>
      <c r="G9" s="23"/>
    </row>
    <row r="10" spans="1:7" ht="45" x14ac:dyDescent="0.25">
      <c r="A10" s="4">
        <v>6</v>
      </c>
      <c r="B10" s="8" t="s">
        <v>24</v>
      </c>
      <c r="C10" s="6" t="s">
        <v>20</v>
      </c>
      <c r="D10" s="8" t="s">
        <v>27</v>
      </c>
      <c r="E10" s="6" t="s">
        <v>25</v>
      </c>
      <c r="F10" s="4">
        <v>1</v>
      </c>
      <c r="G10" s="7"/>
    </row>
    <row r="11" spans="1:7" ht="30" x14ac:dyDescent="0.25">
      <c r="A11" s="4">
        <v>7</v>
      </c>
      <c r="B11" s="8" t="s">
        <v>33</v>
      </c>
      <c r="C11" s="6" t="s">
        <v>20</v>
      </c>
      <c r="D11" s="8" t="s">
        <v>28</v>
      </c>
      <c r="E11" s="6" t="s">
        <v>26</v>
      </c>
      <c r="F11" s="4">
        <v>1</v>
      </c>
      <c r="G11" s="7"/>
    </row>
    <row r="12" spans="1:7" x14ac:dyDescent="0.25">
      <c r="A12" s="22" t="s">
        <v>34</v>
      </c>
      <c r="B12" s="23"/>
      <c r="C12" s="23"/>
      <c r="D12" s="23"/>
      <c r="E12" s="23"/>
      <c r="F12" s="23"/>
      <c r="G12" s="23"/>
    </row>
    <row r="13" spans="1:7" ht="30" x14ac:dyDescent="0.25">
      <c r="A13" s="4">
        <v>8</v>
      </c>
      <c r="B13" s="6" t="s">
        <v>35</v>
      </c>
      <c r="C13" s="6" t="s">
        <v>20</v>
      </c>
      <c r="D13" s="6" t="s">
        <v>37</v>
      </c>
      <c r="E13" s="6" t="s">
        <v>36</v>
      </c>
      <c r="F13" s="4">
        <v>1</v>
      </c>
      <c r="G13" s="7"/>
    </row>
    <row r="14" spans="1:7" ht="75" x14ac:dyDescent="0.25">
      <c r="A14" s="4">
        <v>9</v>
      </c>
      <c r="B14" s="6" t="s">
        <v>38</v>
      </c>
      <c r="C14" s="6" t="s">
        <v>20</v>
      </c>
      <c r="D14" s="6" t="s">
        <v>39</v>
      </c>
      <c r="E14" s="6" t="s">
        <v>44</v>
      </c>
      <c r="F14" s="4">
        <v>1</v>
      </c>
      <c r="G14" s="7"/>
    </row>
    <row r="15" spans="1:7" x14ac:dyDescent="0.25">
      <c r="A15" s="22" t="s">
        <v>40</v>
      </c>
      <c r="B15" s="23"/>
      <c r="C15" s="23"/>
      <c r="D15" s="23"/>
      <c r="E15" s="23"/>
      <c r="F15" s="23"/>
      <c r="G15" s="23"/>
    </row>
    <row r="16" spans="1:7" ht="30" x14ac:dyDescent="0.25">
      <c r="A16" s="4">
        <v>10</v>
      </c>
      <c r="B16" s="8" t="s">
        <v>41</v>
      </c>
      <c r="C16" s="6" t="s">
        <v>8</v>
      </c>
      <c r="D16" s="8" t="s">
        <v>43</v>
      </c>
      <c r="E16" s="9" t="s">
        <v>42</v>
      </c>
      <c r="F16" s="4">
        <v>1</v>
      </c>
      <c r="G16" s="7"/>
    </row>
    <row r="17" spans="1:7" x14ac:dyDescent="0.25">
      <c r="A17" s="4">
        <v>11</v>
      </c>
      <c r="B17" s="8" t="s">
        <v>46</v>
      </c>
      <c r="C17" s="6" t="s">
        <v>45</v>
      </c>
      <c r="D17" s="9" t="s">
        <v>48</v>
      </c>
      <c r="E17" s="9" t="s">
        <v>47</v>
      </c>
      <c r="F17" s="4">
        <v>2</v>
      </c>
      <c r="G17" s="7"/>
    </row>
    <row r="18" spans="1:7" x14ac:dyDescent="0.25">
      <c r="A18" s="22"/>
      <c r="B18" s="23"/>
      <c r="C18" s="23"/>
      <c r="D18" s="23"/>
      <c r="E18" s="23"/>
      <c r="F18" s="23"/>
      <c r="G18" s="23"/>
    </row>
    <row r="19" spans="1:7" ht="45" x14ac:dyDescent="0.25">
      <c r="A19" s="9"/>
      <c r="B19" s="10" t="s">
        <v>49</v>
      </c>
      <c r="C19" s="6" t="s">
        <v>8</v>
      </c>
      <c r="D19" s="6" t="s">
        <v>52</v>
      </c>
      <c r="E19" s="6" t="s">
        <v>55</v>
      </c>
      <c r="F19" s="4">
        <v>16</v>
      </c>
      <c r="G19" s="7"/>
    </row>
    <row r="20" spans="1:7" x14ac:dyDescent="0.25">
      <c r="A20" s="9"/>
      <c r="B20" s="10" t="s">
        <v>50</v>
      </c>
      <c r="C20" s="6" t="s">
        <v>45</v>
      </c>
      <c r="D20" s="4" t="s">
        <v>53</v>
      </c>
      <c r="E20" s="4" t="s">
        <v>54</v>
      </c>
      <c r="F20" s="4">
        <v>1</v>
      </c>
      <c r="G20" s="7"/>
    </row>
    <row r="21" spans="1:7" x14ac:dyDescent="0.25">
      <c r="A21" s="9"/>
      <c r="B21" s="10" t="s">
        <v>51</v>
      </c>
      <c r="C21" s="6" t="s">
        <v>45</v>
      </c>
      <c r="D21" s="4" t="s">
        <v>48</v>
      </c>
      <c r="E21" s="4" t="s">
        <v>56</v>
      </c>
      <c r="F21" s="4">
        <v>1</v>
      </c>
      <c r="G21" s="7"/>
    </row>
    <row r="22" spans="1:7" x14ac:dyDescent="0.25">
      <c r="A22" s="20" t="s">
        <v>57</v>
      </c>
      <c r="B22" s="20"/>
      <c r="C22" s="20"/>
      <c r="D22" s="20"/>
      <c r="E22" s="20"/>
      <c r="F22" s="20"/>
      <c r="G22" s="7"/>
    </row>
    <row r="23" spans="1:7" x14ac:dyDescent="0.25">
      <c r="A23" s="20" t="s">
        <v>58</v>
      </c>
      <c r="B23" s="20"/>
      <c r="C23" s="20"/>
      <c r="D23" s="20"/>
      <c r="E23" s="20"/>
      <c r="F23" s="20"/>
      <c r="G23" s="7"/>
    </row>
    <row r="24" spans="1:7" x14ac:dyDescent="0.25">
      <c r="A24" s="20" t="s">
        <v>59</v>
      </c>
      <c r="B24" s="20"/>
      <c r="C24" s="20"/>
      <c r="D24" s="20"/>
      <c r="E24" s="20"/>
      <c r="F24" s="20"/>
      <c r="G24" s="7"/>
    </row>
  </sheetData>
  <mergeCells count="9">
    <mergeCell ref="A18:G18"/>
    <mergeCell ref="A22:F22"/>
    <mergeCell ref="A23:F23"/>
    <mergeCell ref="A24:F24"/>
    <mergeCell ref="A2:G2"/>
    <mergeCell ref="A7:G7"/>
    <mergeCell ref="A9:G9"/>
    <mergeCell ref="A12:G12"/>
    <mergeCell ref="A15:G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 y C</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Isabel Aguilar Duque</dc:creator>
  <cp:lastModifiedBy>Juliana Isabel Aguilar Duque</cp:lastModifiedBy>
  <dcterms:created xsi:type="dcterms:W3CDTF">2024-10-08T21:48:02Z</dcterms:created>
  <dcterms:modified xsi:type="dcterms:W3CDTF">2024-11-01T16:36:22Z</dcterms:modified>
</cp:coreProperties>
</file>