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esumedellin-my.sharepoint.com/personal/dlopez_esu_com_co/Documents/Datos adjuntos/ESU - DLS/PROCESOS ASIGNADOS EN COMPRAS/2. MANTENIMIENTO CCTV - COPACABANA/PROCESO PUBLICAR/"/>
    </mc:Choice>
  </mc:AlternateContent>
  <xr:revisionPtr revIDLastSave="67" documentId="13_ncr:1_{EAF73404-E50B-4489-B914-6EC05101F765}" xr6:coauthVersionLast="47" xr6:coauthVersionMax="47" xr10:uidLastSave="{EBEDA85B-FCE2-41B2-8F8B-68E4F7B98C24}"/>
  <bookViews>
    <workbookView xWindow="-110" yWindow="-110" windowWidth="19420" windowHeight="10300" xr2:uid="{6863595B-AF60-469A-9A49-5ABD111B6E4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9" i="1" l="1"/>
  <c r="G38" i="1"/>
  <c r="G37" i="1"/>
  <c r="G36" i="1"/>
  <c r="G28" i="1" l="1"/>
  <c r="G27" i="1"/>
  <c r="G25" i="1"/>
  <c r="G23" i="1"/>
  <c r="I3" i="1" l="1"/>
  <c r="G24" i="1" l="1"/>
  <c r="G29" i="1" s="1"/>
  <c r="I13" i="1"/>
  <c r="I16" i="1"/>
  <c r="I14" i="1"/>
  <c r="I4" i="1"/>
  <c r="I7" i="1" s="1"/>
  <c r="I11" i="1"/>
  <c r="G26" i="1"/>
  <c r="I12" i="1"/>
  <c r="I6" i="1"/>
  <c r="I15" i="1"/>
  <c r="I5" i="1"/>
  <c r="I17" i="1"/>
  <c r="I18" i="1"/>
  <c r="I19" i="1" l="1"/>
  <c r="G31" i="1"/>
  <c r="G32" i="1" s="1"/>
  <c r="G33" i="1" s="1"/>
  <c r="G42" i="1" s="1"/>
</calcChain>
</file>

<file path=xl/sharedStrings.xml><?xml version="1.0" encoding="utf-8"?>
<sst xmlns="http://schemas.openxmlformats.org/spreadsheetml/2006/main" count="97" uniqueCount="60">
  <si>
    <t>ITEM</t>
  </si>
  <si>
    <t>DESCRIPCION</t>
  </si>
  <si>
    <t>UNID</t>
  </si>
  <si>
    <t>CANT</t>
  </si>
  <si>
    <t>VLR. TOTAL</t>
  </si>
  <si>
    <t>MANTENIMIENTO PREVENTIVO DEL SISTEMA DE CCTV</t>
  </si>
  <si>
    <t>UND</t>
  </si>
  <si>
    <t>Mantenimiento preventivo de cámaras fijas</t>
  </si>
  <si>
    <t>Mantenimiento preventivo a cámaras y estructuras LPR</t>
  </si>
  <si>
    <t>MANTENIMIENTO PREVENTIVO CENTRO DE MONITOREO</t>
  </si>
  <si>
    <t>Servicio de carro canasta Punto de cámara 11 - Las Vegas</t>
  </si>
  <si>
    <t>Mantenimiento correctivo por corte de acometida eléctrica. (No incluye cable, conectores, ni herrajería).</t>
  </si>
  <si>
    <t>SUBTOTAL</t>
  </si>
  <si>
    <t>TOTAL MANTENIMIENTOS</t>
  </si>
  <si>
    <t>Mantenimiento correctivo Centro de Monitoreo: Servidores, Estaciones de trabajo, monitores y UPS.
No incluye repuestos</t>
  </si>
  <si>
    <t>Mantenimiento correctivo aires acondicionados. (No incluye repuestos)</t>
  </si>
  <si>
    <t>SUBTOTAL MANTENIMIENTOS</t>
  </si>
  <si>
    <t>GBL</t>
  </si>
  <si>
    <t>Bolsa de Repuestos</t>
  </si>
  <si>
    <t>IVA 19%</t>
  </si>
  <si>
    <t>RONDAS</t>
  </si>
  <si>
    <t xml:space="preserve">VLR. UNIT
MANTENIMIENTO </t>
  </si>
  <si>
    <t>VALOR RONDA MANTENIMIENTO 
(55 CÁMARAS Y EQUIPOS)</t>
  </si>
  <si>
    <t>Mantenimiento preventivo de cámara PTZ (incluye gabinete, equipos internos y altavoces).</t>
  </si>
  <si>
    <t>Mantenimiento Preventivo Racks</t>
  </si>
  <si>
    <t>Mantenimiento Preventivo Cámaras Internas</t>
  </si>
  <si>
    <t>Mantenimiento Preventivo Software de Monitoreo VMS</t>
  </si>
  <si>
    <t>Mantenimiento Preventivo Estaciones de Trabajo</t>
  </si>
  <si>
    <t>Mantenimiento Preventivo a UPS del Centro de Monitoreo</t>
  </si>
  <si>
    <t>Mantenimiento Preventivo de aires acondicionados (incluye Centro de Monitoreo y DATACENTER)</t>
  </si>
  <si>
    <t>Mantenimiento Preventivo de Planta Eléctrica de 20 KVA</t>
  </si>
  <si>
    <t>Mantenimiento Preventivo de Pantallas</t>
  </si>
  <si>
    <t>Mantenimiento correctivo punto de video vigilancia incluyendo todos sus componentes: Cámara PTZ o Fija, parlante, switch de red, UPS, transformador, gabinete, fuente de alimentación. (No incluye repuestos).</t>
  </si>
  <si>
    <t>Mantenimiento correctivo Planta Eléctrica 20 KVA. (No incluye repuestos).</t>
  </si>
  <si>
    <t>UNIDAD</t>
  </si>
  <si>
    <t>VLR. UNITARIO</t>
  </si>
  <si>
    <t>BOLSA DE REPUESTOS A DEMANDA</t>
  </si>
  <si>
    <t>SUBTOTAL BOLSA A DEMANDA</t>
  </si>
  <si>
    <t>MANTENIMIENTO CORRECTIVO CCTV Y CENTRO DE MONITOREO - POR DEMANDA</t>
  </si>
  <si>
    <t>1.1</t>
  </si>
  <si>
    <t>1.2</t>
  </si>
  <si>
    <t>1.3</t>
  </si>
  <si>
    <t>1.4</t>
  </si>
  <si>
    <t>2.1</t>
  </si>
  <si>
    <t>2.2</t>
  </si>
  <si>
    <t>2.3</t>
  </si>
  <si>
    <t>2.4</t>
  </si>
  <si>
    <t>2.5</t>
  </si>
  <si>
    <t>2.6</t>
  </si>
  <si>
    <t>2.7</t>
  </si>
  <si>
    <t>2.8</t>
  </si>
  <si>
    <t>3.1</t>
  </si>
  <si>
    <t>3.2</t>
  </si>
  <si>
    <t>3.3</t>
  </si>
  <si>
    <t>3.4</t>
  </si>
  <si>
    <t>3.5</t>
  </si>
  <si>
    <t>3.6</t>
  </si>
  <si>
    <t>4.1</t>
  </si>
  <si>
    <t>Mantenimiento correctivo por corte de fibra óptica. (No incluye cajas de empalme o muflas, herrajería, ni F.O.)</t>
  </si>
  <si>
    <t>VALOR TOTAL MANTENIMIENTOS Y BOLSA DE REPUESTOS A DEMANDA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</si>
</sst>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\ #,##0;[Red]\-&quot;$&quot;\ #,##0"/>
    <numFmt numFmtId="164" formatCode="&quot;$&quot;\ #,##0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sz val="8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BDBDBD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6" fontId="1" fillId="0" borderId="1" xfId="0" applyNumberFormat="1" applyFont="1" applyBorder="1" applyAlignment="1">
      <alignment horizontal="right" vertical="center" wrapText="1"/>
    </xf>
    <xf numFmtId="6" fontId="2" fillId="3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vertical="center" wrapText="1"/>
    </xf>
    <xf numFmtId="0" fontId="2" fillId="4" borderId="5" xfId="0" applyFont="1" applyFill="1" applyBorder="1" applyAlignment="1">
      <alignment vertical="center" wrapText="1"/>
    </xf>
    <xf numFmtId="6" fontId="2" fillId="3" borderId="1" xfId="0" applyNumberFormat="1" applyFont="1" applyFill="1" applyBorder="1" applyAlignment="1">
      <alignment horizontal="right"/>
    </xf>
    <xf numFmtId="164" fontId="0" fillId="0" borderId="0" xfId="0" applyNumberFormat="1"/>
    <xf numFmtId="164" fontId="6" fillId="0" borderId="0" xfId="0" applyNumberFormat="1" applyFont="1"/>
    <xf numFmtId="6" fontId="5" fillId="5" borderId="1" xfId="0" applyNumberFormat="1" applyFont="1" applyFill="1" applyBorder="1"/>
    <xf numFmtId="0" fontId="3" fillId="2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838F3-AA47-4C5B-9436-3EF2159C326C}">
  <sheetPr codeName="Hoja1"/>
  <dimension ref="B1:I48"/>
  <sheetViews>
    <sheetView tabSelected="1" zoomScaleNormal="100" workbookViewId="0">
      <selection activeCell="C1" sqref="C1:I1"/>
    </sheetView>
  </sheetViews>
  <sheetFormatPr baseColWidth="10" defaultRowHeight="14.5" x14ac:dyDescent="0.35"/>
  <cols>
    <col min="3" max="3" width="38.1796875" customWidth="1"/>
    <col min="5" max="5" width="17.54296875" bestFit="1" customWidth="1"/>
    <col min="6" max="6" width="17.54296875" customWidth="1"/>
    <col min="7" max="7" width="19.54296875" customWidth="1"/>
    <col min="8" max="8" width="16.26953125" customWidth="1"/>
    <col min="9" max="9" width="15.81640625" customWidth="1"/>
  </cols>
  <sheetData>
    <row r="1" spans="2:9" ht="14.5" customHeight="1" x14ac:dyDescent="0.35">
      <c r="B1" s="1">
        <v>1</v>
      </c>
      <c r="C1" s="22" t="s">
        <v>5</v>
      </c>
      <c r="D1" s="23"/>
      <c r="E1" s="23"/>
      <c r="F1" s="23"/>
      <c r="G1" s="23"/>
      <c r="H1" s="23"/>
      <c r="I1" s="24"/>
    </row>
    <row r="2" spans="2:9" ht="58" x14ac:dyDescent="0.35">
      <c r="B2" s="1" t="s">
        <v>0</v>
      </c>
      <c r="C2" s="1" t="s">
        <v>1</v>
      </c>
      <c r="D2" s="1" t="s">
        <v>2</v>
      </c>
      <c r="E2" s="1" t="s">
        <v>3</v>
      </c>
      <c r="F2" s="1" t="s">
        <v>21</v>
      </c>
      <c r="G2" s="1" t="s">
        <v>22</v>
      </c>
      <c r="H2" s="1" t="s">
        <v>20</v>
      </c>
      <c r="I2" s="1" t="s">
        <v>4</v>
      </c>
    </row>
    <row r="3" spans="2:9" ht="43.5" x14ac:dyDescent="0.35">
      <c r="B3" s="2" t="s">
        <v>39</v>
      </c>
      <c r="C3" s="3" t="s">
        <v>23</v>
      </c>
      <c r="D3" s="2" t="s">
        <v>6</v>
      </c>
      <c r="E3" s="2">
        <v>55</v>
      </c>
      <c r="F3" s="4"/>
      <c r="G3" s="4"/>
      <c r="H3" s="2">
        <v>3</v>
      </c>
      <c r="I3" s="5">
        <f>H3*G3</f>
        <v>0</v>
      </c>
    </row>
    <row r="4" spans="2:9" x14ac:dyDescent="0.35">
      <c r="B4" s="2" t="s">
        <v>40</v>
      </c>
      <c r="C4" s="3" t="s">
        <v>7</v>
      </c>
      <c r="D4" s="2" t="s">
        <v>6</v>
      </c>
      <c r="E4" s="2">
        <v>17</v>
      </c>
      <c r="F4" s="4"/>
      <c r="G4" s="4"/>
      <c r="H4" s="2">
        <v>3</v>
      </c>
      <c r="I4" s="5">
        <f>H4*G4</f>
        <v>0</v>
      </c>
    </row>
    <row r="5" spans="2:9" ht="29" x14ac:dyDescent="0.35">
      <c r="B5" s="2" t="s">
        <v>41</v>
      </c>
      <c r="C5" s="3" t="s">
        <v>8</v>
      </c>
      <c r="D5" s="2" t="s">
        <v>6</v>
      </c>
      <c r="E5" s="2">
        <v>5</v>
      </c>
      <c r="F5" s="4"/>
      <c r="G5" s="4"/>
      <c r="H5" s="2">
        <v>3</v>
      </c>
      <c r="I5" s="5">
        <f>H5*G5</f>
        <v>0</v>
      </c>
    </row>
    <row r="6" spans="2:9" ht="29" x14ac:dyDescent="0.35">
      <c r="B6" s="2" t="s">
        <v>42</v>
      </c>
      <c r="C6" s="3" t="s">
        <v>10</v>
      </c>
      <c r="D6" s="2" t="s">
        <v>6</v>
      </c>
      <c r="E6" s="2">
        <v>1</v>
      </c>
      <c r="F6" s="4"/>
      <c r="G6" s="4"/>
      <c r="H6" s="2">
        <v>3</v>
      </c>
      <c r="I6" s="5">
        <f>H6*G6</f>
        <v>0</v>
      </c>
    </row>
    <row r="7" spans="2:9" ht="24.75" customHeight="1" x14ac:dyDescent="0.35">
      <c r="B7" s="17" t="s">
        <v>12</v>
      </c>
      <c r="C7" s="18"/>
      <c r="D7" s="18"/>
      <c r="E7" s="18"/>
      <c r="F7" s="18"/>
      <c r="G7" s="18"/>
      <c r="H7" s="19"/>
      <c r="I7" s="6">
        <f>SUM(I3:I6)</f>
        <v>0</v>
      </c>
    </row>
    <row r="8" spans="2:9" ht="14.25" customHeight="1" x14ac:dyDescent="0.35">
      <c r="B8" s="25"/>
      <c r="C8" s="26"/>
      <c r="D8" s="26"/>
      <c r="E8" s="26"/>
      <c r="F8" s="26"/>
      <c r="G8" s="26"/>
      <c r="H8" s="26"/>
      <c r="I8" s="27"/>
    </row>
    <row r="9" spans="2:9" ht="15" customHeight="1" x14ac:dyDescent="0.35">
      <c r="B9" s="1">
        <v>2</v>
      </c>
      <c r="C9" s="22" t="s">
        <v>9</v>
      </c>
      <c r="D9" s="23"/>
      <c r="E9" s="23"/>
      <c r="F9" s="23"/>
      <c r="G9" s="23"/>
      <c r="H9" s="24"/>
      <c r="I9" s="15"/>
    </row>
    <row r="10" spans="2:9" ht="58" x14ac:dyDescent="0.35">
      <c r="B10" s="1" t="s">
        <v>0</v>
      </c>
      <c r="C10" s="1" t="s">
        <v>1</v>
      </c>
      <c r="D10" s="1" t="s">
        <v>2</v>
      </c>
      <c r="E10" s="1" t="s">
        <v>3</v>
      </c>
      <c r="F10" s="1" t="s">
        <v>21</v>
      </c>
      <c r="G10" s="1" t="s">
        <v>22</v>
      </c>
      <c r="H10" s="1" t="s">
        <v>20</v>
      </c>
      <c r="I10" s="1" t="s">
        <v>4</v>
      </c>
    </row>
    <row r="11" spans="2:9" ht="29" x14ac:dyDescent="0.35">
      <c r="B11" s="2" t="s">
        <v>43</v>
      </c>
      <c r="C11" s="3" t="s">
        <v>27</v>
      </c>
      <c r="D11" s="2" t="s">
        <v>6</v>
      </c>
      <c r="E11" s="2">
        <v>3</v>
      </c>
      <c r="F11" s="4"/>
      <c r="G11" s="4"/>
      <c r="H11" s="2">
        <v>2</v>
      </c>
      <c r="I11" s="5">
        <f t="shared" ref="I11:I18" si="0">H11*G11</f>
        <v>0</v>
      </c>
    </row>
    <row r="12" spans="2:9" x14ac:dyDescent="0.35">
      <c r="B12" s="2" t="s">
        <v>44</v>
      </c>
      <c r="C12" s="3" t="s">
        <v>24</v>
      </c>
      <c r="D12" s="2" t="s">
        <v>6</v>
      </c>
      <c r="E12" s="2">
        <v>3</v>
      </c>
      <c r="F12" s="4"/>
      <c r="G12" s="4"/>
      <c r="H12" s="2">
        <v>2</v>
      </c>
      <c r="I12" s="5">
        <f t="shared" si="0"/>
        <v>0</v>
      </c>
    </row>
    <row r="13" spans="2:9" x14ac:dyDescent="0.35">
      <c r="B13" s="2" t="s">
        <v>45</v>
      </c>
      <c r="C13" s="3" t="s">
        <v>31</v>
      </c>
      <c r="D13" s="2" t="s">
        <v>6</v>
      </c>
      <c r="E13" s="2">
        <v>3</v>
      </c>
      <c r="F13" s="4"/>
      <c r="G13" s="4"/>
      <c r="H13" s="2">
        <v>2</v>
      </c>
      <c r="I13" s="5">
        <f t="shared" si="0"/>
        <v>0</v>
      </c>
    </row>
    <row r="14" spans="2:9" ht="29" x14ac:dyDescent="0.35">
      <c r="B14" s="2" t="s">
        <v>46</v>
      </c>
      <c r="C14" s="3" t="s">
        <v>25</v>
      </c>
      <c r="D14" s="2" t="s">
        <v>6</v>
      </c>
      <c r="E14" s="2">
        <v>5</v>
      </c>
      <c r="F14" s="4"/>
      <c r="G14" s="4"/>
      <c r="H14" s="2">
        <v>2</v>
      </c>
      <c r="I14" s="5">
        <f t="shared" si="0"/>
        <v>0</v>
      </c>
    </row>
    <row r="15" spans="2:9" ht="29" x14ac:dyDescent="0.35">
      <c r="B15" s="2" t="s">
        <v>47</v>
      </c>
      <c r="C15" s="3" t="s">
        <v>26</v>
      </c>
      <c r="D15" s="2" t="s">
        <v>6</v>
      </c>
      <c r="E15" s="2">
        <v>1</v>
      </c>
      <c r="F15" s="4"/>
      <c r="G15" s="4"/>
      <c r="H15" s="2">
        <v>2</v>
      </c>
      <c r="I15" s="5">
        <f t="shared" si="0"/>
        <v>0</v>
      </c>
    </row>
    <row r="16" spans="2:9" ht="29" x14ac:dyDescent="0.35">
      <c r="B16" s="2" t="s">
        <v>48</v>
      </c>
      <c r="C16" s="3" t="s">
        <v>28</v>
      </c>
      <c r="D16" s="2" t="s">
        <v>6</v>
      </c>
      <c r="E16" s="2">
        <v>1</v>
      </c>
      <c r="F16" s="4"/>
      <c r="G16" s="4"/>
      <c r="H16" s="2">
        <v>2</v>
      </c>
      <c r="I16" s="5">
        <f t="shared" si="0"/>
        <v>0</v>
      </c>
    </row>
    <row r="17" spans="2:9" ht="43.5" x14ac:dyDescent="0.35">
      <c r="B17" s="2" t="s">
        <v>49</v>
      </c>
      <c r="C17" s="3" t="s">
        <v>29</v>
      </c>
      <c r="D17" s="2" t="s">
        <v>6</v>
      </c>
      <c r="E17" s="2">
        <v>2</v>
      </c>
      <c r="F17" s="4"/>
      <c r="G17" s="4"/>
      <c r="H17" s="2">
        <v>2</v>
      </c>
      <c r="I17" s="5">
        <f t="shared" si="0"/>
        <v>0</v>
      </c>
    </row>
    <row r="18" spans="2:9" ht="29" x14ac:dyDescent="0.35">
      <c r="B18" s="2" t="s">
        <v>50</v>
      </c>
      <c r="C18" s="3" t="s">
        <v>30</v>
      </c>
      <c r="D18" s="2" t="s">
        <v>6</v>
      </c>
      <c r="E18" s="2">
        <v>1</v>
      </c>
      <c r="F18" s="4"/>
      <c r="G18" s="4"/>
      <c r="H18" s="2">
        <v>2</v>
      </c>
      <c r="I18" s="5">
        <f t="shared" si="0"/>
        <v>0</v>
      </c>
    </row>
    <row r="19" spans="2:9" ht="24.75" customHeight="1" x14ac:dyDescent="0.35">
      <c r="B19" s="17" t="s">
        <v>12</v>
      </c>
      <c r="C19" s="18"/>
      <c r="D19" s="18"/>
      <c r="E19" s="18"/>
      <c r="F19" s="18"/>
      <c r="G19" s="18"/>
      <c r="H19" s="19"/>
      <c r="I19" s="6">
        <f>SUM(I11:I18)</f>
        <v>0</v>
      </c>
    </row>
    <row r="20" spans="2:9" ht="14.25" customHeight="1" x14ac:dyDescent="0.35">
      <c r="B20" s="8"/>
      <c r="C20" s="9"/>
      <c r="D20" s="9"/>
      <c r="E20" s="9"/>
      <c r="F20" s="9"/>
      <c r="G20" s="9"/>
      <c r="H20" s="10"/>
      <c r="I20" s="10"/>
    </row>
    <row r="21" spans="2:9" x14ac:dyDescent="0.35">
      <c r="B21" s="1">
        <v>3</v>
      </c>
      <c r="C21" s="22" t="s">
        <v>38</v>
      </c>
      <c r="D21" s="23"/>
      <c r="E21" s="23"/>
      <c r="F21" s="23"/>
      <c r="G21" s="23"/>
    </row>
    <row r="22" spans="2:9" ht="29" x14ac:dyDescent="0.35">
      <c r="B22" s="1" t="s">
        <v>0</v>
      </c>
      <c r="C22" s="1" t="s">
        <v>1</v>
      </c>
      <c r="D22" s="1" t="s">
        <v>2</v>
      </c>
      <c r="E22" s="1" t="s">
        <v>3</v>
      </c>
      <c r="F22" s="1" t="s">
        <v>21</v>
      </c>
      <c r="G22" s="1" t="s">
        <v>4</v>
      </c>
    </row>
    <row r="23" spans="2:9" ht="87" x14ac:dyDescent="0.35">
      <c r="B23" s="2" t="s">
        <v>51</v>
      </c>
      <c r="C23" s="3" t="s">
        <v>32</v>
      </c>
      <c r="D23" s="2" t="s">
        <v>6</v>
      </c>
      <c r="E23" s="2">
        <v>30</v>
      </c>
      <c r="F23" s="4"/>
      <c r="G23" s="5">
        <f>F23*E23</f>
        <v>0</v>
      </c>
    </row>
    <row r="24" spans="2:9" ht="47.25" customHeight="1" x14ac:dyDescent="0.35">
      <c r="B24" s="2" t="s">
        <v>52</v>
      </c>
      <c r="C24" s="3" t="s">
        <v>58</v>
      </c>
      <c r="D24" s="2" t="s">
        <v>6</v>
      </c>
      <c r="E24" s="2">
        <v>15</v>
      </c>
      <c r="F24" s="4"/>
      <c r="G24" s="5">
        <f t="shared" ref="G24:G26" si="1">F24*E24</f>
        <v>0</v>
      </c>
    </row>
    <row r="25" spans="2:9" ht="43.5" x14ac:dyDescent="0.35">
      <c r="B25" s="2" t="s">
        <v>53</v>
      </c>
      <c r="C25" s="3" t="s">
        <v>11</v>
      </c>
      <c r="D25" s="2" t="s">
        <v>6</v>
      </c>
      <c r="E25" s="2">
        <v>15</v>
      </c>
      <c r="F25" s="4"/>
      <c r="G25" s="5">
        <f>F25*E25</f>
        <v>0</v>
      </c>
    </row>
    <row r="26" spans="2:9" ht="58" x14ac:dyDescent="0.35">
      <c r="B26" s="2" t="s">
        <v>54</v>
      </c>
      <c r="C26" s="3" t="s">
        <v>14</v>
      </c>
      <c r="D26" s="2" t="s">
        <v>6</v>
      </c>
      <c r="E26" s="2">
        <v>15</v>
      </c>
      <c r="F26" s="4"/>
      <c r="G26" s="5">
        <f t="shared" si="1"/>
        <v>0</v>
      </c>
    </row>
    <row r="27" spans="2:9" ht="30" customHeight="1" x14ac:dyDescent="0.35">
      <c r="B27" s="2" t="s">
        <v>55</v>
      </c>
      <c r="C27" s="3" t="s">
        <v>15</v>
      </c>
      <c r="D27" s="2" t="s">
        <v>6</v>
      </c>
      <c r="E27" s="2">
        <v>8</v>
      </c>
      <c r="F27" s="4"/>
      <c r="G27" s="5">
        <f>F27*E27</f>
        <v>0</v>
      </c>
    </row>
    <row r="28" spans="2:9" ht="29" x14ac:dyDescent="0.35">
      <c r="B28" s="2" t="s">
        <v>56</v>
      </c>
      <c r="C28" s="3" t="s">
        <v>33</v>
      </c>
      <c r="D28" s="2" t="s">
        <v>6</v>
      </c>
      <c r="E28" s="2">
        <v>2</v>
      </c>
      <c r="F28" s="4"/>
      <c r="G28" s="5">
        <f>F28*E28</f>
        <v>0</v>
      </c>
    </row>
    <row r="29" spans="2:9" ht="24.75" customHeight="1" x14ac:dyDescent="0.35">
      <c r="B29" s="21" t="s">
        <v>12</v>
      </c>
      <c r="C29" s="21"/>
      <c r="D29" s="21"/>
      <c r="E29" s="21"/>
      <c r="F29" s="21"/>
      <c r="G29" s="6">
        <f>SUM(G23:G28)</f>
        <v>0</v>
      </c>
    </row>
    <row r="31" spans="2:9" x14ac:dyDescent="0.35">
      <c r="B31" s="21" t="s">
        <v>16</v>
      </c>
      <c r="C31" s="21"/>
      <c r="D31" s="21"/>
      <c r="E31" s="21"/>
      <c r="F31" s="21"/>
      <c r="G31" s="6">
        <f>G29+I19+I7</f>
        <v>0</v>
      </c>
    </row>
    <row r="32" spans="2:9" x14ac:dyDescent="0.35">
      <c r="E32" s="16" t="s">
        <v>19</v>
      </c>
      <c r="F32" s="16"/>
      <c r="G32" s="11">
        <f>G31*19%</f>
        <v>0</v>
      </c>
    </row>
    <row r="33" spans="2:7" x14ac:dyDescent="0.35">
      <c r="E33" s="16" t="s">
        <v>13</v>
      </c>
      <c r="F33" s="16"/>
      <c r="G33" s="11">
        <f>SUM(G31:G32)</f>
        <v>0</v>
      </c>
    </row>
    <row r="35" spans="2:7" x14ac:dyDescent="0.35">
      <c r="B35" s="1">
        <v>4</v>
      </c>
      <c r="C35" s="7" t="s">
        <v>36</v>
      </c>
      <c r="D35" s="7" t="s">
        <v>34</v>
      </c>
      <c r="E35" s="7" t="s">
        <v>3</v>
      </c>
      <c r="F35" s="7" t="s">
        <v>35</v>
      </c>
      <c r="G35" s="7" t="s">
        <v>4</v>
      </c>
    </row>
    <row r="36" spans="2:7" x14ac:dyDescent="0.35">
      <c r="B36" s="2" t="s">
        <v>57</v>
      </c>
      <c r="C36" s="3" t="s">
        <v>18</v>
      </c>
      <c r="D36" s="2" t="s">
        <v>17</v>
      </c>
      <c r="E36" s="2">
        <v>1</v>
      </c>
      <c r="F36" s="5">
        <v>100000000</v>
      </c>
      <c r="G36" s="5">
        <f>E36*F36</f>
        <v>100000000</v>
      </c>
    </row>
    <row r="37" spans="2:7" x14ac:dyDescent="0.35">
      <c r="B37" s="17" t="s">
        <v>37</v>
      </c>
      <c r="C37" s="18"/>
      <c r="D37" s="18"/>
      <c r="E37" s="18"/>
      <c r="F37" s="19"/>
      <c r="G37" s="6">
        <f>SUM(G36:G36)</f>
        <v>100000000</v>
      </c>
    </row>
    <row r="38" spans="2:7" x14ac:dyDescent="0.35">
      <c r="E38" s="16" t="s">
        <v>19</v>
      </c>
      <c r="F38" s="16"/>
      <c r="G38" s="6">
        <f>G37*19%</f>
        <v>19000000</v>
      </c>
    </row>
    <row r="39" spans="2:7" x14ac:dyDescent="0.35">
      <c r="E39" s="16" t="s">
        <v>13</v>
      </c>
      <c r="F39" s="16"/>
      <c r="G39" s="6">
        <f>SUM(G37:G38)</f>
        <v>119000000</v>
      </c>
    </row>
    <row r="42" spans="2:7" ht="16" x14ac:dyDescent="0.4">
      <c r="B42" s="20" t="s">
        <v>59</v>
      </c>
      <c r="C42" s="20"/>
      <c r="D42" s="20"/>
      <c r="E42" s="20"/>
      <c r="F42" s="20"/>
      <c r="G42" s="14">
        <f>G33+G39</f>
        <v>119000000</v>
      </c>
    </row>
    <row r="45" spans="2:7" x14ac:dyDescent="0.35">
      <c r="E45" s="12"/>
    </row>
    <row r="46" spans="2:7" x14ac:dyDescent="0.35">
      <c r="E46" s="12"/>
    </row>
    <row r="47" spans="2:7" x14ac:dyDescent="0.35">
      <c r="E47" s="12"/>
    </row>
    <row r="48" spans="2:7" ht="18.5" x14ac:dyDescent="0.45">
      <c r="E48" s="13"/>
    </row>
  </sheetData>
  <mergeCells count="14">
    <mergeCell ref="C1:I1"/>
    <mergeCell ref="B8:I8"/>
    <mergeCell ref="B31:F31"/>
    <mergeCell ref="E32:F32"/>
    <mergeCell ref="E33:F33"/>
    <mergeCell ref="B7:H7"/>
    <mergeCell ref="B19:H19"/>
    <mergeCell ref="B42:F42"/>
    <mergeCell ref="E38:F38"/>
    <mergeCell ref="E39:F39"/>
    <mergeCell ref="B37:F37"/>
    <mergeCell ref="B29:F29"/>
    <mergeCell ref="C21:G21"/>
    <mergeCell ref="C9:H9"/>
  </mergeCells>
  <phoneticPr fontId="4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1AB84FF0D745F44B1137F3D3D155256" ma:contentTypeVersion="18" ma:contentTypeDescription="Crear nuevo documento." ma:contentTypeScope="" ma:versionID="c52dac38f94ca4faaba8c33a09247b19">
  <xsd:schema xmlns:xsd="http://www.w3.org/2001/XMLSchema" xmlns:xs="http://www.w3.org/2001/XMLSchema" xmlns:p="http://schemas.microsoft.com/office/2006/metadata/properties" xmlns:ns2="6c404276-b24b-4bca-b7fa-2f69b953d6dc" xmlns:ns3="27b11857-a7e1-4400-b054-7c327882aeb0" targetNamespace="http://schemas.microsoft.com/office/2006/metadata/properties" ma:root="true" ma:fieldsID="d06e33f12c64701935fe5a23ffcfeaa4" ns2:_="" ns3:_="">
    <xsd:import namespace="6c404276-b24b-4bca-b7fa-2f69b953d6dc"/>
    <xsd:import namespace="27b11857-a7e1-4400-b054-7c327882ae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404276-b24b-4bca-b7fa-2f69b953d6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f65b8bc1-b568-47c3-8a41-ee26b8c70f3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b11857-a7e1-4400-b054-7c327882aeb0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1de4145-d481-484e-a4f8-0d17876be230}" ma:internalName="TaxCatchAll" ma:showField="CatchAllData" ma:web="27b11857-a7e1-4400-b054-7c327882ae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c404276-b24b-4bca-b7fa-2f69b953d6dc">
      <Terms xmlns="http://schemas.microsoft.com/office/infopath/2007/PartnerControls"/>
    </lcf76f155ced4ddcb4097134ff3c332f>
    <TaxCatchAll xmlns="27b11857-a7e1-4400-b054-7c327882aeb0" xsi:nil="true"/>
  </documentManagement>
</p:properties>
</file>

<file path=customXml/itemProps1.xml><?xml version="1.0" encoding="utf-8"?>
<ds:datastoreItem xmlns:ds="http://schemas.openxmlformats.org/officeDocument/2006/customXml" ds:itemID="{07024AB7-3AB4-4B64-B544-71B449527EE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0567481-BF4D-4DF2-98B5-ADDEAEC859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404276-b24b-4bca-b7fa-2f69b953d6dc"/>
    <ds:schemaRef ds:uri="27b11857-a7e1-4400-b054-7c327882aeb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63FA802-9D81-4A7A-9852-025FAEB69557}">
  <ds:schemaRefs>
    <ds:schemaRef ds:uri="http://schemas.microsoft.com/office/2006/metadata/properties"/>
    <ds:schemaRef ds:uri="http://schemas.microsoft.com/office/infopath/2007/PartnerControls"/>
    <ds:schemaRef ds:uri="6c404276-b24b-4bca-b7fa-2f69b953d6dc"/>
    <ds:schemaRef ds:uri="27b11857-a7e1-4400-b054-7c327882aeb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Cerón</dc:creator>
  <cp:lastModifiedBy>Diego López Suárez</cp:lastModifiedBy>
  <dcterms:created xsi:type="dcterms:W3CDTF">2024-03-14T20:02:09Z</dcterms:created>
  <dcterms:modified xsi:type="dcterms:W3CDTF">2024-07-26T13:17:58Z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0x01010031AB84FF0D745F44B1137F3D3D155256</vt:lpwstr>
  </property>
  <property fmtid="{D5CDD505-2E9C-101B-9397-08002B2CF9AE}" pid="3" name="MediaServiceImageTags">
    <vt:lpwstr/>
  </property>
</Properties>
</file>