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C:\Users\darango\OneDrive - EMPRESA PARA LA SEGURIDAD Y SOLUCIONES URBANAS - ESU\Escritorio\NUEVO PROCESO AEROPUERTO JUAN DAVID\COTIZACIONES\"/>
    </mc:Choice>
  </mc:AlternateContent>
  <xr:revisionPtr revIDLastSave="0" documentId="13_ncr:1_{E9FD4C58-4613-4771-99DD-B99469A8FBC4}" xr6:coauthVersionLast="47" xr6:coauthVersionMax="47" xr10:uidLastSave="{00000000-0000-0000-0000-000000000000}"/>
  <bookViews>
    <workbookView xWindow="28680" yWindow="-120" windowWidth="20730" windowHeight="11040" activeTab="1" xr2:uid="{DCAFB4D1-81F3-4EA2-8F56-7CEE65D8B6EB}"/>
  </bookViews>
  <sheets>
    <sheet name="Hoja1" sheetId="1" r:id="rId1"/>
    <sheet name="Hoja2" sheetId="2" r:id="rId2"/>
    <sheet name="Hoja3"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3" l="1"/>
  <c r="F9" i="3"/>
  <c r="E9" i="3"/>
  <c r="H9" i="3"/>
  <c r="P5" i="2"/>
  <c r="D9" i="3"/>
  <c r="L54" i="2"/>
  <c r="T5" i="2"/>
  <c r="T37" i="2" l="1"/>
  <c r="T52" i="2" s="1"/>
  <c r="N52" i="2"/>
  <c r="P37" i="2"/>
  <c r="L53" i="2"/>
  <c r="H53" i="2"/>
  <c r="P52" i="2" l="1"/>
  <c r="P53" i="2" s="1"/>
  <c r="P54" i="2" s="1"/>
  <c r="T53" i="2"/>
  <c r="T54" i="2" s="1"/>
  <c r="H54" i="2"/>
</calcChain>
</file>

<file path=xl/sharedStrings.xml><?xml version="1.0" encoding="utf-8"?>
<sst xmlns="http://schemas.openxmlformats.org/spreadsheetml/2006/main" count="156" uniqueCount="106">
  <si>
    <t>Referenciamiento de Precios</t>
  </si>
  <si>
    <t xml:space="preserve">Objeto </t>
  </si>
  <si>
    <t>Fecha</t>
  </si>
  <si>
    <t>Descripción</t>
  </si>
  <si>
    <t xml:space="preserve">Modalidad de Contratación </t>
  </si>
  <si>
    <t>Señale  con una x el tipo de modalidad de contratación ( ver observación 1, 3 y 5)</t>
  </si>
  <si>
    <t>Solicitud Publica de Varias Ofertas</t>
  </si>
  <si>
    <t xml:space="preserve">Solicitud Privada de Varias Ofertas </t>
  </si>
  <si>
    <t>Contratación con una sola oferta</t>
  </si>
  <si>
    <t>Pedido Directo</t>
  </si>
  <si>
    <t>Proveedor 1</t>
  </si>
  <si>
    <t xml:space="preserve">Nombre </t>
  </si>
  <si>
    <t>Valor</t>
  </si>
  <si>
    <t>Medio de Consulta ( especifique la información para el medio de consulta utilizado)</t>
  </si>
  <si>
    <t>Email</t>
  </si>
  <si>
    <t>Telefónico</t>
  </si>
  <si>
    <r>
      <t>Otro:</t>
    </r>
    <r>
      <rPr>
        <sz val="8"/>
        <color theme="0" tint="-0.34998626667073579"/>
        <rFont val="Aptos Narrow"/>
        <family val="2"/>
        <scheme val="minor"/>
      </rPr>
      <t xml:space="preserve">   
                        </t>
    </r>
    <r>
      <rPr>
        <b/>
        <sz val="8"/>
        <rFont val="Aptos Narrow"/>
        <family val="2"/>
        <scheme val="minor"/>
      </rPr>
      <t xml:space="preserve"> </t>
    </r>
    <r>
      <rPr>
        <sz val="8"/>
        <rFont val="Aptos Narrow"/>
        <family val="2"/>
        <scheme val="minor"/>
      </rPr>
      <t xml:space="preserve">           </t>
    </r>
    <r>
      <rPr>
        <sz val="8"/>
        <color theme="0" tint="-0.34998626667073579"/>
        <rFont val="Aptos Narrow"/>
        <family val="2"/>
        <scheme val="minor"/>
      </rPr>
      <t xml:space="preserve">        </t>
    </r>
  </si>
  <si>
    <t>Pág. Web</t>
  </si>
  <si>
    <t>Fecha de recepción de información</t>
  </si>
  <si>
    <t>Proveedor 2</t>
  </si>
  <si>
    <r>
      <t>Otro:</t>
    </r>
    <r>
      <rPr>
        <sz val="8"/>
        <color theme="0" tint="-0.34998626667073579"/>
        <rFont val="Aptos Narrow"/>
        <family val="2"/>
        <scheme val="minor"/>
      </rPr>
      <t xml:space="preserve">   
                                                </t>
    </r>
    <r>
      <rPr>
        <b/>
        <sz val="8"/>
        <rFont val="Aptos Narrow"/>
        <family val="2"/>
        <scheme val="minor"/>
      </rPr>
      <t xml:space="preserve">  </t>
    </r>
  </si>
  <si>
    <t>Proveedor 3</t>
  </si>
  <si>
    <r>
      <t>Otro:</t>
    </r>
    <r>
      <rPr>
        <sz val="8"/>
        <color theme="0" tint="-0.34998626667073579"/>
        <rFont val="Aptos Narrow"/>
        <family val="2"/>
        <scheme val="minor"/>
      </rPr>
      <t xml:space="preserve">  
                                                </t>
    </r>
    <r>
      <rPr>
        <b/>
        <sz val="8"/>
        <rFont val="Aptos Narrow"/>
        <family val="2"/>
        <scheme val="minor"/>
      </rPr>
      <t xml:space="preserve">  </t>
    </r>
  </si>
  <si>
    <t>Proveedor 4</t>
  </si>
  <si>
    <t>Disponibilidad Presupuestal</t>
  </si>
  <si>
    <t>Valor Disponibilidad</t>
  </si>
  <si>
    <t>Conclusiones</t>
  </si>
  <si>
    <t xml:space="preserve">Observaciones </t>
  </si>
  <si>
    <t>1. Para los referenciamientos de precios SPVA y SPO (salvo para la selección de aliados proveedores), el medio por el cual debe realizarse es por escrito.</t>
  </si>
  <si>
    <t>2. Otro medio podrá constituir, entre otros, consultas en paginas web, verificación de listado de precios regulados e históricos de procesos contractuales que no superen los 6 (seis) meses de antigüedad.</t>
  </si>
  <si>
    <t>3. Este formato se aplicará para la compra de bienes y servicios de aliados proveedores siempre y cuando sus precios no se encuentren regulados en la alianza o en el mercado.</t>
  </si>
  <si>
    <t>4. Se deberá consultar a mínimo dos proveedores salvo, en el  caso de bienes y servicios en donde haya regulación de precios o se apliquen los literales A,G,H y J del articulo 6 del Manual de contratación.</t>
  </si>
  <si>
    <t>5. Para la modalidad de pedido directo se debe concluir respecto al proveedor seleccionado teniendo como base la consulta realizada y estableciendo los criterios de selección.</t>
  </si>
  <si>
    <t>Firma</t>
  </si>
  <si>
    <t>Recurso</t>
  </si>
  <si>
    <t>Peronal en sitio</t>
  </si>
  <si>
    <t>Funciones</t>
  </si>
  <si>
    <t>Soporte en tiempo</t>
  </si>
  <si>
    <t>Valor mensual
(Sin IVA)</t>
  </si>
  <si>
    <t>Meses</t>
  </si>
  <si>
    <t>Valor Total 
(Sin IVA)</t>
  </si>
  <si>
    <t>Soporte para la Gestión Integral en TI</t>
  </si>
  <si>
    <t>Horario laboral 7:30 am a 12:30 m. y 1:30 p.m. a 5:30 p.m.</t>
  </si>
  <si>
    <t>Webmaster</t>
  </si>
  <si>
    <t>Remoto</t>
  </si>
  <si>
    <t>DIGITAL RECOVERY</t>
  </si>
  <si>
    <t>SUBTOTAL</t>
  </si>
  <si>
    <t xml:space="preserve">IVA 19% </t>
  </si>
  <si>
    <t>TOTAL</t>
  </si>
  <si>
    <t>IMAGINEMOS S.A.S</t>
  </si>
  <si>
    <t>NETMASK</t>
  </si>
  <si>
    <t>E-GLOBAL</t>
  </si>
  <si>
    <t>·        Poner a disposición un técnologo en sitio para el cumplimiento de las actividades  que se señalan en los presentes estudios previos y el contrato que de éle deriva, con disponibilidad conforme a las necesidades del servicio</t>
  </si>
  <si>
    <t xml:space="preserve">·        Atender los requerimientos de la Política de Renovación Tecnológica, uso y acceso a la Información de la entidad a los diferentes usuarios. </t>
  </si>
  <si>
    <t xml:space="preserve">·        Apoyar la realización del  inventario, así como la estructuración de documento que permita visualizar los componentes clave del servidor, red de datos y del CCTV interno, así como las recomendaciones para mantenimiento, conservación, salvaguarda y optimización de estos.  </t>
  </si>
  <si>
    <t>·        Apoyar y brindar soporte a la entidad y a los usuarios finales sobre los elementos básicos de la infraestructura, PC, portátiles, impresoras, software básico, sistema operativo, telecomunicaciones, outsourcing de impresoras, así como la gestión de garantías de estos elementos, incluyendo el mantenimiento preventivo y correctivo de los elementos y equipos tecnológicos que hacen parte del EPAOH</t>
  </si>
  <si>
    <t>·        Soporte sobre las bases de datos, ejecución de mantenimientos, migración, administración de Usuarios y Espacio en unidades del servidor.</t>
  </si>
  <si>
    <t>·         Atender los requerimientos internos y externos de los proveedores de los sistemas de información (Seven, Kactus, SIGA (Sistema de Información y Gestión Aeroportuaria) y demás que maneje la Entidad).</t>
  </si>
  <si>
    <t>·        Apoyar en la supervisión de los contratos y estructuración de contratación tecnológica en la ejecución contractual del Aeropuerto Olaya Herrera.</t>
  </si>
  <si>
    <t>·        Asistir a reuniones, comités y/o participar en el seguimiento y elaboración de los diferentes planes de carácter tecnológico contemplados al interior de la Entidad.</t>
  </si>
  <si>
    <t>·        Realizar copias de respaldo de la información generada por la entidad (Bases de datos, Unidades Lógicas y Discos Externos de especial tratamiento), garantizando su preservación conforme a las directrices de la entidad</t>
  </si>
  <si>
    <t>·        Brindar capacitación mensual a los funcionarios y socialización de conceptos a los contratistas sobre los sistemas de información tecnológica con los que cuenta la entidad.</t>
  </si>
  <si>
    <t>·        Coadyuvar con la administración de la red, el Hosting, la página web, los correos electrónicos y las bases de datos del EPAOH (SQL y PostgreSQL)</t>
  </si>
  <si>
    <t>·        Elaborar y/o actualizar los manuales, procedimientos y documentación de todas las aplicaciones, plataformas tecnológicas y tareas periódicas existentes tanto técnicas como funcionales a su cargo.</t>
  </si>
  <si>
    <t>·        Apoyar el seguimiento y control de los equipos tecnológicos asignándol a los usuarios y relacionando cuales pertenecen o no al inventario de la entidad.</t>
  </si>
  <si>
    <t xml:space="preserve">·        Configuración y actualización permanente de los equipos tecnológicos de la entidad, con sus respectivo sistemas operativos, antivirus y herramientas ofimáticas, entre otros. </t>
  </si>
  <si>
    <t>·        Coordinar con el proveedor, las configuraciones y mantenimientos a los equipos tecnológicos en alquiler.</t>
  </si>
  <si>
    <t>·        Actualizar y mantener el registro del inventario de los equipos de cómputo, periféricos, licencias y servidor del EPAOH.</t>
  </si>
  <si>
    <t>·        Realizar el mantenimiento preventivo y correctivo de los equipos de cómputo propios de la entidad, presentando las recomendaciones y especificaciones para reposición.</t>
  </si>
  <si>
    <t>·        Hacer un diagnóstico en las medidas preventivas y reactivas que permiten resguardar y proteger la información de la entidad, presentando un plan para el mejoramiento, migración y/o cambio de tecnología. (seguridad de la información y seguridad informática)</t>
  </si>
  <si>
    <t>·        Implementar medidas preventivas y reactivas que permiten resguardar y proteger la información de la entidad (seguridad de la información y seguridad informática)</t>
  </si>
  <si>
    <t xml:space="preserve">·        Revisar y coadyuvar en la elaboración de los planes para el año 2024 y 2025 de: </t>
  </si>
  <si>
    <t xml:space="preserve">-        Seguridad y Privacidad de la Información AOH </t>
  </si>
  <si>
    <t xml:space="preserve">-        Tratamiento de los Riesgos y Seguridad de la Información AOH </t>
  </si>
  <si>
    <t xml:space="preserve">-        Estratégico de las TIC PETI AOH </t>
  </si>
  <si>
    <t>-        Coadyuvar en la elaboración de los planes de acción y propuesta para el año 2025</t>
  </si>
  <si>
    <t xml:space="preserve">·        Será responsable de garantizar que la infraestructura de la red corporativa sea capaz de satisfacer las necesidades de la empresa trabajando para evitar tiempos de inactividad prolongados o errores en la red. </t>
  </si>
  <si>
    <t>·        Gestionar la protección de la información ante ciberamenazas. Presentar estrategias y sugerencias de seguridad informática  mediante la operación de los elementos de protección y solicitud al contratante de implementación de medidas adicionales que permitan reforzar los activos corporativos para prevenir ataques y realizar la detección y respuesta a incidentes en caso de que se produzca un incidente de seguridad, de acuerdo con la estandarización de cada uno de las tipologias de los mismos que se definen por parte de la Entidad y señaladas en los niveles de servicio.  Siempre y cuando se entreguen las herramientas software y hardware requeridas.</t>
  </si>
  <si>
    <t>·        Realizar el seguimiento, soporte, y diagnóstico de las políticas de seguridad, planes de contingencia y demás que aseguren la continuidad en la prestación de los servicios de infraestructura tecnológica, de comunicaciones y la seguridad de la información.</t>
  </si>
  <si>
    <t xml:space="preserve">·        Soporte técnico informático a los usuarios de hardware y software del EPAOH. </t>
  </si>
  <si>
    <t xml:space="preserve">·        Gestionar los usuarios de los diferentes aplicativos de acuerdo a las instrucciones dadas por los lideres de cada procesos. </t>
  </si>
  <si>
    <t>·        Hacer una base de datos mensual de los requerimientos institucionales y hacer análisis de recurrencia y tipologías como también estrategias de corrección o mitigación</t>
  </si>
  <si>
    <t>·        Coadyuvar en la identificación de riesgos en la construcción de matrices de riesgo como de la segregación de procesos</t>
  </si>
  <si>
    <t>·        Formular propuestas de mejoramiento en procura de la optimización del proceso de gestión de tecnologías de la información</t>
  </si>
  <si>
    <t>3.      Revisar y actualizar el plan de recuperación desastre y los procedimientos de backup, con respecto al plan existente.</t>
  </si>
  <si>
    <t>4.      Elaborar un plan de recuperación de desastres y procedimientos de backup</t>
  </si>
  <si>
    <t>5.      Implementar un plan de actualización del software, frameworks y plugin del sitio web de acuerdo con las mejores prácticas: Se deben actualizar o mejorar los componentes de Plugin y Frameworks. En el que cuente con un inventario y se entregue documentación donde se evidencie caducidad y funcionalidad dentro de la página.</t>
  </si>
  <si>
    <t xml:space="preserve">6.      Implementar un plan de actualizaciones y mejoras de cada uno de los componentes. </t>
  </si>
  <si>
    <t>7.      Revisar y actualizar la documentación existente del proceso de recuperación del sitio WEB.</t>
  </si>
  <si>
    <t xml:space="preserve">8.      Brindar recomendaciones sobre el Mapa de Navegación actual del sitio: Se debe entregar mapa de navegación actualizado.  </t>
  </si>
  <si>
    <t xml:space="preserve">9.      Documentar la arquitectura del sitio web, propendiendo por un lenguaje inclusivo y accesible </t>
  </si>
  <si>
    <t>10.   Monitoreo constante de la página web y generación de alertas de seguridad, capacidad del sitio y vigencia del hosting.</t>
  </si>
  <si>
    <t>11.   Diseño e Implementación de nuevas secciones requeridas dentro del sitio actual</t>
  </si>
  <si>
    <r>
      <t xml:space="preserve">12.  </t>
    </r>
    <r>
      <rPr>
        <sz val="9"/>
        <color theme="1"/>
        <rFont val="Arial"/>
        <family val="2"/>
      </rPr>
      <t>Rediseño, optimización y reubicación de contenidos preexistentes.</t>
    </r>
  </si>
  <si>
    <r>
      <t xml:space="preserve">13.  </t>
    </r>
    <r>
      <rPr>
        <sz val="9"/>
        <color theme="1"/>
        <rFont val="Arial"/>
        <family val="2"/>
      </rPr>
      <t>Apoyo a la gestión en la publicación de nuevos contenidos elaborados por los profesionales de las diferentes áreas de la entidad</t>
    </r>
    <r>
      <rPr>
        <sz val="9"/>
        <color rgb="FF000000"/>
        <rFont val="Arial"/>
        <family val="2"/>
      </rPr>
      <t>.</t>
    </r>
  </si>
  <si>
    <r>
      <t xml:space="preserve">14.  </t>
    </r>
    <r>
      <rPr>
        <sz val="9"/>
        <color theme="1"/>
        <rFont val="Arial"/>
        <family val="2"/>
      </rPr>
      <t>Apoyo a la gestión que permita integración definitiva del portal institucional EPAOH, con el Portal Único del Estado Colombiano.</t>
    </r>
  </si>
  <si>
    <t>15.   Apoyo en la adquisición de recursos virtuales relacionados.</t>
  </si>
  <si>
    <r>
      <t>1. Gestión integral de CMS Worpdress, Framework DIVI, tema EPAOH, PLUGINS5 (Complementos de software para funciones específicas</t>
    </r>
    <r>
      <rPr>
        <sz val="9"/>
        <color rgb="FF000000"/>
        <rFont val="Arial"/>
        <family val="2"/>
      </rPr>
      <t>).</t>
    </r>
  </si>
  <si>
    <t>2. Analizar el proceso de actualización vigente y presentar alternativas para un sistema de actualización de información en línea donde se puedan delegar perfiles y permisos de acceso.</t>
  </si>
  <si>
    <t xml:space="preserve">Prestación de servicio de apoyo para la gestión integral de TI para el establecimiento publico Aeropuerto Olaya Herrera- EPAOH. </t>
  </si>
  <si>
    <t xml:space="preserve">Se hace referenciamiento , los proveedores que e presentan cumplen con los requisitos se recomienda spva </t>
  </si>
  <si>
    <t>PRESUPUESTO</t>
  </si>
  <si>
    <t>COMPONENTE 1</t>
  </si>
  <si>
    <t>COMPONENTE 2</t>
  </si>
  <si>
    <t>COMPONENTE 3</t>
  </si>
  <si>
    <t>COMPONENTES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</si>
</sst>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43" formatCode="_-* #,##0.00_-;\-* #,##0.00_-;_-* &quot;-&quot;??_-;_-@_-"/>
    <numFmt numFmtId="164" formatCode="_(&quot;$&quot;\ * #,##0_);_(&quot;$&quot;\ * \(#,##0\);_(&quot;$&quot;\ * &quot;-&quot;??_);_(@_)"/>
    <numFmt numFmtId="165" formatCode="_(* #,##0_);_(* \(#,##0\);_(* &quot;-&quot;??_);_(@_)"/>
    <numFmt numFmtId="166" formatCode="&quot;$&quot;\ #,##0_);[Red]\(&quot;$&quot;\ #,##0\)"/>
    <numFmt numFmtId="167" formatCode="&quot;$&quot;\ #,##0"/>
    <numFmt numFmtId="168" formatCode="_-&quot;$&quot;\ * #,##0_-;\-&quot;$&quot;\ * #,##0_-;_-&quot;$&quot;\ * &quot;-&quot;??_-;_-@_-"/>
  </numFmts>
  <fonts count="20" x14ac:knownFonts="1">
    <font>
      <sz val="11"/>
      <color theme="1"/>
      <name val="Aptos Narrow"/>
      <family val="2"/>
      <scheme val="minor"/>
    </font>
    <font>
      <sz val="11"/>
      <color theme="1"/>
      <name val="Aptos Narrow"/>
      <family val="2"/>
      <scheme val="minor"/>
    </font>
    <font>
      <b/>
      <sz val="11"/>
      <color theme="1"/>
      <name val="Aptos Narrow"/>
      <family val="2"/>
      <scheme val="minor"/>
    </font>
    <font>
      <b/>
      <sz val="18"/>
      <color theme="1"/>
      <name val="Aptos Narrow"/>
      <family val="2"/>
      <scheme val="minor"/>
    </font>
    <font>
      <b/>
      <sz val="11"/>
      <color theme="0" tint="-4.9989318521683403E-2"/>
      <name val="Aptos Narrow"/>
      <family val="2"/>
      <scheme val="minor"/>
    </font>
    <font>
      <b/>
      <sz val="11"/>
      <name val="Aptos Narrow"/>
      <family val="2"/>
      <scheme val="minor"/>
    </font>
    <font>
      <sz val="9"/>
      <name val="Aptos Narrow"/>
      <family val="2"/>
      <scheme val="minor"/>
    </font>
    <font>
      <sz val="11"/>
      <color theme="0" tint="-0.34998626667073579"/>
      <name val="Aptos Narrow"/>
      <family val="2"/>
      <scheme val="minor"/>
    </font>
    <font>
      <sz val="8"/>
      <color theme="0" tint="-0.34998626667073579"/>
      <name val="Aptos Narrow"/>
      <family val="2"/>
      <scheme val="minor"/>
    </font>
    <font>
      <b/>
      <sz val="8"/>
      <name val="Aptos Narrow"/>
      <family val="2"/>
      <scheme val="minor"/>
    </font>
    <font>
      <sz val="8"/>
      <name val="Aptos Narrow"/>
      <family val="2"/>
      <scheme val="minor"/>
    </font>
    <font>
      <sz val="10"/>
      <color theme="1"/>
      <name val="Aptos Narrow"/>
      <family val="2"/>
      <scheme val="minor"/>
    </font>
    <font>
      <b/>
      <sz val="10"/>
      <color theme="0" tint="-4.9989318521683403E-2"/>
      <name val="Aptos Narrow"/>
      <family val="2"/>
      <scheme val="minor"/>
    </font>
    <font>
      <sz val="11"/>
      <name val="Aptos Narrow"/>
      <family val="2"/>
      <scheme val="minor"/>
    </font>
    <font>
      <sz val="9"/>
      <color theme="1"/>
      <name val="Aptos Narrow"/>
      <family val="2"/>
      <scheme val="minor"/>
    </font>
    <font>
      <b/>
      <sz val="11"/>
      <color theme="0" tint="-0.34998626667073579"/>
      <name val="Aptos Narrow"/>
      <family val="2"/>
      <scheme val="minor"/>
    </font>
    <font>
      <b/>
      <sz val="12"/>
      <color theme="1"/>
      <name val="Aptos Narrow"/>
      <family val="2"/>
      <scheme val="minor"/>
    </font>
    <font>
      <sz val="9"/>
      <color theme="1"/>
      <name val="Arial"/>
      <family val="2"/>
    </font>
    <font>
      <sz val="9"/>
      <color rgb="FF000000"/>
      <name val="Arial"/>
      <family val="2"/>
    </font>
    <font>
      <b/>
      <sz val="9"/>
      <color theme="1"/>
      <name val="Arial"/>
      <family val="2"/>
    </font>
  </fonts>
  <fills count="9">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59999389629810485"/>
        <bgColor indexed="64"/>
      </patternFill>
    </fill>
    <fill>
      <patternFill patternType="solid">
        <fgColor theme="6" tint="0.59999389629810485"/>
        <bgColor indexed="64"/>
      </patternFill>
    </fill>
  </fills>
  <borders count="65">
    <border>
      <left/>
      <right/>
      <top/>
      <bottom/>
      <diagonal/>
    </border>
    <border>
      <left/>
      <right/>
      <top/>
      <bottom style="thin">
        <color indexed="64"/>
      </bottom>
      <diagonal/>
    </border>
    <border>
      <left style="thin">
        <color indexed="64"/>
      </left>
      <right style="thin">
        <color indexed="64"/>
      </right>
      <top style="thin">
        <color indexed="64"/>
      </top>
      <bottom style="thick">
        <color theme="0" tint="-0.499984740745262"/>
      </bottom>
      <diagonal/>
    </border>
    <border>
      <left style="thin">
        <color indexed="64"/>
      </left>
      <right/>
      <top style="thin">
        <color indexed="64"/>
      </top>
      <bottom style="thick">
        <color theme="0" tint="-0.499984740745262"/>
      </bottom>
      <diagonal/>
    </border>
    <border>
      <left/>
      <right/>
      <top style="thin">
        <color indexed="64"/>
      </top>
      <bottom style="thick">
        <color theme="0" tint="-0.499984740745262"/>
      </bottom>
      <diagonal/>
    </border>
    <border>
      <left/>
      <right style="thin">
        <color indexed="64"/>
      </right>
      <top style="thin">
        <color indexed="64"/>
      </top>
      <bottom style="thick">
        <color theme="0" tint="-0.499984740745262"/>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ck">
        <color theme="0" tint="-0.499984740745262"/>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ck">
        <color theme="0" tint="-0.499984740745262"/>
      </right>
      <top style="thin">
        <color indexed="64"/>
      </top>
      <bottom/>
      <diagonal/>
    </border>
    <border>
      <left/>
      <right style="thick">
        <color theme="0" tint="-0.499984740745262"/>
      </right>
      <top/>
      <bottom/>
      <diagonal/>
    </border>
    <border>
      <left style="thin">
        <color indexed="64"/>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right/>
      <top style="thin">
        <color indexed="64"/>
      </top>
      <bottom style="thin">
        <color indexed="64"/>
      </bottom>
      <diagonal/>
    </border>
    <border>
      <left/>
      <right style="thick">
        <color theme="1" tint="0.499984740745262"/>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ck">
        <color theme="1" tint="0.499984740745262"/>
      </right>
      <top style="thin">
        <color indexed="64"/>
      </top>
      <bottom style="thin">
        <color indexed="64"/>
      </bottom>
      <diagonal/>
    </border>
    <border>
      <left style="thin">
        <color indexed="64"/>
      </left>
      <right/>
      <top style="thin">
        <color indexed="64"/>
      </top>
      <bottom style="thick">
        <color theme="1" tint="0.499984740745262"/>
      </bottom>
      <diagonal/>
    </border>
    <border>
      <left/>
      <right style="thin">
        <color indexed="64"/>
      </right>
      <top style="thin">
        <color indexed="64"/>
      </top>
      <bottom style="thick">
        <color theme="1" tint="0.499984740745262"/>
      </bottom>
      <diagonal/>
    </border>
    <border>
      <left style="thin">
        <color indexed="64"/>
      </left>
      <right style="thin">
        <color indexed="64"/>
      </right>
      <top style="thin">
        <color indexed="64"/>
      </top>
      <bottom style="thick">
        <color theme="1" tint="0.499984740745262"/>
      </bottom>
      <diagonal/>
    </border>
    <border>
      <left style="thin">
        <color indexed="64"/>
      </left>
      <right style="thick">
        <color theme="1" tint="0.499984740745262"/>
      </right>
      <top style="thin">
        <color indexed="64"/>
      </top>
      <bottom style="thick">
        <color theme="1" tint="0.499984740745262"/>
      </bottom>
      <diagonal/>
    </border>
    <border>
      <left/>
      <right style="thick">
        <color theme="0" tint="-0.499984740745262"/>
      </right>
      <top style="thin">
        <color indexed="64"/>
      </top>
      <bottom style="thin">
        <color indexed="64"/>
      </bottom>
      <diagonal/>
    </border>
    <border>
      <left style="thin">
        <color rgb="FF000000"/>
      </left>
      <right style="thin">
        <color rgb="FF000000"/>
      </right>
      <top style="thin">
        <color rgb="FF00000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rgb="FF000000"/>
      </right>
      <top style="medium">
        <color indexed="64"/>
      </top>
      <bottom/>
      <diagonal/>
    </border>
    <border>
      <left style="thin">
        <color rgb="FF000000"/>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rgb="FF000000"/>
      </right>
      <top/>
      <bottom style="medium">
        <color indexed="64"/>
      </bottom>
      <diagonal/>
    </border>
    <border>
      <left style="thin">
        <color rgb="FF000000"/>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rgb="FF000000"/>
      </left>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69">
    <xf numFmtId="0" fontId="0" fillId="0" borderId="0" xfId="0"/>
    <xf numFmtId="0" fontId="4" fillId="2" borderId="2" xfId="0" applyFont="1" applyFill="1" applyBorder="1" applyAlignment="1">
      <alignment vertical="center"/>
    </xf>
    <xf numFmtId="14" fontId="6" fillId="0" borderId="4" xfId="0" applyNumberFormat="1" applyFont="1" applyBorder="1" applyAlignment="1" applyProtection="1">
      <alignment horizontal="center" vertical="center"/>
      <protection locked="0"/>
    </xf>
    <xf numFmtId="0" fontId="0" fillId="0" borderId="15" xfId="0" applyBorder="1"/>
    <xf numFmtId="0" fontId="0" fillId="0" borderId="16" xfId="0" applyBorder="1"/>
    <xf numFmtId="0" fontId="2" fillId="4" borderId="8" xfId="0" applyFont="1" applyFill="1" applyBorder="1"/>
    <xf numFmtId="0" fontId="2" fillId="4" borderId="17" xfId="0" applyFont="1" applyFill="1" applyBorder="1"/>
    <xf numFmtId="0" fontId="2" fillId="4" borderId="18" xfId="0" applyFont="1" applyFill="1" applyBorder="1" applyAlignment="1">
      <alignment horizontal="center" vertical="center" wrapText="1"/>
    </xf>
    <xf numFmtId="0" fontId="4" fillId="2" borderId="8" xfId="0" applyFont="1" applyFill="1" applyBorder="1" applyAlignment="1">
      <alignment horizontal="center"/>
    </xf>
    <xf numFmtId="0" fontId="4" fillId="2" borderId="17" xfId="0" applyFont="1" applyFill="1" applyBorder="1" applyAlignment="1">
      <alignment horizontal="center"/>
    </xf>
    <xf numFmtId="164" fontId="5" fillId="0" borderId="18" xfId="2" applyNumberFormat="1" applyFont="1" applyFill="1" applyBorder="1" applyAlignment="1" applyProtection="1">
      <protection locked="0"/>
    </xf>
    <xf numFmtId="0" fontId="0" fillId="0" borderId="7" xfId="0" applyBorder="1" applyAlignment="1">
      <alignment horizontal="left"/>
    </xf>
    <xf numFmtId="14" fontId="13" fillId="0" borderId="23" xfId="0" applyNumberFormat="1" applyFont="1" applyBorder="1" applyProtection="1">
      <protection locked="0"/>
    </xf>
    <xf numFmtId="165" fontId="0" fillId="0" borderId="0" xfId="1" applyNumberFormat="1" applyFont="1" applyProtection="1"/>
    <xf numFmtId="0" fontId="16" fillId="0" borderId="0" xfId="0" applyFont="1"/>
    <xf numFmtId="0" fontId="17" fillId="0" borderId="7" xfId="0" applyFont="1" applyBorder="1" applyAlignment="1">
      <alignment horizontal="justify" vertical="center" wrapText="1"/>
    </xf>
    <xf numFmtId="0" fontId="18" fillId="0" borderId="7" xfId="0" applyFont="1" applyBorder="1" applyAlignment="1">
      <alignment horizontal="justify" vertical="center" wrapText="1"/>
    </xf>
    <xf numFmtId="0" fontId="17" fillId="0" borderId="0" xfId="0" applyFont="1"/>
    <xf numFmtId="0" fontId="19" fillId="7" borderId="26" xfId="0" applyFont="1" applyFill="1" applyBorder="1" applyAlignment="1">
      <alignment horizontal="center" vertical="center"/>
    </xf>
    <xf numFmtId="0" fontId="19" fillId="7" borderId="26" xfId="0" applyFont="1" applyFill="1" applyBorder="1" applyAlignment="1">
      <alignment horizontal="center" vertical="center" wrapText="1"/>
    </xf>
    <xf numFmtId="0" fontId="19" fillId="7" borderId="42" xfId="0" applyFont="1" applyFill="1" applyBorder="1" applyAlignment="1">
      <alignment horizontal="center" vertical="center" wrapText="1"/>
    </xf>
    <xf numFmtId="0" fontId="19" fillId="7" borderId="54" xfId="0" applyFont="1" applyFill="1" applyBorder="1" applyAlignment="1">
      <alignment horizontal="center" vertical="center" wrapText="1"/>
    </xf>
    <xf numFmtId="0" fontId="19" fillId="7" borderId="45" xfId="0" applyFont="1" applyFill="1" applyBorder="1" applyAlignment="1">
      <alignment horizontal="center" vertical="center" wrapText="1"/>
    </xf>
    <xf numFmtId="0" fontId="17" fillId="0" borderId="64" xfId="0" applyFont="1" applyBorder="1" applyAlignment="1">
      <alignment horizontal="left" vertical="center" wrapText="1"/>
    </xf>
    <xf numFmtId="0" fontId="17" fillId="0" borderId="59" xfId="0" applyFont="1" applyBorder="1" applyAlignment="1">
      <alignment horizontal="left" vertical="center" wrapText="1"/>
    </xf>
    <xf numFmtId="0" fontId="17" fillId="0" borderId="7" xfId="0" applyFont="1" applyBorder="1" applyAlignment="1">
      <alignment horizontal="left" vertical="center" wrapText="1"/>
    </xf>
    <xf numFmtId="0" fontId="17" fillId="0" borderId="7" xfId="0" applyFont="1" applyBorder="1" applyAlignment="1">
      <alignment wrapText="1"/>
    </xf>
    <xf numFmtId="0" fontId="19" fillId="5" borderId="53" xfId="0" applyFont="1" applyFill="1" applyBorder="1" applyAlignment="1">
      <alignment horizontal="center"/>
    </xf>
    <xf numFmtId="168" fontId="19" fillId="5" borderId="53" xfId="2" applyNumberFormat="1" applyFont="1" applyFill="1" applyBorder="1"/>
    <xf numFmtId="167" fontId="19" fillId="5" borderId="53" xfId="0" applyNumberFormat="1" applyFont="1" applyFill="1" applyBorder="1"/>
    <xf numFmtId="0" fontId="19" fillId="0" borderId="7" xfId="0" applyFont="1" applyBorder="1" applyAlignment="1">
      <alignment horizontal="center"/>
    </xf>
    <xf numFmtId="168" fontId="17" fillId="0" borderId="7" xfId="2" applyNumberFormat="1" applyFont="1" applyBorder="1"/>
    <xf numFmtId="167" fontId="17" fillId="0" borderId="7" xfId="0" applyNumberFormat="1" applyFont="1" applyBorder="1"/>
    <xf numFmtId="0" fontId="19" fillId="5" borderId="7" xfId="0" applyFont="1" applyFill="1" applyBorder="1" applyAlignment="1">
      <alignment horizontal="center" wrapText="1"/>
    </xf>
    <xf numFmtId="167" fontId="19" fillId="5" borderId="7" xfId="0" applyNumberFormat="1" applyFont="1" applyFill="1" applyBorder="1"/>
    <xf numFmtId="167" fontId="19" fillId="8" borderId="53" xfId="0" applyNumberFormat="1" applyFont="1" applyFill="1" applyBorder="1"/>
    <xf numFmtId="167" fontId="17" fillId="8" borderId="7" xfId="0" applyNumberFormat="1" applyFont="1" applyFill="1" applyBorder="1"/>
    <xf numFmtId="167" fontId="19" fillId="8" borderId="7" xfId="0" applyNumberFormat="1" applyFont="1" applyFill="1" applyBorder="1"/>
    <xf numFmtId="168" fontId="0" fillId="0" borderId="7" xfId="2" applyNumberFormat="1" applyFont="1" applyBorder="1"/>
    <xf numFmtId="0" fontId="4" fillId="2" borderId="7" xfId="0" applyFont="1" applyFill="1" applyBorder="1" applyAlignment="1">
      <alignment horizontal="left"/>
    </xf>
    <xf numFmtId="0" fontId="4" fillId="2" borderId="8" xfId="0" applyFont="1" applyFill="1" applyBorder="1" applyAlignment="1">
      <alignment horizontal="left"/>
    </xf>
    <xf numFmtId="0" fontId="4" fillId="2" borderId="9" xfId="0" applyFont="1" applyFill="1" applyBorder="1" applyAlignment="1">
      <alignment horizontal="left"/>
    </xf>
    <xf numFmtId="0" fontId="3" fillId="0" borderId="1" xfId="0" applyFont="1" applyBorder="1" applyAlignment="1">
      <alignment horizontal="center" vertical="center"/>
    </xf>
    <xf numFmtId="0" fontId="5" fillId="3" borderId="3" xfId="0" applyFont="1" applyFill="1" applyBorder="1" applyAlignment="1" applyProtection="1">
      <alignment vertical="center" wrapText="1"/>
      <protection locked="0"/>
    </xf>
    <xf numFmtId="0" fontId="5" fillId="3" borderId="4" xfId="0" applyFont="1" applyFill="1" applyBorder="1" applyAlignment="1" applyProtection="1">
      <alignment vertical="center" wrapText="1"/>
      <protection locked="0"/>
    </xf>
    <xf numFmtId="0" fontId="5" fillId="3" borderId="5" xfId="0" applyFont="1" applyFill="1" applyBorder="1" applyAlignment="1" applyProtection="1">
      <alignment vertical="center" wrapText="1"/>
      <protection locked="0"/>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6" xfId="0" applyFont="1" applyFill="1" applyBorder="1" applyAlignment="1">
      <alignment horizontal="center"/>
    </xf>
    <xf numFmtId="0" fontId="4" fillId="2" borderId="0" xfId="0" applyFont="1" applyFill="1" applyAlignment="1">
      <alignment horizontal="center"/>
    </xf>
    <xf numFmtId="0" fontId="5" fillId="0" borderId="6"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2" fillId="4" borderId="8" xfId="0" applyFont="1" applyFill="1" applyBorder="1" applyAlignment="1">
      <alignment horizontal="left"/>
    </xf>
    <xf numFmtId="0" fontId="2" fillId="4" borderId="17" xfId="0" applyFont="1" applyFill="1" applyBorder="1" applyAlignment="1">
      <alignment horizontal="left"/>
    </xf>
    <xf numFmtId="0" fontId="2" fillId="4" borderId="18" xfId="0" applyFont="1" applyFill="1" applyBorder="1" applyAlignment="1">
      <alignment horizontal="left"/>
    </xf>
    <xf numFmtId="0" fontId="7" fillId="0" borderId="10" xfId="0" applyFont="1" applyBorder="1" applyAlignment="1">
      <alignment horizontal="left"/>
    </xf>
    <xf numFmtId="0" fontId="7" fillId="0" borderId="11" xfId="0" applyFont="1" applyBorder="1" applyAlignment="1">
      <alignment horizontal="left"/>
    </xf>
    <xf numFmtId="0" fontId="7" fillId="0" borderId="12" xfId="0" applyFont="1" applyBorder="1" applyAlignment="1">
      <alignment horizontal="left"/>
    </xf>
    <xf numFmtId="0" fontId="0" fillId="0" borderId="6" xfId="0" applyBorder="1" applyAlignment="1">
      <alignment horizontal="left"/>
    </xf>
    <xf numFmtId="0" fontId="0" fillId="0" borderId="0" xfId="0" applyAlignment="1">
      <alignment horizontal="left"/>
    </xf>
    <xf numFmtId="0" fontId="0" fillId="0" borderId="0" xfId="0" applyAlignment="1">
      <alignment horizontal="left" wrapText="1"/>
    </xf>
    <xf numFmtId="0" fontId="0" fillId="0" borderId="13" xfId="0" applyBorder="1" applyAlignment="1">
      <alignment horizontal="left"/>
    </xf>
    <xf numFmtId="0" fontId="0" fillId="0" borderId="14" xfId="0" applyBorder="1" applyAlignment="1">
      <alignment horizontal="left"/>
    </xf>
    <xf numFmtId="0" fontId="0" fillId="0" borderId="15" xfId="0" applyBorder="1" applyAlignment="1">
      <alignment horizontal="left"/>
    </xf>
    <xf numFmtId="0" fontId="4" fillId="2" borderId="8" xfId="0" applyFont="1" applyFill="1" applyBorder="1" applyAlignment="1">
      <alignment horizontal="center"/>
    </xf>
    <xf numFmtId="0" fontId="4" fillId="2" borderId="19" xfId="0" applyFont="1" applyFill="1" applyBorder="1" applyAlignment="1">
      <alignment horizontal="center"/>
    </xf>
    <xf numFmtId="0" fontId="2" fillId="0" borderId="8" xfId="0" applyFont="1" applyBorder="1" applyAlignment="1" applyProtection="1">
      <alignment horizontal="left" wrapText="1"/>
      <protection locked="0"/>
    </xf>
    <xf numFmtId="0" fontId="2" fillId="0" borderId="17" xfId="0" applyFont="1" applyBorder="1" applyAlignment="1" applyProtection="1">
      <alignment horizontal="left" wrapText="1"/>
      <protection locked="0"/>
    </xf>
    <xf numFmtId="0" fontId="2" fillId="0" borderId="19" xfId="0" applyFont="1" applyBorder="1" applyAlignment="1" applyProtection="1">
      <alignment horizontal="left" wrapText="1"/>
      <protection locked="0"/>
    </xf>
    <xf numFmtId="0" fontId="0" fillId="4" borderId="7" xfId="0" applyFill="1" applyBorder="1" applyAlignment="1">
      <alignment horizontal="center"/>
    </xf>
    <xf numFmtId="0" fontId="0" fillId="4" borderId="8" xfId="0" applyFill="1" applyBorder="1" applyAlignment="1">
      <alignment horizontal="center"/>
    </xf>
    <xf numFmtId="0" fontId="0" fillId="4" borderId="20" xfId="0" applyFill="1" applyBorder="1" applyAlignment="1">
      <alignment horizontal="center"/>
    </xf>
    <xf numFmtId="0" fontId="0" fillId="0" borderId="8" xfId="0" applyBorder="1" applyAlignment="1">
      <alignment horizontal="left"/>
    </xf>
    <xf numFmtId="0" fontId="0" fillId="0" borderId="19" xfId="0" applyBorder="1" applyAlignment="1">
      <alignment horizontal="left"/>
    </xf>
    <xf numFmtId="0" fontId="0" fillId="0" borderId="7"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20" xfId="0"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1" xfId="0" applyBorder="1" applyAlignment="1" applyProtection="1">
      <alignment vertical="top" wrapText="1"/>
      <protection locked="0"/>
    </xf>
    <xf numFmtId="0" fontId="0" fillId="0" borderId="24" xfId="0" applyBorder="1" applyAlignment="1" applyProtection="1">
      <alignment vertical="top" wrapText="1"/>
      <protection locked="0"/>
    </xf>
    <xf numFmtId="0" fontId="11" fillId="0" borderId="8" xfId="0" applyFont="1" applyBorder="1" applyAlignment="1" applyProtection="1">
      <alignment horizontal="center" wrapText="1"/>
      <protection locked="0"/>
    </xf>
    <xf numFmtId="0" fontId="11" fillId="0" borderId="19" xfId="0" applyFont="1" applyBorder="1" applyAlignment="1" applyProtection="1">
      <alignment horizontal="center" wrapText="1"/>
      <protection locked="0"/>
    </xf>
    <xf numFmtId="0" fontId="12" fillId="2" borderId="21" xfId="0" applyFont="1" applyFill="1" applyBorder="1" applyAlignment="1">
      <alignment horizontal="center"/>
    </xf>
    <xf numFmtId="0" fontId="12" fillId="2" borderId="22" xfId="0" applyFont="1" applyFill="1" applyBorder="1" applyAlignment="1">
      <alignment horizontal="center"/>
    </xf>
    <xf numFmtId="0" fontId="2" fillId="0" borderId="8" xfId="0" applyFont="1" applyBorder="1" applyAlignment="1" applyProtection="1">
      <alignment horizontal="left"/>
      <protection locked="0"/>
    </xf>
    <xf numFmtId="0" fontId="2" fillId="0" borderId="17" xfId="0" applyFont="1" applyBorder="1" applyAlignment="1" applyProtection="1">
      <alignment horizontal="left"/>
      <protection locked="0"/>
    </xf>
    <xf numFmtId="0" fontId="2" fillId="0" borderId="19" xfId="0" applyFont="1" applyBorder="1" applyAlignment="1" applyProtection="1">
      <alignment horizontal="left"/>
      <protection locked="0"/>
    </xf>
    <xf numFmtId="0" fontId="0" fillId="0" borderId="8" xfId="0" applyBorder="1" applyAlignment="1" applyProtection="1">
      <alignment horizontal="center"/>
      <protection locked="0"/>
    </xf>
    <xf numFmtId="0" fontId="0" fillId="0" borderId="19" xfId="0" applyBorder="1" applyAlignment="1" applyProtection="1">
      <alignment horizontal="center"/>
      <protection locked="0"/>
    </xf>
    <xf numFmtId="0" fontId="2" fillId="4" borderId="25" xfId="0" applyFont="1" applyFill="1" applyBorder="1" applyAlignment="1">
      <alignment horizontal="left"/>
    </xf>
    <xf numFmtId="0" fontId="2" fillId="5" borderId="8" xfId="0" applyFont="1" applyFill="1" applyBorder="1" applyAlignment="1">
      <alignment horizontal="center" vertical="center"/>
    </xf>
    <xf numFmtId="0" fontId="2" fillId="5" borderId="19" xfId="0" applyFont="1" applyFill="1" applyBorder="1" applyAlignment="1">
      <alignment horizontal="center" vertical="center"/>
    </xf>
    <xf numFmtId="0" fontId="0" fillId="0" borderId="8" xfId="0"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166" fontId="2" fillId="3" borderId="8" xfId="0" applyNumberFormat="1" applyFont="1" applyFill="1" applyBorder="1" applyAlignment="1">
      <alignment horizontal="center" vertical="center" wrapText="1"/>
    </xf>
    <xf numFmtId="166" fontId="2" fillId="3" borderId="19" xfId="0" applyNumberFormat="1" applyFont="1" applyFill="1" applyBorder="1" applyAlignment="1">
      <alignment horizontal="center" vertical="center" wrapText="1"/>
    </xf>
    <xf numFmtId="0" fontId="14" fillId="0" borderId="8" xfId="0" applyFont="1" applyBorder="1" applyAlignment="1">
      <alignment horizontal="left" vertical="top" wrapText="1"/>
    </xf>
    <xf numFmtId="0" fontId="14" fillId="0" borderId="17" xfId="0" applyFont="1" applyBorder="1" applyAlignment="1">
      <alignment horizontal="left" vertical="top" wrapText="1"/>
    </xf>
    <xf numFmtId="0" fontId="14" fillId="0" borderId="25" xfId="0" applyFont="1" applyBorder="1" applyAlignment="1">
      <alignment horizontal="left" vertical="top" wrapText="1"/>
    </xf>
    <xf numFmtId="0" fontId="13" fillId="0" borderId="7" xfId="0" applyFont="1" applyBorder="1" applyAlignment="1" applyProtection="1">
      <alignment horizontal="center"/>
      <protection locked="0"/>
    </xf>
    <xf numFmtId="0" fontId="15" fillId="0" borderId="7" xfId="0" applyFont="1" applyBorder="1" applyAlignment="1">
      <alignment horizontal="center" vertical="center"/>
    </xf>
    <xf numFmtId="0" fontId="11" fillId="0" borderId="7" xfId="0" applyFont="1" applyBorder="1" applyAlignment="1" applyProtection="1">
      <alignment vertical="top" wrapText="1"/>
      <protection locked="0"/>
    </xf>
    <xf numFmtId="0" fontId="11" fillId="0" borderId="8" xfId="0" applyFont="1" applyBorder="1" applyAlignment="1" applyProtection="1">
      <alignment vertical="top" wrapText="1"/>
      <protection locked="0"/>
    </xf>
    <xf numFmtId="0" fontId="11" fillId="0" borderId="9" xfId="0" applyFont="1" applyBorder="1" applyAlignment="1" applyProtection="1">
      <alignment vertical="top" wrapText="1"/>
      <protection locked="0"/>
    </xf>
    <xf numFmtId="0" fontId="2" fillId="4" borderId="7" xfId="0" applyFont="1" applyFill="1" applyBorder="1" applyAlignment="1">
      <alignment horizontal="center"/>
    </xf>
    <xf numFmtId="0" fontId="2" fillId="4" borderId="8" xfId="0" applyFont="1" applyFill="1" applyBorder="1" applyAlignment="1">
      <alignment horizontal="center"/>
    </xf>
    <xf numFmtId="0" fontId="2" fillId="4" borderId="9" xfId="0" applyFont="1" applyFill="1" applyBorder="1" applyAlignment="1">
      <alignment horizontal="center"/>
    </xf>
    <xf numFmtId="0" fontId="14" fillId="0" borderId="7" xfId="0" applyFont="1" applyBorder="1" applyAlignment="1">
      <alignment horizontal="left" vertical="top" wrapText="1"/>
    </xf>
    <xf numFmtId="0" fontId="14" fillId="0" borderId="9" xfId="0" applyFont="1" applyBorder="1" applyAlignment="1">
      <alignment horizontal="left" vertical="top" wrapText="1"/>
    </xf>
    <xf numFmtId="0" fontId="19" fillId="0" borderId="27" xfId="0" applyFont="1" applyBorder="1" applyAlignment="1">
      <alignment horizontal="center" vertical="center" wrapText="1"/>
    </xf>
    <xf numFmtId="0" fontId="19" fillId="0" borderId="55"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32" xfId="0" applyFont="1" applyBorder="1" applyAlignment="1">
      <alignment horizontal="center" vertical="center" wrapText="1"/>
    </xf>
    <xf numFmtId="0" fontId="17" fillId="0" borderId="60" xfId="0" applyFont="1" applyBorder="1" applyAlignment="1">
      <alignment horizontal="center" vertical="center" wrapText="1"/>
    </xf>
    <xf numFmtId="0" fontId="17" fillId="0" borderId="61"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57" xfId="0" applyFont="1" applyBorder="1" applyAlignment="1">
      <alignment horizontal="center" vertical="center" wrapText="1"/>
    </xf>
    <xf numFmtId="0" fontId="17" fillId="0" borderId="62" xfId="0" applyFont="1" applyBorder="1" applyAlignment="1">
      <alignment horizontal="center" vertical="center" wrapText="1"/>
    </xf>
    <xf numFmtId="0" fontId="17" fillId="0" borderId="63"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58" xfId="0" applyFont="1" applyBorder="1" applyAlignment="1">
      <alignment horizontal="center" vertical="center" wrapText="1"/>
    </xf>
    <xf numFmtId="44" fontId="17" fillId="0" borderId="28" xfId="0" applyNumberFormat="1" applyFont="1" applyBorder="1" applyAlignment="1">
      <alignment horizontal="center" vertical="center"/>
    </xf>
    <xf numFmtId="44" fontId="17" fillId="0" borderId="53" xfId="0" applyNumberFormat="1" applyFont="1" applyBorder="1" applyAlignment="1">
      <alignment horizontal="center" vertical="center"/>
    </xf>
    <xf numFmtId="44" fontId="17" fillId="0" borderId="7" xfId="0" applyNumberFormat="1" applyFont="1" applyBorder="1" applyAlignment="1">
      <alignment horizontal="center" vertical="center"/>
    </xf>
    <xf numFmtId="44" fontId="17" fillId="0" borderId="33" xfId="0" applyNumberFormat="1" applyFont="1" applyBorder="1" applyAlignment="1">
      <alignment horizontal="center" vertical="center"/>
    </xf>
    <xf numFmtId="0" fontId="17" fillId="0" borderId="28" xfId="0" applyFont="1" applyBorder="1" applyAlignment="1">
      <alignment horizontal="center" vertical="center"/>
    </xf>
    <xf numFmtId="0" fontId="17" fillId="0" borderId="53" xfId="0" applyFont="1" applyBorder="1" applyAlignment="1">
      <alignment horizontal="center" vertical="center"/>
    </xf>
    <xf numFmtId="0" fontId="17" fillId="0" borderId="7" xfId="0" applyFont="1" applyBorder="1" applyAlignment="1">
      <alignment horizontal="center" vertical="center"/>
    </xf>
    <xf numFmtId="0" fontId="17" fillId="0" borderId="33" xfId="0" applyFont="1" applyBorder="1" applyAlignment="1">
      <alignment horizontal="center" vertical="center"/>
    </xf>
    <xf numFmtId="0" fontId="19" fillId="0" borderId="35" xfId="0" applyFont="1" applyBorder="1" applyAlignment="1">
      <alignment horizontal="center" vertical="center"/>
    </xf>
    <xf numFmtId="0" fontId="19" fillId="0" borderId="41" xfId="0" applyFont="1" applyBorder="1" applyAlignment="1">
      <alignment horizontal="center" vertical="center"/>
    </xf>
    <xf numFmtId="0" fontId="19" fillId="0" borderId="47" xfId="0" applyFont="1" applyBorder="1" applyAlignment="1">
      <alignment horizontal="center" vertical="center"/>
    </xf>
    <xf numFmtId="0" fontId="17" fillId="0" borderId="36" xfId="0" applyFont="1" applyBorder="1" applyAlignment="1">
      <alignment horizontal="center" vertical="center"/>
    </xf>
    <xf numFmtId="0" fontId="17" fillId="0" borderId="6" xfId="0" applyFont="1" applyBorder="1" applyAlignment="1">
      <alignment horizontal="center" vertical="center"/>
    </xf>
    <xf numFmtId="0" fontId="17" fillId="0" borderId="48" xfId="0" applyFont="1" applyBorder="1" applyAlignment="1">
      <alignment horizontal="center" vertical="center"/>
    </xf>
    <xf numFmtId="0" fontId="17" fillId="0" borderId="37" xfId="0" applyFont="1" applyBorder="1" applyAlignment="1">
      <alignment horizontal="center" vertical="center"/>
    </xf>
    <xf numFmtId="0" fontId="17" fillId="0" borderId="43" xfId="0" applyFont="1" applyBorder="1" applyAlignment="1">
      <alignment horizontal="center" vertical="center"/>
    </xf>
    <xf numFmtId="0" fontId="17" fillId="0" borderId="49" xfId="0" applyFont="1" applyBorder="1" applyAlignment="1">
      <alignment horizontal="center" vertical="center"/>
    </xf>
    <xf numFmtId="44" fontId="17" fillId="0" borderId="38" xfId="0" applyNumberFormat="1" applyFont="1" applyBorder="1" applyAlignment="1">
      <alignment horizontal="center" vertical="center"/>
    </xf>
    <xf numFmtId="44" fontId="17" fillId="0" borderId="44" xfId="0" applyNumberFormat="1" applyFont="1" applyBorder="1" applyAlignment="1">
      <alignment horizontal="center" vertical="center"/>
    </xf>
    <xf numFmtId="44" fontId="17" fillId="0" borderId="50" xfId="0" applyNumberFormat="1" applyFont="1" applyBorder="1" applyAlignment="1">
      <alignment horizontal="center" vertical="center"/>
    </xf>
    <xf numFmtId="0" fontId="17" fillId="0" borderId="39" xfId="0" applyFont="1" applyBorder="1" applyAlignment="1">
      <alignment horizontal="center" vertical="center"/>
    </xf>
    <xf numFmtId="0" fontId="17" fillId="0" borderId="45" xfId="0" applyFont="1" applyBorder="1" applyAlignment="1">
      <alignment horizontal="center" vertical="center"/>
    </xf>
    <xf numFmtId="0" fontId="17" fillId="0" borderId="51" xfId="0" applyFont="1" applyBorder="1" applyAlignment="1">
      <alignment horizontal="center" vertical="center"/>
    </xf>
    <xf numFmtId="168" fontId="17" fillId="0" borderId="38" xfId="0" applyNumberFormat="1" applyFont="1" applyBorder="1" applyAlignment="1">
      <alignment horizontal="center" vertical="center"/>
    </xf>
    <xf numFmtId="168" fontId="17" fillId="0" borderId="44" xfId="0" applyNumberFormat="1" applyFont="1" applyBorder="1" applyAlignment="1">
      <alignment horizontal="center" vertical="center"/>
    </xf>
    <xf numFmtId="168" fontId="17" fillId="0" borderId="50" xfId="0" applyNumberFormat="1" applyFont="1" applyBorder="1" applyAlignment="1">
      <alignment horizontal="center" vertical="center"/>
    </xf>
    <xf numFmtId="167" fontId="17" fillId="0" borderId="40" xfId="0" applyNumberFormat="1" applyFont="1" applyBorder="1" applyAlignment="1">
      <alignment horizontal="center" vertical="center"/>
    </xf>
    <xf numFmtId="167" fontId="17" fillId="0" borderId="46" xfId="0" applyNumberFormat="1" applyFont="1" applyBorder="1" applyAlignment="1">
      <alignment horizontal="center" vertical="center"/>
    </xf>
    <xf numFmtId="167" fontId="17" fillId="0" borderId="52" xfId="0" applyNumberFormat="1" applyFont="1" applyBorder="1" applyAlignment="1">
      <alignment horizontal="center" vertical="center"/>
    </xf>
    <xf numFmtId="0" fontId="19" fillId="6" borderId="8" xfId="0" applyFont="1" applyFill="1" applyBorder="1" applyAlignment="1">
      <alignment horizontal="center"/>
    </xf>
    <xf numFmtId="0" fontId="19" fillId="6" borderId="17" xfId="0" applyFont="1" applyFill="1" applyBorder="1" applyAlignment="1">
      <alignment horizontal="center"/>
    </xf>
    <xf numFmtId="0" fontId="19" fillId="6" borderId="19" xfId="0" applyFont="1" applyFill="1" applyBorder="1" applyAlignment="1">
      <alignment horizontal="center"/>
    </xf>
    <xf numFmtId="0" fontId="17" fillId="0" borderId="28" xfId="0" applyFont="1" applyBorder="1" applyAlignment="1">
      <alignment horizontal="center" vertical="center" wrapText="1"/>
    </xf>
    <xf numFmtId="0" fontId="17" fillId="0" borderId="53"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33" xfId="0" applyFont="1" applyBorder="1" applyAlignment="1">
      <alignment horizontal="center" vertical="center" wrapText="1"/>
    </xf>
    <xf numFmtId="168" fontId="17" fillId="0" borderId="28" xfId="0" applyNumberFormat="1" applyFont="1" applyBorder="1" applyAlignment="1">
      <alignment horizontal="center" vertical="center"/>
    </xf>
    <xf numFmtId="168" fontId="17" fillId="0" borderId="53" xfId="0" applyNumberFormat="1" applyFont="1" applyBorder="1" applyAlignment="1">
      <alignment horizontal="center" vertical="center"/>
    </xf>
    <xf numFmtId="168" fontId="17" fillId="0" borderId="7" xfId="0" applyNumberFormat="1" applyFont="1" applyBorder="1" applyAlignment="1">
      <alignment horizontal="center" vertical="center"/>
    </xf>
    <xf numFmtId="168" fontId="17" fillId="0" borderId="33" xfId="0" applyNumberFormat="1" applyFont="1" applyBorder="1" applyAlignment="1">
      <alignment horizontal="center" vertical="center"/>
    </xf>
    <xf numFmtId="167" fontId="17" fillId="0" borderId="29" xfId="0" applyNumberFormat="1" applyFont="1" applyBorder="1" applyAlignment="1">
      <alignment horizontal="center" vertical="center"/>
    </xf>
    <xf numFmtId="167" fontId="17" fillId="0" borderId="56" xfId="0" applyNumberFormat="1" applyFont="1" applyBorder="1" applyAlignment="1">
      <alignment horizontal="center" vertical="center"/>
    </xf>
    <xf numFmtId="167" fontId="17" fillId="0" borderId="31" xfId="0" applyNumberFormat="1" applyFont="1" applyBorder="1" applyAlignment="1">
      <alignment horizontal="center" vertical="center"/>
    </xf>
    <xf numFmtId="167" fontId="17" fillId="0" borderId="34" xfId="0" applyNumberFormat="1" applyFont="1" applyBorder="1" applyAlignment="1">
      <alignment horizontal="center" vertical="center"/>
    </xf>
    <xf numFmtId="0" fontId="2" fillId="0" borderId="7" xfId="0" applyFont="1" applyBorder="1"/>
    <xf numFmtId="0" fontId="2" fillId="7" borderId="7" xfId="0" applyFont="1" applyFill="1" applyBorder="1"/>
    <xf numFmtId="0" fontId="2" fillId="7" borderId="7" xfId="0" applyFont="1" applyFill="1" applyBorder="1" applyAlignment="1">
      <alignment horizontal="center"/>
    </xf>
    <xf numFmtId="168" fontId="2" fillId="0" borderId="7" xfId="0" applyNumberFormat="1" applyFont="1" applyBorder="1"/>
  </cellXfs>
  <cellStyles count="3">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342900</xdr:colOff>
          <xdr:row>8</xdr:row>
          <xdr:rowOff>160020</xdr:rowOff>
        </xdr:from>
        <xdr:to>
          <xdr:col>7</xdr:col>
          <xdr:colOff>594360</xdr:colOff>
          <xdr:row>10</xdr:row>
          <xdr:rowOff>7620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335280</xdr:colOff>
          <xdr:row>10</xdr:row>
          <xdr:rowOff>7620</xdr:rowOff>
        </xdr:from>
        <xdr:to>
          <xdr:col>7</xdr:col>
          <xdr:colOff>579120</xdr:colOff>
          <xdr:row>11</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373380</xdr:colOff>
          <xdr:row>13</xdr:row>
          <xdr:rowOff>152400</xdr:rowOff>
        </xdr:from>
        <xdr:to>
          <xdr:col>0</xdr:col>
          <xdr:colOff>617220</xdr:colOff>
          <xdr:row>15</xdr:row>
          <xdr:rowOff>45720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632460</xdr:colOff>
          <xdr:row>13</xdr:row>
          <xdr:rowOff>152400</xdr:rowOff>
        </xdr:from>
        <xdr:to>
          <xdr:col>2</xdr:col>
          <xdr:colOff>883920</xdr:colOff>
          <xdr:row>15</xdr:row>
          <xdr:rowOff>45720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441960</xdr:colOff>
          <xdr:row>8</xdr:row>
          <xdr:rowOff>175260</xdr:rowOff>
        </xdr:from>
        <xdr:to>
          <xdr:col>2</xdr:col>
          <xdr:colOff>685800</xdr:colOff>
          <xdr:row>10</xdr:row>
          <xdr:rowOff>22860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426720</xdr:colOff>
          <xdr:row>10</xdr:row>
          <xdr:rowOff>22860</xdr:rowOff>
        </xdr:from>
        <xdr:to>
          <xdr:col>2</xdr:col>
          <xdr:colOff>678180</xdr:colOff>
          <xdr:row>11</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373380</xdr:colOff>
          <xdr:row>19</xdr:row>
          <xdr:rowOff>152400</xdr:rowOff>
        </xdr:from>
        <xdr:to>
          <xdr:col>0</xdr:col>
          <xdr:colOff>617220</xdr:colOff>
          <xdr:row>21</xdr:row>
          <xdr:rowOff>45720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632460</xdr:colOff>
          <xdr:row>19</xdr:row>
          <xdr:rowOff>152400</xdr:rowOff>
        </xdr:from>
        <xdr:to>
          <xdr:col>2</xdr:col>
          <xdr:colOff>883920</xdr:colOff>
          <xdr:row>21</xdr:row>
          <xdr:rowOff>45720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632460</xdr:colOff>
          <xdr:row>19</xdr:row>
          <xdr:rowOff>152400</xdr:rowOff>
        </xdr:from>
        <xdr:to>
          <xdr:col>2</xdr:col>
          <xdr:colOff>883920</xdr:colOff>
          <xdr:row>21</xdr:row>
          <xdr:rowOff>45720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373380</xdr:colOff>
          <xdr:row>25</xdr:row>
          <xdr:rowOff>152400</xdr:rowOff>
        </xdr:from>
        <xdr:to>
          <xdr:col>0</xdr:col>
          <xdr:colOff>617220</xdr:colOff>
          <xdr:row>27</xdr:row>
          <xdr:rowOff>45720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632460</xdr:colOff>
          <xdr:row>25</xdr:row>
          <xdr:rowOff>152400</xdr:rowOff>
        </xdr:from>
        <xdr:to>
          <xdr:col>2</xdr:col>
          <xdr:colOff>883920</xdr:colOff>
          <xdr:row>27</xdr:row>
          <xdr:rowOff>45720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632460</xdr:colOff>
          <xdr:row>25</xdr:row>
          <xdr:rowOff>152400</xdr:rowOff>
        </xdr:from>
        <xdr:to>
          <xdr:col>2</xdr:col>
          <xdr:colOff>883920</xdr:colOff>
          <xdr:row>27</xdr:row>
          <xdr:rowOff>45720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632460</xdr:colOff>
          <xdr:row>14</xdr:row>
          <xdr:rowOff>152400</xdr:rowOff>
        </xdr:from>
        <xdr:to>
          <xdr:col>2</xdr:col>
          <xdr:colOff>883920</xdr:colOff>
          <xdr:row>16</xdr:row>
          <xdr:rowOff>45720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632460</xdr:colOff>
          <xdr:row>20</xdr:row>
          <xdr:rowOff>152400</xdr:rowOff>
        </xdr:from>
        <xdr:to>
          <xdr:col>2</xdr:col>
          <xdr:colOff>883920</xdr:colOff>
          <xdr:row>22</xdr:row>
          <xdr:rowOff>45720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632460</xdr:colOff>
          <xdr:row>26</xdr:row>
          <xdr:rowOff>152400</xdr:rowOff>
        </xdr:from>
        <xdr:to>
          <xdr:col>2</xdr:col>
          <xdr:colOff>883920</xdr:colOff>
          <xdr:row>28</xdr:row>
          <xdr:rowOff>45720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170392</xdr:colOff>
      <xdr:row>0</xdr:row>
      <xdr:rowOff>21379</xdr:rowOff>
    </xdr:from>
    <xdr:to>
      <xdr:col>0</xdr:col>
      <xdr:colOff>853440</xdr:colOff>
      <xdr:row>0</xdr:row>
      <xdr:rowOff>541020</xdr:rowOff>
    </xdr:to>
    <xdr:pic>
      <xdr:nvPicPr>
        <xdr:cNvPr id="2" name="Imagen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8087" r="20004" b="30667"/>
        <a:stretch/>
      </xdr:blipFill>
      <xdr:spPr bwMode="auto">
        <a:xfrm>
          <a:off x="170392" y="21379"/>
          <a:ext cx="683048" cy="519641"/>
        </a:xfrm>
        <a:prstGeom prst="rect">
          <a:avLst/>
        </a:prstGeom>
        <a:ln>
          <a:noFill/>
        </a:ln>
        <a:extLst>
          <a:ext uri="{53640926-AAD7-44D8-BBD7-CCE9431645EC}">
            <a14:shadowObscured xmlns:a14="http://schemas.microsoft.com/office/drawing/2010/main"/>
          </a:ext>
        </a:extLst>
      </xdr:spPr>
    </xdr:pic>
    <xdr:clientData/>
  </xdr:twoCellAnchor>
  <mc:AlternateContent xmlns:mc="http://schemas.openxmlformats.org/markup-compatibility/2006">
    <mc:Choice xmlns:a14="http://schemas.microsoft.com/office/drawing/2010/main" Requires="a14">
      <xdr:twoCellAnchor>
        <xdr:from>
          <xdr:col>0</xdr:col>
          <xdr:colOff>373380</xdr:colOff>
          <xdr:row>31</xdr:row>
          <xdr:rowOff>152400</xdr:rowOff>
        </xdr:from>
        <xdr:to>
          <xdr:col>0</xdr:col>
          <xdr:colOff>617220</xdr:colOff>
          <xdr:row>33</xdr:row>
          <xdr:rowOff>45720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632460</xdr:colOff>
          <xdr:row>31</xdr:row>
          <xdr:rowOff>152400</xdr:rowOff>
        </xdr:from>
        <xdr:to>
          <xdr:col>2</xdr:col>
          <xdr:colOff>883920</xdr:colOff>
          <xdr:row>33</xdr:row>
          <xdr:rowOff>45720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632460</xdr:colOff>
          <xdr:row>31</xdr:row>
          <xdr:rowOff>152400</xdr:rowOff>
        </xdr:from>
        <xdr:to>
          <xdr:col>2</xdr:col>
          <xdr:colOff>883920</xdr:colOff>
          <xdr:row>33</xdr:row>
          <xdr:rowOff>45720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632460</xdr:colOff>
          <xdr:row>32</xdr:row>
          <xdr:rowOff>152400</xdr:rowOff>
        </xdr:from>
        <xdr:to>
          <xdr:col>2</xdr:col>
          <xdr:colOff>883920</xdr:colOff>
          <xdr:row>34</xdr:row>
          <xdr:rowOff>45720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80047-CC35-459B-9C87-DF266B4B3A8B}">
  <dimension ref="A1:J50"/>
  <sheetViews>
    <sheetView topLeftCell="A14" workbookViewId="0">
      <selection activeCell="K3" sqref="K3"/>
    </sheetView>
  </sheetViews>
  <sheetFormatPr baseColWidth="10" defaultRowHeight="14.4" x14ac:dyDescent="0.3"/>
  <cols>
    <col min="1" max="1" width="17.88671875" customWidth="1"/>
    <col min="2" max="2" width="11.109375" customWidth="1"/>
    <col min="3" max="3" width="22" customWidth="1"/>
    <col min="4" max="4" width="4" customWidth="1"/>
    <col min="5" max="5" width="15.33203125" customWidth="1"/>
    <col min="6" max="6" width="9" customWidth="1"/>
    <col min="7" max="7" width="4.21875" customWidth="1"/>
    <col min="8" max="8" width="17.6640625" customWidth="1"/>
    <col min="10" max="10" width="14.88671875" bestFit="1" customWidth="1"/>
  </cols>
  <sheetData>
    <row r="1" spans="1:8" ht="43.2" customHeight="1" x14ac:dyDescent="0.3">
      <c r="C1" s="42" t="s">
        <v>0</v>
      </c>
      <c r="D1" s="42"/>
      <c r="E1" s="42"/>
      <c r="F1" s="42"/>
      <c r="G1" s="42"/>
      <c r="H1" s="42"/>
    </row>
    <row r="2" spans="1:8" ht="37.799999999999997" customHeight="1" thickBot="1" x14ac:dyDescent="0.35">
      <c r="A2" s="1" t="s">
        <v>1</v>
      </c>
      <c r="B2" s="43" t="s">
        <v>99</v>
      </c>
      <c r="C2" s="44"/>
      <c r="D2" s="44"/>
      <c r="E2" s="45"/>
      <c r="F2" s="46" t="s">
        <v>2</v>
      </c>
      <c r="G2" s="47"/>
      <c r="H2" s="2">
        <v>45442</v>
      </c>
    </row>
    <row r="3" spans="1:8" ht="15" thickTop="1" x14ac:dyDescent="0.3">
      <c r="A3" s="48" t="s">
        <v>3</v>
      </c>
      <c r="B3" s="49"/>
      <c r="C3" s="49"/>
      <c r="D3" s="49"/>
      <c r="E3" s="49"/>
      <c r="F3" s="49"/>
      <c r="G3" s="49"/>
      <c r="H3" s="49"/>
    </row>
    <row r="4" spans="1:8" ht="27.75" customHeight="1" x14ac:dyDescent="0.3">
      <c r="A4" s="50" t="s">
        <v>99</v>
      </c>
      <c r="B4" s="51"/>
      <c r="C4" s="51"/>
      <c r="D4" s="51"/>
      <c r="E4" s="51"/>
      <c r="F4" s="51"/>
      <c r="G4" s="51"/>
      <c r="H4" s="51"/>
    </row>
    <row r="5" spans="1:8" ht="3" customHeight="1" x14ac:dyDescent="0.3">
      <c r="A5" s="50"/>
      <c r="B5" s="51"/>
      <c r="C5" s="51"/>
      <c r="D5" s="51"/>
      <c r="E5" s="51"/>
      <c r="F5" s="51"/>
      <c r="G5" s="51"/>
      <c r="H5" s="51"/>
    </row>
    <row r="6" spans="1:8" ht="4.5" customHeight="1" x14ac:dyDescent="0.3"/>
    <row r="7" spans="1:8" ht="7.5" customHeight="1" x14ac:dyDescent="0.3"/>
    <row r="8" spans="1:8" x14ac:dyDescent="0.3">
      <c r="A8" s="39" t="s">
        <v>4</v>
      </c>
      <c r="B8" s="39"/>
      <c r="C8" s="39"/>
      <c r="D8" s="39"/>
      <c r="E8" s="39"/>
      <c r="F8" s="39"/>
      <c r="G8" s="40"/>
      <c r="H8" s="41"/>
    </row>
    <row r="9" spans="1:8" x14ac:dyDescent="0.3">
      <c r="A9" s="55" t="s">
        <v>5</v>
      </c>
      <c r="B9" s="56"/>
      <c r="C9" s="56"/>
      <c r="D9" s="56"/>
      <c r="E9" s="56"/>
      <c r="F9" s="56"/>
      <c r="G9" s="56"/>
      <c r="H9" s="57"/>
    </row>
    <row r="10" spans="1:8" ht="34.5" customHeight="1" x14ac:dyDescent="0.3">
      <c r="A10" s="58" t="s">
        <v>6</v>
      </c>
      <c r="B10" s="59"/>
      <c r="C10" s="59"/>
      <c r="D10" s="59"/>
      <c r="E10" s="60" t="s">
        <v>7</v>
      </c>
      <c r="F10" s="59"/>
      <c r="G10" s="59"/>
      <c r="H10" s="61"/>
    </row>
    <row r="11" spans="1:8" ht="19.5" customHeight="1" thickBot="1" x14ac:dyDescent="0.35">
      <c r="A11" s="62" t="s">
        <v>8</v>
      </c>
      <c r="B11" s="63"/>
      <c r="C11" s="63"/>
      <c r="D11" s="63"/>
      <c r="E11" s="3" t="s">
        <v>9</v>
      </c>
      <c r="F11" s="3"/>
      <c r="G11" s="3"/>
      <c r="H11" s="4"/>
    </row>
    <row r="12" spans="1:8" ht="15" thickTop="1" x14ac:dyDescent="0.3">
      <c r="A12" s="5" t="s">
        <v>10</v>
      </c>
      <c r="B12" s="6"/>
      <c r="C12" s="6"/>
      <c r="D12" s="6"/>
      <c r="E12" s="6"/>
      <c r="F12" s="6"/>
      <c r="G12" s="6"/>
      <c r="H12" s="7"/>
    </row>
    <row r="13" spans="1:8" x14ac:dyDescent="0.3">
      <c r="A13" s="64" t="s">
        <v>11</v>
      </c>
      <c r="B13" s="65"/>
      <c r="C13" s="66" t="s">
        <v>45</v>
      </c>
      <c r="D13" s="67"/>
      <c r="E13" s="68"/>
      <c r="F13" s="8" t="s">
        <v>12</v>
      </c>
      <c r="G13" s="9"/>
      <c r="H13" s="10">
        <v>96390000</v>
      </c>
    </row>
    <row r="14" spans="1:8" x14ac:dyDescent="0.3">
      <c r="A14" s="69" t="s">
        <v>13</v>
      </c>
      <c r="B14" s="69"/>
      <c r="C14" s="69"/>
      <c r="D14" s="69"/>
      <c r="E14" s="69"/>
      <c r="F14" s="69"/>
      <c r="G14" s="70"/>
      <c r="H14" s="71"/>
    </row>
    <row r="15" spans="1:8" x14ac:dyDescent="0.3">
      <c r="A15" s="72" t="s">
        <v>14</v>
      </c>
      <c r="B15" s="73"/>
      <c r="C15" s="11" t="s">
        <v>15</v>
      </c>
      <c r="D15" s="74" t="s">
        <v>16</v>
      </c>
      <c r="E15" s="74"/>
      <c r="F15" s="74"/>
      <c r="G15" s="75"/>
      <c r="H15" s="76"/>
    </row>
    <row r="16" spans="1:8" x14ac:dyDescent="0.3">
      <c r="A16" s="80"/>
      <c r="B16" s="81"/>
      <c r="C16" s="11" t="s">
        <v>17</v>
      </c>
      <c r="D16" s="74"/>
      <c r="E16" s="74"/>
      <c r="F16" s="74"/>
      <c r="G16" s="75"/>
      <c r="H16" s="76"/>
    </row>
    <row r="17" spans="1:10" ht="15" thickBot="1" x14ac:dyDescent="0.35">
      <c r="A17" s="82" t="s">
        <v>18</v>
      </c>
      <c r="B17" s="83"/>
      <c r="C17" s="12"/>
      <c r="D17" s="77"/>
      <c r="E17" s="77"/>
      <c r="F17" s="77"/>
      <c r="G17" s="78"/>
      <c r="H17" s="79"/>
      <c r="J17" s="13"/>
    </row>
    <row r="18" spans="1:10" ht="15" thickTop="1" x14ac:dyDescent="0.3">
      <c r="A18" s="52" t="s">
        <v>19</v>
      </c>
      <c r="B18" s="53"/>
      <c r="C18" s="53"/>
      <c r="D18" s="53"/>
      <c r="E18" s="53"/>
      <c r="F18" s="53"/>
      <c r="G18" s="53"/>
      <c r="H18" s="54"/>
    </row>
    <row r="19" spans="1:10" x14ac:dyDescent="0.3">
      <c r="A19" s="64" t="s">
        <v>11</v>
      </c>
      <c r="B19" s="65"/>
      <c r="C19" s="84" t="s">
        <v>49</v>
      </c>
      <c r="D19" s="85"/>
      <c r="E19" s="86"/>
      <c r="F19" s="8" t="s">
        <v>12</v>
      </c>
      <c r="G19" s="9"/>
      <c r="H19" s="10">
        <v>135660000</v>
      </c>
    </row>
    <row r="20" spans="1:10" x14ac:dyDescent="0.3">
      <c r="A20" s="69" t="s">
        <v>13</v>
      </c>
      <c r="B20" s="69"/>
      <c r="C20" s="69"/>
      <c r="D20" s="69"/>
      <c r="E20" s="69"/>
      <c r="F20" s="69"/>
      <c r="G20" s="70"/>
      <c r="H20" s="71"/>
    </row>
    <row r="21" spans="1:10" x14ac:dyDescent="0.3">
      <c r="A21" s="72" t="s">
        <v>14</v>
      </c>
      <c r="B21" s="73"/>
      <c r="C21" s="11" t="s">
        <v>15</v>
      </c>
      <c r="D21" s="74" t="s">
        <v>20</v>
      </c>
      <c r="E21" s="74"/>
      <c r="F21" s="74"/>
      <c r="G21" s="75"/>
      <c r="H21" s="76"/>
    </row>
    <row r="22" spans="1:10" x14ac:dyDescent="0.3">
      <c r="A22" s="87"/>
      <c r="B22" s="88"/>
      <c r="C22" s="11" t="s">
        <v>17</v>
      </c>
      <c r="D22" s="74"/>
      <c r="E22" s="74"/>
      <c r="F22" s="74"/>
      <c r="G22" s="75"/>
      <c r="H22" s="76"/>
    </row>
    <row r="23" spans="1:10" ht="15" thickBot="1" x14ac:dyDescent="0.35">
      <c r="A23" s="82" t="s">
        <v>18</v>
      </c>
      <c r="B23" s="83"/>
      <c r="C23" s="12"/>
      <c r="D23" s="77"/>
      <c r="E23" s="77"/>
      <c r="F23" s="77"/>
      <c r="G23" s="78"/>
      <c r="H23" s="79"/>
    </row>
    <row r="24" spans="1:10" ht="15" thickTop="1" x14ac:dyDescent="0.3">
      <c r="A24" s="52" t="s">
        <v>21</v>
      </c>
      <c r="B24" s="53"/>
      <c r="C24" s="53"/>
      <c r="D24" s="53"/>
      <c r="E24" s="53"/>
      <c r="F24" s="53"/>
      <c r="G24" s="53"/>
      <c r="H24" s="54"/>
    </row>
    <row r="25" spans="1:10" x14ac:dyDescent="0.3">
      <c r="A25" s="64" t="s">
        <v>11</v>
      </c>
      <c r="B25" s="65"/>
      <c r="C25" s="84" t="s">
        <v>50</v>
      </c>
      <c r="D25" s="85"/>
      <c r="E25" s="86"/>
      <c r="F25" s="8" t="s">
        <v>12</v>
      </c>
      <c r="G25" s="9"/>
      <c r="H25" s="10">
        <v>100406250</v>
      </c>
    </row>
    <row r="26" spans="1:10" x14ac:dyDescent="0.3">
      <c r="A26" s="69" t="s">
        <v>13</v>
      </c>
      <c r="B26" s="69"/>
      <c r="C26" s="69"/>
      <c r="D26" s="69"/>
      <c r="E26" s="69"/>
      <c r="F26" s="69"/>
      <c r="G26" s="70"/>
      <c r="H26" s="71"/>
    </row>
    <row r="27" spans="1:10" x14ac:dyDescent="0.3">
      <c r="A27" s="72" t="s">
        <v>14</v>
      </c>
      <c r="B27" s="73"/>
      <c r="C27" s="11" t="s">
        <v>15</v>
      </c>
      <c r="D27" s="74" t="s">
        <v>22</v>
      </c>
      <c r="E27" s="74"/>
      <c r="F27" s="74"/>
      <c r="G27" s="75"/>
      <c r="H27" s="76"/>
    </row>
    <row r="28" spans="1:10" x14ac:dyDescent="0.3">
      <c r="A28" s="87"/>
      <c r="B28" s="88"/>
      <c r="C28" s="11" t="s">
        <v>17</v>
      </c>
      <c r="D28" s="74"/>
      <c r="E28" s="74"/>
      <c r="F28" s="74"/>
      <c r="G28" s="75"/>
      <c r="H28" s="76"/>
    </row>
    <row r="29" spans="1:10" ht="15" thickBot="1" x14ac:dyDescent="0.35">
      <c r="A29" s="82" t="s">
        <v>18</v>
      </c>
      <c r="B29" s="83"/>
      <c r="C29" s="12"/>
      <c r="D29" s="77"/>
      <c r="E29" s="77"/>
      <c r="F29" s="77"/>
      <c r="G29" s="78"/>
      <c r="H29" s="79"/>
    </row>
    <row r="30" spans="1:10" ht="15" thickTop="1" x14ac:dyDescent="0.3">
      <c r="A30" s="52" t="s">
        <v>23</v>
      </c>
      <c r="B30" s="53"/>
      <c r="C30" s="53"/>
      <c r="D30" s="53"/>
      <c r="E30" s="53"/>
      <c r="F30" s="53"/>
      <c r="G30" s="53"/>
      <c r="H30" s="54"/>
    </row>
    <row r="31" spans="1:10" x14ac:dyDescent="0.3">
      <c r="A31" s="64" t="s">
        <v>11</v>
      </c>
      <c r="B31" s="65"/>
      <c r="C31" s="84" t="s">
        <v>51</v>
      </c>
      <c r="D31" s="85"/>
      <c r="E31" s="86"/>
      <c r="F31" s="8" t="s">
        <v>12</v>
      </c>
      <c r="G31" s="9"/>
      <c r="H31" s="10">
        <v>220917226</v>
      </c>
    </row>
    <row r="32" spans="1:10" x14ac:dyDescent="0.3">
      <c r="A32" s="69" t="s">
        <v>13</v>
      </c>
      <c r="B32" s="69"/>
      <c r="C32" s="69"/>
      <c r="D32" s="69"/>
      <c r="E32" s="69"/>
      <c r="F32" s="69"/>
      <c r="G32" s="70"/>
      <c r="H32" s="71"/>
    </row>
    <row r="33" spans="1:8" x14ac:dyDescent="0.3">
      <c r="A33" s="72" t="s">
        <v>14</v>
      </c>
      <c r="B33" s="73"/>
      <c r="C33" s="11" t="s">
        <v>15</v>
      </c>
      <c r="D33" s="74" t="s">
        <v>20</v>
      </c>
      <c r="E33" s="74"/>
      <c r="F33" s="74"/>
      <c r="G33" s="75"/>
      <c r="H33" s="76"/>
    </row>
    <row r="34" spans="1:8" x14ac:dyDescent="0.3">
      <c r="A34" s="87"/>
      <c r="B34" s="88"/>
      <c r="C34" s="11" t="s">
        <v>17</v>
      </c>
      <c r="D34" s="74"/>
      <c r="E34" s="74"/>
      <c r="F34" s="74"/>
      <c r="G34" s="75"/>
      <c r="H34" s="76"/>
    </row>
    <row r="35" spans="1:8" ht="15" thickBot="1" x14ac:dyDescent="0.35">
      <c r="A35" s="82" t="s">
        <v>18</v>
      </c>
      <c r="B35" s="83"/>
      <c r="C35" s="12"/>
      <c r="D35" s="77"/>
      <c r="E35" s="77"/>
      <c r="F35" s="77"/>
      <c r="G35" s="78"/>
      <c r="H35" s="79"/>
    </row>
    <row r="36" spans="1:8" ht="15" thickTop="1" x14ac:dyDescent="0.3">
      <c r="A36" s="52"/>
      <c r="B36" s="53"/>
      <c r="C36" s="53"/>
      <c r="D36" s="53"/>
      <c r="E36" s="53"/>
      <c r="F36" s="53"/>
      <c r="G36" s="53"/>
      <c r="H36" s="54"/>
    </row>
    <row r="37" spans="1:8" ht="30.6" customHeight="1" x14ac:dyDescent="0.3">
      <c r="A37" s="90" t="s">
        <v>24</v>
      </c>
      <c r="B37" s="91"/>
      <c r="C37" s="92">
        <v>20240000435</v>
      </c>
      <c r="D37" s="93"/>
      <c r="E37" s="90" t="s">
        <v>25</v>
      </c>
      <c r="F37" s="91"/>
      <c r="G37" s="94">
        <v>131197000</v>
      </c>
      <c r="H37" s="95"/>
    </row>
    <row r="38" spans="1:8" x14ac:dyDescent="0.3">
      <c r="A38" s="52" t="s">
        <v>26</v>
      </c>
      <c r="B38" s="53"/>
      <c r="C38" s="53"/>
      <c r="D38" s="53"/>
      <c r="E38" s="53"/>
      <c r="F38" s="53"/>
      <c r="G38" s="53"/>
      <c r="H38" s="89"/>
    </row>
    <row r="39" spans="1:8" x14ac:dyDescent="0.3">
      <c r="A39" s="101" t="s">
        <v>100</v>
      </c>
      <c r="B39" s="101"/>
      <c r="C39" s="101"/>
      <c r="D39" s="101"/>
      <c r="E39" s="101"/>
      <c r="F39" s="101"/>
      <c r="G39" s="102"/>
      <c r="H39" s="103"/>
    </row>
    <row r="40" spans="1:8" ht="18" customHeight="1" x14ac:dyDescent="0.3">
      <c r="A40" s="101"/>
      <c r="B40" s="101"/>
      <c r="C40" s="101"/>
      <c r="D40" s="101"/>
      <c r="E40" s="101"/>
      <c r="F40" s="101"/>
      <c r="G40" s="102"/>
      <c r="H40" s="103"/>
    </row>
    <row r="41" spans="1:8" x14ac:dyDescent="0.3">
      <c r="A41" s="104" t="s">
        <v>27</v>
      </c>
      <c r="B41" s="104"/>
      <c r="C41" s="104"/>
      <c r="D41" s="104"/>
      <c r="E41" s="104"/>
      <c r="F41" s="104"/>
      <c r="G41" s="105"/>
      <c r="H41" s="106"/>
    </row>
    <row r="42" spans="1:8" ht="24.75" customHeight="1" x14ac:dyDescent="0.3">
      <c r="A42" s="107" t="s">
        <v>28</v>
      </c>
      <c r="B42" s="107"/>
      <c r="C42" s="107"/>
      <c r="D42" s="107"/>
      <c r="E42" s="107"/>
      <c r="F42" s="107"/>
      <c r="G42" s="96"/>
      <c r="H42" s="108"/>
    </row>
    <row r="43" spans="1:8" ht="27" customHeight="1" x14ac:dyDescent="0.3">
      <c r="A43" s="107" t="s">
        <v>29</v>
      </c>
      <c r="B43" s="107"/>
      <c r="C43" s="107"/>
      <c r="D43" s="107"/>
      <c r="E43" s="107"/>
      <c r="F43" s="107"/>
      <c r="G43" s="96"/>
      <c r="H43" s="108"/>
    </row>
    <row r="44" spans="1:8" ht="24" customHeight="1" x14ac:dyDescent="0.3">
      <c r="A44" s="96" t="s">
        <v>30</v>
      </c>
      <c r="B44" s="97"/>
      <c r="C44" s="97"/>
      <c r="D44" s="97"/>
      <c r="E44" s="97"/>
      <c r="F44" s="97"/>
      <c r="G44" s="97"/>
      <c r="H44" s="98"/>
    </row>
    <row r="45" spans="1:8" ht="30" customHeight="1" x14ac:dyDescent="0.3">
      <c r="A45" s="96" t="s">
        <v>31</v>
      </c>
      <c r="B45" s="97"/>
      <c r="C45" s="97"/>
      <c r="D45" s="97"/>
      <c r="E45" s="97"/>
      <c r="F45" s="97"/>
      <c r="G45" s="97"/>
      <c r="H45" s="98"/>
    </row>
    <row r="46" spans="1:8" ht="28.5" customHeight="1" x14ac:dyDescent="0.3">
      <c r="A46" s="96" t="s">
        <v>32</v>
      </c>
      <c r="B46" s="97"/>
      <c r="C46" s="97"/>
      <c r="D46" s="97"/>
      <c r="E46" s="97"/>
      <c r="F46" s="97"/>
      <c r="G46" s="97"/>
      <c r="H46" s="98"/>
    </row>
    <row r="48" spans="1:8" x14ac:dyDescent="0.3">
      <c r="C48" s="99"/>
      <c r="D48" s="99"/>
      <c r="E48" s="99"/>
    </row>
    <row r="49" spans="3:5" x14ac:dyDescent="0.3">
      <c r="C49" s="100" t="s">
        <v>33</v>
      </c>
      <c r="D49" s="100"/>
      <c r="E49" s="100"/>
    </row>
    <row r="50" spans="3:5" x14ac:dyDescent="0.3">
      <c r="C50" s="100"/>
      <c r="D50" s="100"/>
      <c r="E50" s="100"/>
    </row>
  </sheetData>
  <mergeCells count="56">
    <mergeCell ref="A46:H46"/>
    <mergeCell ref="C48:E48"/>
    <mergeCell ref="C49:E50"/>
    <mergeCell ref="A39:H40"/>
    <mergeCell ref="A41:H41"/>
    <mergeCell ref="A42:H42"/>
    <mergeCell ref="A43:H43"/>
    <mergeCell ref="A44:H44"/>
    <mergeCell ref="A45:H45"/>
    <mergeCell ref="A38:H38"/>
    <mergeCell ref="A30:H30"/>
    <mergeCell ref="A31:B31"/>
    <mergeCell ref="C31:E31"/>
    <mergeCell ref="A32:H32"/>
    <mergeCell ref="A33:B33"/>
    <mergeCell ref="D33:H35"/>
    <mergeCell ref="A34:B34"/>
    <mergeCell ref="A35:B35"/>
    <mergeCell ref="A36:H36"/>
    <mergeCell ref="A37:B37"/>
    <mergeCell ref="C37:D37"/>
    <mergeCell ref="E37:F37"/>
    <mergeCell ref="G37:H37"/>
    <mergeCell ref="A24:H24"/>
    <mergeCell ref="A25:B25"/>
    <mergeCell ref="C25:E25"/>
    <mergeCell ref="A26:H26"/>
    <mergeCell ref="A27:B27"/>
    <mergeCell ref="D27:H29"/>
    <mergeCell ref="A28:B28"/>
    <mergeCell ref="A29:B29"/>
    <mergeCell ref="A19:B19"/>
    <mergeCell ref="C19:E19"/>
    <mergeCell ref="A20:H20"/>
    <mergeCell ref="A21:B21"/>
    <mergeCell ref="D21:H23"/>
    <mergeCell ref="A22:B22"/>
    <mergeCell ref="A23:B23"/>
    <mergeCell ref="A18:H18"/>
    <mergeCell ref="A9:H9"/>
    <mergeCell ref="A10:D10"/>
    <mergeCell ref="E10:H10"/>
    <mergeCell ref="A11:D11"/>
    <mergeCell ref="A13:B13"/>
    <mergeCell ref="C13:E13"/>
    <mergeCell ref="A14:H14"/>
    <mergeCell ref="A15:B15"/>
    <mergeCell ref="D15:H17"/>
    <mergeCell ref="A16:B16"/>
    <mergeCell ref="A17:B17"/>
    <mergeCell ref="A8:H8"/>
    <mergeCell ref="C1:H1"/>
    <mergeCell ref="B2:E2"/>
    <mergeCell ref="F2:G2"/>
    <mergeCell ref="A3:H3"/>
    <mergeCell ref="A4:H5"/>
  </mergeCells>
  <pageMargins left="0.25" right="0.25"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sizeWithCells="1">
                  <from>
                    <xdr:col>7</xdr:col>
                    <xdr:colOff>342900</xdr:colOff>
                    <xdr:row>8</xdr:row>
                    <xdr:rowOff>160020</xdr:rowOff>
                  </from>
                  <to>
                    <xdr:col>7</xdr:col>
                    <xdr:colOff>594360</xdr:colOff>
                    <xdr:row>10</xdr:row>
                    <xdr:rowOff>7620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sizeWithCells="1">
                  <from>
                    <xdr:col>7</xdr:col>
                    <xdr:colOff>335280</xdr:colOff>
                    <xdr:row>10</xdr:row>
                    <xdr:rowOff>7620</xdr:rowOff>
                  </from>
                  <to>
                    <xdr:col>7</xdr:col>
                    <xdr:colOff>579120</xdr:colOff>
                    <xdr:row>11</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sizeWithCells="1">
                  <from>
                    <xdr:col>0</xdr:col>
                    <xdr:colOff>373380</xdr:colOff>
                    <xdr:row>13</xdr:row>
                    <xdr:rowOff>152400</xdr:rowOff>
                  </from>
                  <to>
                    <xdr:col>0</xdr:col>
                    <xdr:colOff>617220</xdr:colOff>
                    <xdr:row>15</xdr:row>
                    <xdr:rowOff>45720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sizeWithCells="1">
                  <from>
                    <xdr:col>2</xdr:col>
                    <xdr:colOff>632460</xdr:colOff>
                    <xdr:row>13</xdr:row>
                    <xdr:rowOff>152400</xdr:rowOff>
                  </from>
                  <to>
                    <xdr:col>2</xdr:col>
                    <xdr:colOff>883920</xdr:colOff>
                    <xdr:row>15</xdr:row>
                    <xdr:rowOff>45720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sizeWithCells="1">
                  <from>
                    <xdr:col>2</xdr:col>
                    <xdr:colOff>441960</xdr:colOff>
                    <xdr:row>8</xdr:row>
                    <xdr:rowOff>175260</xdr:rowOff>
                  </from>
                  <to>
                    <xdr:col>2</xdr:col>
                    <xdr:colOff>685800</xdr:colOff>
                    <xdr:row>10</xdr:row>
                    <xdr:rowOff>22860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sizeWithCells="1">
                  <from>
                    <xdr:col>2</xdr:col>
                    <xdr:colOff>426720</xdr:colOff>
                    <xdr:row>10</xdr:row>
                    <xdr:rowOff>22860</xdr:rowOff>
                  </from>
                  <to>
                    <xdr:col>2</xdr:col>
                    <xdr:colOff>678180</xdr:colOff>
                    <xdr:row>11</xdr:row>
                    <xdr:rowOff>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sizeWithCells="1">
                  <from>
                    <xdr:col>0</xdr:col>
                    <xdr:colOff>373380</xdr:colOff>
                    <xdr:row>19</xdr:row>
                    <xdr:rowOff>152400</xdr:rowOff>
                  </from>
                  <to>
                    <xdr:col>0</xdr:col>
                    <xdr:colOff>617220</xdr:colOff>
                    <xdr:row>21</xdr:row>
                    <xdr:rowOff>45720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sizeWithCells="1">
                  <from>
                    <xdr:col>2</xdr:col>
                    <xdr:colOff>632460</xdr:colOff>
                    <xdr:row>19</xdr:row>
                    <xdr:rowOff>152400</xdr:rowOff>
                  </from>
                  <to>
                    <xdr:col>2</xdr:col>
                    <xdr:colOff>883920</xdr:colOff>
                    <xdr:row>21</xdr:row>
                    <xdr:rowOff>45720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sizeWithCells="1">
                  <from>
                    <xdr:col>2</xdr:col>
                    <xdr:colOff>632460</xdr:colOff>
                    <xdr:row>19</xdr:row>
                    <xdr:rowOff>152400</xdr:rowOff>
                  </from>
                  <to>
                    <xdr:col>2</xdr:col>
                    <xdr:colOff>883920</xdr:colOff>
                    <xdr:row>21</xdr:row>
                    <xdr:rowOff>45720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sizeWithCells="1">
                  <from>
                    <xdr:col>0</xdr:col>
                    <xdr:colOff>373380</xdr:colOff>
                    <xdr:row>25</xdr:row>
                    <xdr:rowOff>152400</xdr:rowOff>
                  </from>
                  <to>
                    <xdr:col>0</xdr:col>
                    <xdr:colOff>617220</xdr:colOff>
                    <xdr:row>27</xdr:row>
                    <xdr:rowOff>45720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sizeWithCells="1">
                  <from>
                    <xdr:col>2</xdr:col>
                    <xdr:colOff>632460</xdr:colOff>
                    <xdr:row>25</xdr:row>
                    <xdr:rowOff>152400</xdr:rowOff>
                  </from>
                  <to>
                    <xdr:col>2</xdr:col>
                    <xdr:colOff>883920</xdr:colOff>
                    <xdr:row>27</xdr:row>
                    <xdr:rowOff>45720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sizeWithCells="1">
                  <from>
                    <xdr:col>2</xdr:col>
                    <xdr:colOff>632460</xdr:colOff>
                    <xdr:row>25</xdr:row>
                    <xdr:rowOff>152400</xdr:rowOff>
                  </from>
                  <to>
                    <xdr:col>2</xdr:col>
                    <xdr:colOff>883920</xdr:colOff>
                    <xdr:row>27</xdr:row>
                    <xdr:rowOff>45720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sizeWithCells="1">
                  <from>
                    <xdr:col>2</xdr:col>
                    <xdr:colOff>632460</xdr:colOff>
                    <xdr:row>14</xdr:row>
                    <xdr:rowOff>152400</xdr:rowOff>
                  </from>
                  <to>
                    <xdr:col>2</xdr:col>
                    <xdr:colOff>883920</xdr:colOff>
                    <xdr:row>16</xdr:row>
                    <xdr:rowOff>45720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sizeWithCells="1">
                  <from>
                    <xdr:col>2</xdr:col>
                    <xdr:colOff>632460</xdr:colOff>
                    <xdr:row>20</xdr:row>
                    <xdr:rowOff>152400</xdr:rowOff>
                  </from>
                  <to>
                    <xdr:col>2</xdr:col>
                    <xdr:colOff>883920</xdr:colOff>
                    <xdr:row>22</xdr:row>
                    <xdr:rowOff>45720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sizeWithCells="1">
                  <from>
                    <xdr:col>2</xdr:col>
                    <xdr:colOff>632460</xdr:colOff>
                    <xdr:row>26</xdr:row>
                    <xdr:rowOff>152400</xdr:rowOff>
                  </from>
                  <to>
                    <xdr:col>2</xdr:col>
                    <xdr:colOff>883920</xdr:colOff>
                    <xdr:row>28</xdr:row>
                    <xdr:rowOff>45720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sizeWithCells="1">
                  <from>
                    <xdr:col>0</xdr:col>
                    <xdr:colOff>373380</xdr:colOff>
                    <xdr:row>31</xdr:row>
                    <xdr:rowOff>152400</xdr:rowOff>
                  </from>
                  <to>
                    <xdr:col>0</xdr:col>
                    <xdr:colOff>617220</xdr:colOff>
                    <xdr:row>33</xdr:row>
                    <xdr:rowOff>45720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sizeWithCells="1">
                  <from>
                    <xdr:col>2</xdr:col>
                    <xdr:colOff>632460</xdr:colOff>
                    <xdr:row>31</xdr:row>
                    <xdr:rowOff>152400</xdr:rowOff>
                  </from>
                  <to>
                    <xdr:col>2</xdr:col>
                    <xdr:colOff>883920</xdr:colOff>
                    <xdr:row>33</xdr:row>
                    <xdr:rowOff>45720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sizeWithCells="1">
                  <from>
                    <xdr:col>2</xdr:col>
                    <xdr:colOff>632460</xdr:colOff>
                    <xdr:row>31</xdr:row>
                    <xdr:rowOff>152400</xdr:rowOff>
                  </from>
                  <to>
                    <xdr:col>2</xdr:col>
                    <xdr:colOff>883920</xdr:colOff>
                    <xdr:row>33</xdr:row>
                    <xdr:rowOff>45720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sizeWithCells="1">
                  <from>
                    <xdr:col>2</xdr:col>
                    <xdr:colOff>632460</xdr:colOff>
                    <xdr:row>32</xdr:row>
                    <xdr:rowOff>152400</xdr:rowOff>
                  </from>
                  <to>
                    <xdr:col>2</xdr:col>
                    <xdr:colOff>883920</xdr:colOff>
                    <xdr:row>34</xdr:row>
                    <xdr:rowOff>45720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86400-2823-403B-A560-3E63A5A37A1C}">
  <dimension ref="B3:T54"/>
  <sheetViews>
    <sheetView tabSelected="1" topLeftCell="E28" zoomScale="80" zoomScaleNormal="80" workbookViewId="0">
      <selection activeCell="T37" sqref="T37:T51"/>
    </sheetView>
  </sheetViews>
  <sheetFormatPr baseColWidth="10" defaultRowHeight="14.4" x14ac:dyDescent="0.3"/>
  <cols>
    <col min="4" max="4" width="53.6640625" customWidth="1"/>
    <col min="6" max="6" width="17.44140625" customWidth="1"/>
    <col min="8" max="8" width="16" customWidth="1"/>
    <col min="10" max="10" width="16.109375" bestFit="1" customWidth="1"/>
    <col min="12" max="12" width="15.21875" bestFit="1" customWidth="1"/>
    <col min="14" max="14" width="16.44140625" customWidth="1"/>
    <col min="16" max="16" width="16.77734375" customWidth="1"/>
    <col min="18" max="18" width="15" customWidth="1"/>
    <col min="20" max="20" width="14.109375" customWidth="1"/>
  </cols>
  <sheetData>
    <row r="3" spans="2:20" x14ac:dyDescent="0.3">
      <c r="B3" s="17"/>
      <c r="C3" s="17"/>
      <c r="D3" s="17"/>
      <c r="E3" s="150" t="s">
        <v>45</v>
      </c>
      <c r="F3" s="151"/>
      <c r="G3" s="151"/>
      <c r="H3" s="152"/>
      <c r="I3" s="150" t="s">
        <v>49</v>
      </c>
      <c r="J3" s="151"/>
      <c r="K3" s="151"/>
      <c r="L3" s="152"/>
      <c r="M3" s="150" t="s">
        <v>50</v>
      </c>
      <c r="N3" s="151"/>
      <c r="O3" s="151"/>
      <c r="P3" s="152"/>
      <c r="Q3" s="150" t="s">
        <v>51</v>
      </c>
      <c r="R3" s="151"/>
      <c r="S3" s="151"/>
      <c r="T3" s="152"/>
    </row>
    <row r="4" spans="2:20" ht="24.6" thickBot="1" x14ac:dyDescent="0.35">
      <c r="B4" s="18" t="s">
        <v>34</v>
      </c>
      <c r="C4" s="19" t="s">
        <v>35</v>
      </c>
      <c r="D4" s="18" t="s">
        <v>36</v>
      </c>
      <c r="E4" s="20" t="s">
        <v>37</v>
      </c>
      <c r="F4" s="21" t="s">
        <v>38</v>
      </c>
      <c r="G4" s="22" t="s">
        <v>39</v>
      </c>
      <c r="H4" s="22" t="s">
        <v>40</v>
      </c>
      <c r="I4" s="20" t="s">
        <v>37</v>
      </c>
      <c r="J4" s="21" t="s">
        <v>38</v>
      </c>
      <c r="K4" s="22" t="s">
        <v>39</v>
      </c>
      <c r="L4" s="22" t="s">
        <v>40</v>
      </c>
      <c r="M4" s="20" t="s">
        <v>37</v>
      </c>
      <c r="N4" s="21" t="s">
        <v>38</v>
      </c>
      <c r="O4" s="22" t="s">
        <v>39</v>
      </c>
      <c r="P4" s="22" t="s">
        <v>40</v>
      </c>
      <c r="Q4" s="20" t="s">
        <v>37</v>
      </c>
      <c r="R4" s="21" t="s">
        <v>38</v>
      </c>
      <c r="S4" s="22" t="s">
        <v>39</v>
      </c>
      <c r="T4" s="22" t="s">
        <v>40</v>
      </c>
    </row>
    <row r="5" spans="2:20" ht="45.6" x14ac:dyDescent="0.3">
      <c r="B5" s="109" t="s">
        <v>41</v>
      </c>
      <c r="C5" s="113">
        <v>1</v>
      </c>
      <c r="D5" s="15" t="s">
        <v>52</v>
      </c>
      <c r="E5" s="117" t="s">
        <v>42</v>
      </c>
      <c r="F5" s="121">
        <v>6500000</v>
      </c>
      <c r="G5" s="125">
        <v>6</v>
      </c>
      <c r="H5" s="161">
        <v>39000000</v>
      </c>
      <c r="I5" s="153" t="s">
        <v>42</v>
      </c>
      <c r="J5" s="157">
        <v>12000000</v>
      </c>
      <c r="K5" s="125">
        <v>6</v>
      </c>
      <c r="L5" s="161">
        <v>72000000</v>
      </c>
      <c r="M5" s="153" t="s">
        <v>42</v>
      </c>
      <c r="N5" s="157">
        <v>7031250</v>
      </c>
      <c r="O5" s="125">
        <v>6</v>
      </c>
      <c r="P5" s="161">
        <f>N5*O5</f>
        <v>42187500</v>
      </c>
      <c r="Q5" s="153" t="s">
        <v>42</v>
      </c>
      <c r="R5" s="157">
        <v>15491354</v>
      </c>
      <c r="S5" s="125">
        <v>6</v>
      </c>
      <c r="T5" s="161">
        <f>R5*6</f>
        <v>92948124</v>
      </c>
    </row>
    <row r="6" spans="2:20" ht="34.200000000000003" x14ac:dyDescent="0.3">
      <c r="B6" s="110"/>
      <c r="C6" s="114"/>
      <c r="D6" s="15" t="s">
        <v>53</v>
      </c>
      <c r="E6" s="118"/>
      <c r="F6" s="122"/>
      <c r="G6" s="126"/>
      <c r="H6" s="162"/>
      <c r="I6" s="154"/>
      <c r="J6" s="158"/>
      <c r="K6" s="126"/>
      <c r="L6" s="162"/>
      <c r="M6" s="154"/>
      <c r="N6" s="158"/>
      <c r="O6" s="126"/>
      <c r="P6" s="162"/>
      <c r="Q6" s="154"/>
      <c r="R6" s="158"/>
      <c r="S6" s="126"/>
      <c r="T6" s="162"/>
    </row>
    <row r="7" spans="2:20" ht="69" customHeight="1" x14ac:dyDescent="0.3">
      <c r="B7" s="110"/>
      <c r="C7" s="114"/>
      <c r="D7" s="15" t="s">
        <v>54</v>
      </c>
      <c r="E7" s="118"/>
      <c r="F7" s="122"/>
      <c r="G7" s="126"/>
      <c r="H7" s="162"/>
      <c r="I7" s="154"/>
      <c r="J7" s="158"/>
      <c r="K7" s="126"/>
      <c r="L7" s="162"/>
      <c r="M7" s="154"/>
      <c r="N7" s="158"/>
      <c r="O7" s="126"/>
      <c r="P7" s="162"/>
      <c r="Q7" s="154"/>
      <c r="R7" s="158"/>
      <c r="S7" s="126"/>
      <c r="T7" s="162"/>
    </row>
    <row r="8" spans="2:20" ht="91.8" customHeight="1" x14ac:dyDescent="0.3">
      <c r="B8" s="110"/>
      <c r="C8" s="114"/>
      <c r="D8" s="15" t="s">
        <v>55</v>
      </c>
      <c r="E8" s="118"/>
      <c r="F8" s="122"/>
      <c r="G8" s="126"/>
      <c r="H8" s="162"/>
      <c r="I8" s="154"/>
      <c r="J8" s="158"/>
      <c r="K8" s="126"/>
      <c r="L8" s="162"/>
      <c r="M8" s="154"/>
      <c r="N8" s="158"/>
      <c r="O8" s="126"/>
      <c r="P8" s="162"/>
      <c r="Q8" s="154"/>
      <c r="R8" s="158"/>
      <c r="S8" s="126"/>
      <c r="T8" s="162"/>
    </row>
    <row r="9" spans="2:20" ht="34.200000000000003" x14ac:dyDescent="0.3">
      <c r="B9" s="110"/>
      <c r="C9" s="114"/>
      <c r="D9" s="15" t="s">
        <v>56</v>
      </c>
      <c r="E9" s="118"/>
      <c r="F9" s="122"/>
      <c r="G9" s="126"/>
      <c r="H9" s="162"/>
      <c r="I9" s="154"/>
      <c r="J9" s="158"/>
      <c r="K9" s="126"/>
      <c r="L9" s="162"/>
      <c r="M9" s="154"/>
      <c r="N9" s="158"/>
      <c r="O9" s="126"/>
      <c r="P9" s="162"/>
      <c r="Q9" s="154"/>
      <c r="R9" s="158"/>
      <c r="S9" s="126"/>
      <c r="T9" s="162"/>
    </row>
    <row r="10" spans="2:20" ht="45.6" x14ac:dyDescent="0.3">
      <c r="B10" s="110"/>
      <c r="C10" s="114"/>
      <c r="D10" s="15" t="s">
        <v>57</v>
      </c>
      <c r="E10" s="118"/>
      <c r="F10" s="122"/>
      <c r="G10" s="126"/>
      <c r="H10" s="162"/>
      <c r="I10" s="154"/>
      <c r="J10" s="158"/>
      <c r="K10" s="126"/>
      <c r="L10" s="162"/>
      <c r="M10" s="154"/>
      <c r="N10" s="158"/>
      <c r="O10" s="126"/>
      <c r="P10" s="162"/>
      <c r="Q10" s="154"/>
      <c r="R10" s="158"/>
      <c r="S10" s="126"/>
      <c r="T10" s="162"/>
    </row>
    <row r="11" spans="2:20" ht="34.200000000000003" x14ac:dyDescent="0.3">
      <c r="B11" s="110"/>
      <c r="C11" s="114"/>
      <c r="D11" s="15" t="s">
        <v>58</v>
      </c>
      <c r="E11" s="118"/>
      <c r="F11" s="122"/>
      <c r="G11" s="126"/>
      <c r="H11" s="162"/>
      <c r="I11" s="154"/>
      <c r="J11" s="158"/>
      <c r="K11" s="126"/>
      <c r="L11" s="162"/>
      <c r="M11" s="154"/>
      <c r="N11" s="158"/>
      <c r="O11" s="126"/>
      <c r="P11" s="162"/>
      <c r="Q11" s="154"/>
      <c r="R11" s="158"/>
      <c r="S11" s="126"/>
      <c r="T11" s="162"/>
    </row>
    <row r="12" spans="2:20" ht="34.200000000000003" x14ac:dyDescent="0.3">
      <c r="B12" s="110"/>
      <c r="C12" s="114"/>
      <c r="D12" s="15" t="s">
        <v>59</v>
      </c>
      <c r="E12" s="118"/>
      <c r="F12" s="122"/>
      <c r="G12" s="126"/>
      <c r="H12" s="162"/>
      <c r="I12" s="154"/>
      <c r="J12" s="158"/>
      <c r="K12" s="126"/>
      <c r="L12" s="162"/>
      <c r="M12" s="154"/>
      <c r="N12" s="158"/>
      <c r="O12" s="126"/>
      <c r="P12" s="162"/>
      <c r="Q12" s="154"/>
      <c r="R12" s="158"/>
      <c r="S12" s="126"/>
      <c r="T12" s="162"/>
    </row>
    <row r="13" spans="2:20" ht="45.6" x14ac:dyDescent="0.3">
      <c r="B13" s="110"/>
      <c r="C13" s="114"/>
      <c r="D13" s="15" t="s">
        <v>60</v>
      </c>
      <c r="E13" s="118"/>
      <c r="F13" s="122"/>
      <c r="G13" s="126"/>
      <c r="H13" s="162"/>
      <c r="I13" s="154"/>
      <c r="J13" s="158"/>
      <c r="K13" s="126"/>
      <c r="L13" s="162"/>
      <c r="M13" s="154"/>
      <c r="N13" s="158"/>
      <c r="O13" s="126"/>
      <c r="P13" s="162"/>
      <c r="Q13" s="154"/>
      <c r="R13" s="158"/>
      <c r="S13" s="126"/>
      <c r="T13" s="162"/>
    </row>
    <row r="14" spans="2:20" ht="34.200000000000003" x14ac:dyDescent="0.3">
      <c r="B14" s="110"/>
      <c r="C14" s="114"/>
      <c r="D14" s="15" t="s">
        <v>61</v>
      </c>
      <c r="E14" s="118"/>
      <c r="F14" s="122"/>
      <c r="G14" s="126"/>
      <c r="H14" s="162"/>
      <c r="I14" s="154"/>
      <c r="J14" s="158"/>
      <c r="K14" s="126"/>
      <c r="L14" s="162"/>
      <c r="M14" s="154"/>
      <c r="N14" s="158"/>
      <c r="O14" s="126"/>
      <c r="P14" s="162"/>
      <c r="Q14" s="154"/>
      <c r="R14" s="158"/>
      <c r="S14" s="126"/>
      <c r="T14" s="162"/>
    </row>
    <row r="15" spans="2:20" ht="34.200000000000003" x14ac:dyDescent="0.3">
      <c r="B15" s="110"/>
      <c r="C15" s="114"/>
      <c r="D15" s="15" t="s">
        <v>62</v>
      </c>
      <c r="E15" s="118"/>
      <c r="F15" s="122"/>
      <c r="G15" s="126"/>
      <c r="H15" s="162"/>
      <c r="I15" s="154"/>
      <c r="J15" s="158"/>
      <c r="K15" s="126"/>
      <c r="L15" s="162"/>
      <c r="M15" s="154"/>
      <c r="N15" s="158"/>
      <c r="O15" s="126"/>
      <c r="P15" s="162"/>
      <c r="Q15" s="154"/>
      <c r="R15" s="158"/>
      <c r="S15" s="126"/>
      <c r="T15" s="162"/>
    </row>
    <row r="16" spans="2:20" ht="45.6" x14ac:dyDescent="0.3">
      <c r="B16" s="110"/>
      <c r="C16" s="114"/>
      <c r="D16" s="16" t="s">
        <v>63</v>
      </c>
      <c r="E16" s="118"/>
      <c r="F16" s="122"/>
      <c r="G16" s="126"/>
      <c r="H16" s="162"/>
      <c r="I16" s="154"/>
      <c r="J16" s="158"/>
      <c r="K16" s="126"/>
      <c r="L16" s="162"/>
      <c r="M16" s="154"/>
      <c r="N16" s="158"/>
      <c r="O16" s="126"/>
      <c r="P16" s="162"/>
      <c r="Q16" s="154"/>
      <c r="R16" s="158"/>
      <c r="S16" s="126"/>
      <c r="T16" s="162"/>
    </row>
    <row r="17" spans="2:20" ht="34.200000000000003" x14ac:dyDescent="0.3">
      <c r="B17" s="111"/>
      <c r="C17" s="115"/>
      <c r="D17" s="16" t="s">
        <v>64</v>
      </c>
      <c r="E17" s="119"/>
      <c r="F17" s="123"/>
      <c r="G17" s="127"/>
      <c r="H17" s="163"/>
      <c r="I17" s="155"/>
      <c r="J17" s="159"/>
      <c r="K17" s="127"/>
      <c r="L17" s="163"/>
      <c r="M17" s="155"/>
      <c r="N17" s="159"/>
      <c r="O17" s="127"/>
      <c r="P17" s="163"/>
      <c r="Q17" s="155"/>
      <c r="R17" s="159"/>
      <c r="S17" s="127"/>
      <c r="T17" s="163"/>
    </row>
    <row r="18" spans="2:20" ht="34.200000000000003" x14ac:dyDescent="0.3">
      <c r="B18" s="111"/>
      <c r="C18" s="115"/>
      <c r="D18" s="16" t="s">
        <v>65</v>
      </c>
      <c r="E18" s="119"/>
      <c r="F18" s="123"/>
      <c r="G18" s="127"/>
      <c r="H18" s="163"/>
      <c r="I18" s="155"/>
      <c r="J18" s="159"/>
      <c r="K18" s="127"/>
      <c r="L18" s="163"/>
      <c r="M18" s="155"/>
      <c r="N18" s="159"/>
      <c r="O18" s="127"/>
      <c r="P18" s="163"/>
      <c r="Q18" s="155"/>
      <c r="R18" s="159"/>
      <c r="S18" s="127"/>
      <c r="T18" s="163"/>
    </row>
    <row r="19" spans="2:20" ht="22.8" x14ac:dyDescent="0.3">
      <c r="B19" s="111"/>
      <c r="C19" s="115"/>
      <c r="D19" s="16" t="s">
        <v>66</v>
      </c>
      <c r="E19" s="119"/>
      <c r="F19" s="123"/>
      <c r="G19" s="127"/>
      <c r="H19" s="163"/>
      <c r="I19" s="155"/>
      <c r="J19" s="159"/>
      <c r="K19" s="127"/>
      <c r="L19" s="163"/>
      <c r="M19" s="155"/>
      <c r="N19" s="159"/>
      <c r="O19" s="127"/>
      <c r="P19" s="163"/>
      <c r="Q19" s="155"/>
      <c r="R19" s="159"/>
      <c r="S19" s="127"/>
      <c r="T19" s="163"/>
    </row>
    <row r="20" spans="2:20" ht="22.8" x14ac:dyDescent="0.3">
      <c r="B20" s="111"/>
      <c r="C20" s="115"/>
      <c r="D20" s="16" t="s">
        <v>67</v>
      </c>
      <c r="E20" s="119"/>
      <c r="F20" s="123"/>
      <c r="G20" s="127"/>
      <c r="H20" s="163"/>
      <c r="I20" s="155"/>
      <c r="J20" s="159"/>
      <c r="K20" s="127"/>
      <c r="L20" s="163"/>
      <c r="M20" s="155"/>
      <c r="N20" s="159"/>
      <c r="O20" s="127"/>
      <c r="P20" s="163"/>
      <c r="Q20" s="155"/>
      <c r="R20" s="159"/>
      <c r="S20" s="127"/>
      <c r="T20" s="163"/>
    </row>
    <row r="21" spans="2:20" ht="34.200000000000003" x14ac:dyDescent="0.3">
      <c r="B21" s="111"/>
      <c r="C21" s="115"/>
      <c r="D21" s="16" t="s">
        <v>68</v>
      </c>
      <c r="E21" s="119"/>
      <c r="F21" s="123"/>
      <c r="G21" s="127"/>
      <c r="H21" s="163"/>
      <c r="I21" s="155"/>
      <c r="J21" s="159"/>
      <c r="K21" s="127"/>
      <c r="L21" s="163"/>
      <c r="M21" s="155"/>
      <c r="N21" s="159"/>
      <c r="O21" s="127"/>
      <c r="P21" s="163"/>
      <c r="Q21" s="155"/>
      <c r="R21" s="159"/>
      <c r="S21" s="127"/>
      <c r="T21" s="163"/>
    </row>
    <row r="22" spans="2:20" ht="45.6" x14ac:dyDescent="0.3">
      <c r="B22" s="111"/>
      <c r="C22" s="115"/>
      <c r="D22" s="16" t="s">
        <v>69</v>
      </c>
      <c r="E22" s="119"/>
      <c r="F22" s="123"/>
      <c r="G22" s="127"/>
      <c r="H22" s="163"/>
      <c r="I22" s="155"/>
      <c r="J22" s="159"/>
      <c r="K22" s="127"/>
      <c r="L22" s="163"/>
      <c r="M22" s="155"/>
      <c r="N22" s="159"/>
      <c r="O22" s="127"/>
      <c r="P22" s="163"/>
      <c r="Q22" s="155"/>
      <c r="R22" s="159"/>
      <c r="S22" s="127"/>
      <c r="T22" s="163"/>
    </row>
    <row r="23" spans="2:20" ht="34.200000000000003" x14ac:dyDescent="0.3">
      <c r="B23" s="111"/>
      <c r="C23" s="115"/>
      <c r="D23" s="16" t="s">
        <v>70</v>
      </c>
      <c r="E23" s="119"/>
      <c r="F23" s="123"/>
      <c r="G23" s="127"/>
      <c r="H23" s="163"/>
      <c r="I23" s="155"/>
      <c r="J23" s="159"/>
      <c r="K23" s="127"/>
      <c r="L23" s="163"/>
      <c r="M23" s="155"/>
      <c r="N23" s="159"/>
      <c r="O23" s="127"/>
      <c r="P23" s="163"/>
      <c r="Q23" s="155"/>
      <c r="R23" s="159"/>
      <c r="S23" s="127"/>
      <c r="T23" s="163"/>
    </row>
    <row r="24" spans="2:20" ht="22.8" x14ac:dyDescent="0.3">
      <c r="B24" s="111"/>
      <c r="C24" s="115"/>
      <c r="D24" s="16" t="s">
        <v>71</v>
      </c>
      <c r="E24" s="119"/>
      <c r="F24" s="123"/>
      <c r="G24" s="127"/>
      <c r="H24" s="163"/>
      <c r="I24" s="155"/>
      <c r="J24" s="159"/>
      <c r="K24" s="127"/>
      <c r="L24" s="163"/>
      <c r="M24" s="155"/>
      <c r="N24" s="159"/>
      <c r="O24" s="127"/>
      <c r="P24" s="163"/>
      <c r="Q24" s="155"/>
      <c r="R24" s="159"/>
      <c r="S24" s="127"/>
      <c r="T24" s="163"/>
    </row>
    <row r="25" spans="2:20" x14ac:dyDescent="0.3">
      <c r="B25" s="111"/>
      <c r="C25" s="115"/>
      <c r="D25" s="16" t="s">
        <v>72</v>
      </c>
      <c r="E25" s="119"/>
      <c r="F25" s="123"/>
      <c r="G25" s="127"/>
      <c r="H25" s="163"/>
      <c r="I25" s="155"/>
      <c r="J25" s="159"/>
      <c r="K25" s="127"/>
      <c r="L25" s="163"/>
      <c r="M25" s="155"/>
      <c r="N25" s="159"/>
      <c r="O25" s="127"/>
      <c r="P25" s="163"/>
      <c r="Q25" s="155"/>
      <c r="R25" s="159"/>
      <c r="S25" s="127"/>
      <c r="T25" s="163"/>
    </row>
    <row r="26" spans="2:20" x14ac:dyDescent="0.3">
      <c r="B26" s="111"/>
      <c r="C26" s="115"/>
      <c r="D26" s="16" t="s">
        <v>73</v>
      </c>
      <c r="E26" s="119"/>
      <c r="F26" s="123"/>
      <c r="G26" s="127"/>
      <c r="H26" s="163"/>
      <c r="I26" s="155"/>
      <c r="J26" s="159"/>
      <c r="K26" s="127"/>
      <c r="L26" s="163"/>
      <c r="M26" s="155"/>
      <c r="N26" s="159"/>
      <c r="O26" s="127"/>
      <c r="P26" s="163"/>
      <c r="Q26" s="155"/>
      <c r="R26" s="159"/>
      <c r="S26" s="127"/>
      <c r="T26" s="163"/>
    </row>
    <row r="27" spans="2:20" x14ac:dyDescent="0.3">
      <c r="B27" s="111"/>
      <c r="C27" s="115"/>
      <c r="D27" s="15" t="s">
        <v>74</v>
      </c>
      <c r="E27" s="119"/>
      <c r="F27" s="123"/>
      <c r="G27" s="127"/>
      <c r="H27" s="163"/>
      <c r="I27" s="155"/>
      <c r="J27" s="159"/>
      <c r="K27" s="127"/>
      <c r="L27" s="163"/>
      <c r="M27" s="155"/>
      <c r="N27" s="159"/>
      <c r="O27" s="127"/>
      <c r="P27" s="163"/>
      <c r="Q27" s="155"/>
      <c r="R27" s="159"/>
      <c r="S27" s="127"/>
      <c r="T27" s="163"/>
    </row>
    <row r="28" spans="2:20" ht="22.8" x14ac:dyDescent="0.3">
      <c r="B28" s="111"/>
      <c r="C28" s="115"/>
      <c r="D28" s="23" t="s">
        <v>75</v>
      </c>
      <c r="E28" s="119"/>
      <c r="F28" s="123"/>
      <c r="G28" s="127"/>
      <c r="H28" s="163"/>
      <c r="I28" s="155"/>
      <c r="J28" s="159"/>
      <c r="K28" s="127"/>
      <c r="L28" s="163"/>
      <c r="M28" s="155"/>
      <c r="N28" s="159"/>
      <c r="O28" s="127"/>
      <c r="P28" s="163"/>
      <c r="Q28" s="155"/>
      <c r="R28" s="159"/>
      <c r="S28" s="127"/>
      <c r="T28" s="163"/>
    </row>
    <row r="29" spans="2:20" ht="45.6" x14ac:dyDescent="0.3">
      <c r="B29" s="111"/>
      <c r="C29" s="115"/>
      <c r="D29" s="24" t="s">
        <v>76</v>
      </c>
      <c r="E29" s="119"/>
      <c r="F29" s="123"/>
      <c r="G29" s="127"/>
      <c r="H29" s="163"/>
      <c r="I29" s="155"/>
      <c r="J29" s="159"/>
      <c r="K29" s="127"/>
      <c r="L29" s="163"/>
      <c r="M29" s="155"/>
      <c r="N29" s="159"/>
      <c r="O29" s="127"/>
      <c r="P29" s="163"/>
      <c r="Q29" s="155"/>
      <c r="R29" s="159"/>
      <c r="S29" s="127"/>
      <c r="T29" s="163"/>
    </row>
    <row r="30" spans="2:20" ht="125.4" customHeight="1" x14ac:dyDescent="0.3">
      <c r="B30" s="111"/>
      <c r="C30" s="115"/>
      <c r="D30" s="25" t="s">
        <v>77</v>
      </c>
      <c r="E30" s="119"/>
      <c r="F30" s="123"/>
      <c r="G30" s="127"/>
      <c r="H30" s="163"/>
      <c r="I30" s="155"/>
      <c r="J30" s="159"/>
      <c r="K30" s="127"/>
      <c r="L30" s="163"/>
      <c r="M30" s="155"/>
      <c r="N30" s="159"/>
      <c r="O30" s="127"/>
      <c r="P30" s="163"/>
      <c r="Q30" s="155"/>
      <c r="R30" s="159"/>
      <c r="S30" s="127"/>
      <c r="T30" s="163"/>
    </row>
    <row r="31" spans="2:20" ht="45.6" x14ac:dyDescent="0.3">
      <c r="B31" s="111"/>
      <c r="C31" s="115"/>
      <c r="D31" s="25" t="s">
        <v>78</v>
      </c>
      <c r="E31" s="119"/>
      <c r="F31" s="123"/>
      <c r="G31" s="127"/>
      <c r="H31" s="163"/>
      <c r="I31" s="155"/>
      <c r="J31" s="159"/>
      <c r="K31" s="127"/>
      <c r="L31" s="163"/>
      <c r="M31" s="155"/>
      <c r="N31" s="159"/>
      <c r="O31" s="127"/>
      <c r="P31" s="163"/>
      <c r="Q31" s="155"/>
      <c r="R31" s="159"/>
      <c r="S31" s="127"/>
      <c r="T31" s="163"/>
    </row>
    <row r="32" spans="2:20" ht="22.8" x14ac:dyDescent="0.3">
      <c r="B32" s="111"/>
      <c r="C32" s="115"/>
      <c r="D32" s="25" t="s">
        <v>79</v>
      </c>
      <c r="E32" s="119"/>
      <c r="F32" s="123"/>
      <c r="G32" s="127"/>
      <c r="H32" s="163"/>
      <c r="I32" s="155"/>
      <c r="J32" s="159"/>
      <c r="K32" s="127"/>
      <c r="L32" s="163"/>
      <c r="M32" s="155"/>
      <c r="N32" s="159"/>
      <c r="O32" s="127"/>
      <c r="P32" s="163"/>
      <c r="Q32" s="155"/>
      <c r="R32" s="159"/>
      <c r="S32" s="127"/>
      <c r="T32" s="163"/>
    </row>
    <row r="33" spans="2:20" ht="22.8" x14ac:dyDescent="0.3">
      <c r="B33" s="111"/>
      <c r="C33" s="115"/>
      <c r="D33" s="25" t="s">
        <v>80</v>
      </c>
      <c r="E33" s="119"/>
      <c r="F33" s="123"/>
      <c r="G33" s="127"/>
      <c r="H33" s="163"/>
      <c r="I33" s="155"/>
      <c r="J33" s="159"/>
      <c r="K33" s="127"/>
      <c r="L33" s="163"/>
      <c r="M33" s="155"/>
      <c r="N33" s="159"/>
      <c r="O33" s="127"/>
      <c r="P33" s="163"/>
      <c r="Q33" s="155"/>
      <c r="R33" s="159"/>
      <c r="S33" s="127"/>
      <c r="T33" s="163"/>
    </row>
    <row r="34" spans="2:20" ht="34.200000000000003" x14ac:dyDescent="0.3">
      <c r="B34" s="111"/>
      <c r="C34" s="115"/>
      <c r="D34" s="25" t="s">
        <v>81</v>
      </c>
      <c r="E34" s="119"/>
      <c r="F34" s="123"/>
      <c r="G34" s="127"/>
      <c r="H34" s="163"/>
      <c r="I34" s="155"/>
      <c r="J34" s="159"/>
      <c r="K34" s="127"/>
      <c r="L34" s="163"/>
      <c r="M34" s="155"/>
      <c r="N34" s="159"/>
      <c r="O34" s="127"/>
      <c r="P34" s="163"/>
      <c r="Q34" s="155"/>
      <c r="R34" s="159"/>
      <c r="S34" s="127"/>
      <c r="T34" s="163"/>
    </row>
    <row r="35" spans="2:20" ht="22.8" x14ac:dyDescent="0.3">
      <c r="B35" s="111"/>
      <c r="C35" s="115"/>
      <c r="D35" s="15" t="s">
        <v>82</v>
      </c>
      <c r="E35" s="119"/>
      <c r="F35" s="123"/>
      <c r="G35" s="127"/>
      <c r="H35" s="163"/>
      <c r="I35" s="155"/>
      <c r="J35" s="159"/>
      <c r="K35" s="127"/>
      <c r="L35" s="163"/>
      <c r="M35" s="155"/>
      <c r="N35" s="159"/>
      <c r="O35" s="127"/>
      <c r="P35" s="163"/>
      <c r="Q35" s="155"/>
      <c r="R35" s="159"/>
      <c r="S35" s="127"/>
      <c r="T35" s="163"/>
    </row>
    <row r="36" spans="2:20" ht="23.4" thickBot="1" x14ac:dyDescent="0.35">
      <c r="B36" s="112"/>
      <c r="C36" s="116"/>
      <c r="D36" s="15" t="s">
        <v>83</v>
      </c>
      <c r="E36" s="120"/>
      <c r="F36" s="124"/>
      <c r="G36" s="128"/>
      <c r="H36" s="164"/>
      <c r="I36" s="156"/>
      <c r="J36" s="160"/>
      <c r="K36" s="128"/>
      <c r="L36" s="164"/>
      <c r="M36" s="156"/>
      <c r="N36" s="160"/>
      <c r="O36" s="128"/>
      <c r="P36" s="164"/>
      <c r="Q36" s="156"/>
      <c r="R36" s="160"/>
      <c r="S36" s="128"/>
      <c r="T36" s="164"/>
    </row>
    <row r="37" spans="2:20" ht="39.6" customHeight="1" x14ac:dyDescent="0.3">
      <c r="B37" s="129" t="s">
        <v>43</v>
      </c>
      <c r="C37" s="132">
        <v>1</v>
      </c>
      <c r="D37" s="26" t="s">
        <v>97</v>
      </c>
      <c r="E37" s="135" t="s">
        <v>44</v>
      </c>
      <c r="F37" s="138">
        <v>7000000</v>
      </c>
      <c r="G37" s="141">
        <v>6</v>
      </c>
      <c r="H37" s="147">
        <v>42000000</v>
      </c>
      <c r="I37" s="135" t="s">
        <v>44</v>
      </c>
      <c r="J37" s="144">
        <v>7000000</v>
      </c>
      <c r="K37" s="141">
        <v>6</v>
      </c>
      <c r="L37" s="147">
        <v>42000000</v>
      </c>
      <c r="M37" s="135" t="s">
        <v>44</v>
      </c>
      <c r="N37" s="144">
        <v>7031250</v>
      </c>
      <c r="O37" s="141">
        <v>6</v>
      </c>
      <c r="P37" s="147">
        <f>N37*6</f>
        <v>42187500</v>
      </c>
      <c r="Q37" s="135" t="s">
        <v>44</v>
      </c>
      <c r="R37" s="144">
        <v>15449462</v>
      </c>
      <c r="S37" s="141">
        <v>6</v>
      </c>
      <c r="T37" s="147">
        <f>R37*6</f>
        <v>92696772</v>
      </c>
    </row>
    <row r="38" spans="2:20" ht="35.4" x14ac:dyDescent="0.3">
      <c r="B38" s="130"/>
      <c r="C38" s="133"/>
      <c r="D38" s="26" t="s">
        <v>98</v>
      </c>
      <c r="E38" s="136"/>
      <c r="F38" s="139"/>
      <c r="G38" s="142"/>
      <c r="H38" s="148"/>
      <c r="I38" s="136"/>
      <c r="J38" s="145"/>
      <c r="K38" s="142"/>
      <c r="L38" s="148"/>
      <c r="M38" s="136"/>
      <c r="N38" s="145"/>
      <c r="O38" s="142"/>
      <c r="P38" s="148"/>
      <c r="Q38" s="136"/>
      <c r="R38" s="145"/>
      <c r="S38" s="142"/>
      <c r="T38" s="148"/>
    </row>
    <row r="39" spans="2:20" ht="46.2" customHeight="1" x14ac:dyDescent="0.3">
      <c r="B39" s="130"/>
      <c r="C39" s="133"/>
      <c r="D39" s="15" t="s">
        <v>84</v>
      </c>
      <c r="E39" s="136"/>
      <c r="F39" s="139"/>
      <c r="G39" s="142"/>
      <c r="H39" s="148"/>
      <c r="I39" s="136"/>
      <c r="J39" s="145"/>
      <c r="K39" s="142"/>
      <c r="L39" s="148"/>
      <c r="M39" s="136"/>
      <c r="N39" s="145"/>
      <c r="O39" s="142"/>
      <c r="P39" s="148"/>
      <c r="Q39" s="136"/>
      <c r="R39" s="145"/>
      <c r="S39" s="142"/>
      <c r="T39" s="148"/>
    </row>
    <row r="40" spans="2:20" ht="31.2" customHeight="1" x14ac:dyDescent="0.3">
      <c r="B40" s="130"/>
      <c r="C40" s="133"/>
      <c r="D40" s="15" t="s">
        <v>85</v>
      </c>
      <c r="E40" s="136"/>
      <c r="F40" s="139"/>
      <c r="G40" s="142"/>
      <c r="H40" s="148"/>
      <c r="I40" s="136"/>
      <c r="J40" s="145"/>
      <c r="K40" s="142"/>
      <c r="L40" s="148"/>
      <c r="M40" s="136"/>
      <c r="N40" s="145"/>
      <c r="O40" s="142"/>
      <c r="P40" s="148"/>
      <c r="Q40" s="136"/>
      <c r="R40" s="145"/>
      <c r="S40" s="142"/>
      <c r="T40" s="148"/>
    </row>
    <row r="41" spans="2:20" ht="85.8" customHeight="1" x14ac:dyDescent="0.3">
      <c r="B41" s="130"/>
      <c r="C41" s="133"/>
      <c r="D41" s="15" t="s">
        <v>86</v>
      </c>
      <c r="E41" s="136"/>
      <c r="F41" s="139"/>
      <c r="G41" s="142"/>
      <c r="H41" s="148"/>
      <c r="I41" s="136"/>
      <c r="J41" s="145"/>
      <c r="K41" s="142"/>
      <c r="L41" s="148"/>
      <c r="M41" s="136"/>
      <c r="N41" s="145"/>
      <c r="O41" s="142"/>
      <c r="P41" s="148"/>
      <c r="Q41" s="136"/>
      <c r="R41" s="145"/>
      <c r="S41" s="142"/>
      <c r="T41" s="148"/>
    </row>
    <row r="42" spans="2:20" ht="29.4" customHeight="1" x14ac:dyDescent="0.3">
      <c r="B42" s="130"/>
      <c r="C42" s="133"/>
      <c r="D42" s="15" t="s">
        <v>87</v>
      </c>
      <c r="E42" s="136"/>
      <c r="F42" s="139"/>
      <c r="G42" s="142"/>
      <c r="H42" s="148"/>
      <c r="I42" s="136"/>
      <c r="J42" s="145"/>
      <c r="K42" s="142"/>
      <c r="L42" s="148"/>
      <c r="M42" s="136"/>
      <c r="N42" s="145"/>
      <c r="O42" s="142"/>
      <c r="P42" s="148"/>
      <c r="Q42" s="136"/>
      <c r="R42" s="145"/>
      <c r="S42" s="142"/>
      <c r="T42" s="148"/>
    </row>
    <row r="43" spans="2:20" ht="37.799999999999997" customHeight="1" x14ac:dyDescent="0.3">
      <c r="B43" s="130"/>
      <c r="C43" s="133"/>
      <c r="D43" s="15" t="s">
        <v>88</v>
      </c>
      <c r="E43" s="136"/>
      <c r="F43" s="139"/>
      <c r="G43" s="142"/>
      <c r="H43" s="148"/>
      <c r="I43" s="136"/>
      <c r="J43" s="145"/>
      <c r="K43" s="142"/>
      <c r="L43" s="148"/>
      <c r="M43" s="136"/>
      <c r="N43" s="145"/>
      <c r="O43" s="142"/>
      <c r="P43" s="148"/>
      <c r="Q43" s="136"/>
      <c r="R43" s="145"/>
      <c r="S43" s="142"/>
      <c r="T43" s="148"/>
    </row>
    <row r="44" spans="2:20" ht="22.8" x14ac:dyDescent="0.3">
      <c r="B44" s="130"/>
      <c r="C44" s="133"/>
      <c r="D44" s="15" t="s">
        <v>89</v>
      </c>
      <c r="E44" s="136"/>
      <c r="F44" s="139"/>
      <c r="G44" s="142"/>
      <c r="H44" s="148"/>
      <c r="I44" s="136"/>
      <c r="J44" s="145"/>
      <c r="K44" s="142"/>
      <c r="L44" s="148"/>
      <c r="M44" s="136"/>
      <c r="N44" s="145"/>
      <c r="O44" s="142"/>
      <c r="P44" s="148"/>
      <c r="Q44" s="136"/>
      <c r="R44" s="145"/>
      <c r="S44" s="142"/>
      <c r="T44" s="148"/>
    </row>
    <row r="45" spans="2:20" ht="43.2" customHeight="1" x14ac:dyDescent="0.3">
      <c r="B45" s="130"/>
      <c r="C45" s="133"/>
      <c r="D45" s="15" t="s">
        <v>90</v>
      </c>
      <c r="E45" s="136"/>
      <c r="F45" s="139"/>
      <c r="G45" s="142"/>
      <c r="H45" s="148"/>
      <c r="I45" s="136"/>
      <c r="J45" s="145"/>
      <c r="K45" s="142"/>
      <c r="L45" s="148"/>
      <c r="M45" s="136"/>
      <c r="N45" s="145"/>
      <c r="O45" s="142"/>
      <c r="P45" s="148"/>
      <c r="Q45" s="136"/>
      <c r="R45" s="145"/>
      <c r="S45" s="142"/>
      <c r="T45" s="148"/>
    </row>
    <row r="46" spans="2:20" ht="31.8" customHeight="1" x14ac:dyDescent="0.3">
      <c r="B46" s="130"/>
      <c r="C46" s="133"/>
      <c r="D46" s="15" t="s">
        <v>91</v>
      </c>
      <c r="E46" s="136"/>
      <c r="F46" s="139"/>
      <c r="G46" s="142"/>
      <c r="H46" s="148"/>
      <c r="I46" s="136"/>
      <c r="J46" s="145"/>
      <c r="K46" s="142"/>
      <c r="L46" s="148"/>
      <c r="M46" s="136"/>
      <c r="N46" s="145"/>
      <c r="O46" s="142"/>
      <c r="P46" s="148"/>
      <c r="Q46" s="136"/>
      <c r="R46" s="145"/>
      <c r="S46" s="142"/>
      <c r="T46" s="148"/>
    </row>
    <row r="47" spans="2:20" ht="31.8" customHeight="1" x14ac:dyDescent="0.3">
      <c r="B47" s="130"/>
      <c r="C47" s="133"/>
      <c r="D47" s="15" t="s">
        <v>92</v>
      </c>
      <c r="E47" s="136"/>
      <c r="F47" s="139"/>
      <c r="G47" s="142"/>
      <c r="H47" s="148"/>
      <c r="I47" s="136"/>
      <c r="J47" s="145"/>
      <c r="K47" s="142"/>
      <c r="L47" s="148"/>
      <c r="M47" s="136"/>
      <c r="N47" s="145"/>
      <c r="O47" s="142"/>
      <c r="P47" s="148"/>
      <c r="Q47" s="136"/>
      <c r="R47" s="145"/>
      <c r="S47" s="142"/>
      <c r="T47" s="148"/>
    </row>
    <row r="48" spans="2:20" ht="35.4" customHeight="1" x14ac:dyDescent="0.3">
      <c r="B48" s="130"/>
      <c r="C48" s="133"/>
      <c r="D48" s="16" t="s">
        <v>93</v>
      </c>
      <c r="E48" s="136"/>
      <c r="F48" s="139"/>
      <c r="G48" s="142"/>
      <c r="H48" s="148"/>
      <c r="I48" s="136"/>
      <c r="J48" s="145"/>
      <c r="K48" s="142"/>
      <c r="L48" s="148"/>
      <c r="M48" s="136"/>
      <c r="N48" s="145"/>
      <c r="O48" s="142"/>
      <c r="P48" s="148"/>
      <c r="Q48" s="136"/>
      <c r="R48" s="145"/>
      <c r="S48" s="142"/>
      <c r="T48" s="148"/>
    </row>
    <row r="49" spans="2:20" ht="53.4" customHeight="1" x14ac:dyDescent="0.3">
      <c r="B49" s="130"/>
      <c r="C49" s="133"/>
      <c r="D49" s="16" t="s">
        <v>94</v>
      </c>
      <c r="E49" s="136"/>
      <c r="F49" s="139"/>
      <c r="G49" s="142"/>
      <c r="H49" s="148"/>
      <c r="I49" s="136"/>
      <c r="J49" s="145"/>
      <c r="K49" s="142"/>
      <c r="L49" s="148"/>
      <c r="M49" s="136"/>
      <c r="N49" s="145"/>
      <c r="O49" s="142"/>
      <c r="P49" s="148"/>
      <c r="Q49" s="136"/>
      <c r="R49" s="145"/>
      <c r="S49" s="142"/>
      <c r="T49" s="148"/>
    </row>
    <row r="50" spans="2:20" s="14" customFormat="1" ht="46.8" customHeight="1" x14ac:dyDescent="0.3">
      <c r="B50" s="130"/>
      <c r="C50" s="133"/>
      <c r="D50" s="16" t="s">
        <v>95</v>
      </c>
      <c r="E50" s="136"/>
      <c r="F50" s="139"/>
      <c r="G50" s="142"/>
      <c r="H50" s="148"/>
      <c r="I50" s="136"/>
      <c r="J50" s="145"/>
      <c r="K50" s="142"/>
      <c r="L50" s="148"/>
      <c r="M50" s="136"/>
      <c r="N50" s="145"/>
      <c r="O50" s="142"/>
      <c r="P50" s="148"/>
      <c r="Q50" s="136"/>
      <c r="R50" s="145"/>
      <c r="S50" s="142"/>
      <c r="T50" s="148"/>
    </row>
    <row r="51" spans="2:20" ht="24" customHeight="1" thickBot="1" x14ac:dyDescent="0.35">
      <c r="B51" s="131"/>
      <c r="C51" s="134"/>
      <c r="D51" s="15" t="s">
        <v>96</v>
      </c>
      <c r="E51" s="137"/>
      <c r="F51" s="140"/>
      <c r="G51" s="143"/>
      <c r="H51" s="149"/>
      <c r="I51" s="137"/>
      <c r="J51" s="146"/>
      <c r="K51" s="143"/>
      <c r="L51" s="149"/>
      <c r="M51" s="137"/>
      <c r="N51" s="146"/>
      <c r="O51" s="143"/>
      <c r="P51" s="149"/>
      <c r="Q51" s="137"/>
      <c r="R51" s="146"/>
      <c r="S51" s="143"/>
      <c r="T51" s="149"/>
    </row>
    <row r="52" spans="2:20" x14ac:dyDescent="0.3">
      <c r="B52" s="17"/>
      <c r="C52" s="17"/>
      <c r="D52" s="17"/>
      <c r="E52" s="27" t="s">
        <v>46</v>
      </c>
      <c r="F52" s="28">
        <v>13500000</v>
      </c>
      <c r="G52" s="29"/>
      <c r="H52" s="35">
        <v>81000000</v>
      </c>
      <c r="I52" s="27"/>
      <c r="J52" s="28">
        <v>19000000</v>
      </c>
      <c r="K52" s="29"/>
      <c r="L52" s="35">
        <v>114000000</v>
      </c>
      <c r="M52" s="27"/>
      <c r="N52" s="28">
        <f>N5+N37</f>
        <v>14062500</v>
      </c>
      <c r="O52" s="29"/>
      <c r="P52" s="35">
        <f>P5+P37</f>
        <v>84375000</v>
      </c>
      <c r="Q52" s="27"/>
      <c r="R52" s="28"/>
      <c r="S52" s="29"/>
      <c r="T52" s="35">
        <f>T5+T37</f>
        <v>185644896</v>
      </c>
    </row>
    <row r="53" spans="2:20" x14ac:dyDescent="0.3">
      <c r="B53" s="17"/>
      <c r="C53" s="17"/>
      <c r="D53" s="17"/>
      <c r="E53" s="30" t="s">
        <v>47</v>
      </c>
      <c r="F53" s="31">
        <v>2565000</v>
      </c>
      <c r="G53" s="32"/>
      <c r="H53" s="36">
        <f>H52*19%</f>
        <v>15390000</v>
      </c>
      <c r="I53" s="30"/>
      <c r="J53" s="31">
        <v>3610000</v>
      </c>
      <c r="K53" s="32"/>
      <c r="L53" s="36">
        <f>L52*19%</f>
        <v>21660000</v>
      </c>
      <c r="M53" s="30"/>
      <c r="N53" s="31">
        <v>2671875</v>
      </c>
      <c r="O53" s="32"/>
      <c r="P53" s="36">
        <f>P52*19%</f>
        <v>16031250</v>
      </c>
      <c r="Q53" s="30"/>
      <c r="R53" s="31"/>
      <c r="S53" s="32"/>
      <c r="T53" s="36">
        <f>T52*19%</f>
        <v>35272530.240000002</v>
      </c>
    </row>
    <row r="54" spans="2:20" x14ac:dyDescent="0.3">
      <c r="B54" s="17"/>
      <c r="C54" s="17"/>
      <c r="D54" s="17"/>
      <c r="E54" s="33" t="s">
        <v>48</v>
      </c>
      <c r="F54" s="34">
        <v>16065000</v>
      </c>
      <c r="G54" s="34"/>
      <c r="H54" s="37">
        <f>H52+H53</f>
        <v>96390000</v>
      </c>
      <c r="I54" s="33"/>
      <c r="J54" s="34">
        <v>22610000</v>
      </c>
      <c r="K54" s="34"/>
      <c r="L54" s="37">
        <f>L52+L53</f>
        <v>135660000</v>
      </c>
      <c r="M54" s="33"/>
      <c r="N54" s="34">
        <v>16734375</v>
      </c>
      <c r="O54" s="34"/>
      <c r="P54" s="37">
        <f>P52+P53</f>
        <v>100406250</v>
      </c>
      <c r="Q54" s="33"/>
      <c r="R54" s="34"/>
      <c r="S54" s="34"/>
      <c r="T54" s="37">
        <f>T52+T53</f>
        <v>220917426.24000001</v>
      </c>
    </row>
  </sheetData>
  <mergeCells count="40">
    <mergeCell ref="Q37:Q51"/>
    <mergeCell ref="R37:R51"/>
    <mergeCell ref="S37:S51"/>
    <mergeCell ref="T37:T51"/>
    <mergeCell ref="Q3:T3"/>
    <mergeCell ref="Q5:Q36"/>
    <mergeCell ref="R5:R36"/>
    <mergeCell ref="S5:S36"/>
    <mergeCell ref="T5:T36"/>
    <mergeCell ref="M3:P3"/>
    <mergeCell ref="M5:M36"/>
    <mergeCell ref="N5:N36"/>
    <mergeCell ref="O5:O36"/>
    <mergeCell ref="P5:P36"/>
    <mergeCell ref="M37:M51"/>
    <mergeCell ref="N37:N51"/>
    <mergeCell ref="O37:O51"/>
    <mergeCell ref="P37:P51"/>
    <mergeCell ref="E3:H3"/>
    <mergeCell ref="I5:I36"/>
    <mergeCell ref="J5:J36"/>
    <mergeCell ref="K5:K36"/>
    <mergeCell ref="L5:L36"/>
    <mergeCell ref="I37:I51"/>
    <mergeCell ref="J37:J51"/>
    <mergeCell ref="K37:K51"/>
    <mergeCell ref="L37:L51"/>
    <mergeCell ref="I3:L3"/>
    <mergeCell ref="H37:H51"/>
    <mergeCell ref="H5:H36"/>
    <mergeCell ref="B37:B51"/>
    <mergeCell ref="C37:C51"/>
    <mergeCell ref="E37:E51"/>
    <mergeCell ref="F37:F51"/>
    <mergeCell ref="G37:G51"/>
    <mergeCell ref="B5:B36"/>
    <mergeCell ref="C5:C36"/>
    <mergeCell ref="E5:E36"/>
    <mergeCell ref="F5:F36"/>
    <mergeCell ref="G5:G3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0FE6F-3821-45D5-ACFC-C83C4927B5FB}">
  <dimension ref="C5:H9"/>
  <sheetViews>
    <sheetView workbookViewId="0">
      <selection activeCell="G16" sqref="G16"/>
    </sheetView>
  </sheetViews>
  <sheetFormatPr baseColWidth="10" defaultRowHeight="14.4" x14ac:dyDescent="0.3"/>
  <cols>
    <col min="3" max="3" width="15.109375" bestFit="1" customWidth="1"/>
    <col min="4" max="4" width="15.33203125" bestFit="1" customWidth="1"/>
    <col min="5" max="5" width="18.21875" bestFit="1" customWidth="1"/>
    <col min="6" max="6" width="17.6640625" bestFit="1" customWidth="1"/>
    <col min="7" max="8" width="15.33203125" bestFit="1" customWidth="1"/>
  </cols>
  <sheetData>
    <row r="5" spans="3:8" x14ac:dyDescent="0.3">
      <c r="C5" s="166" t="s">
        <v>105</v>
      </c>
      <c r="D5" s="166" t="s">
        <v>101</v>
      </c>
      <c r="E5" s="166" t="s">
        <v>45</v>
      </c>
      <c r="F5" s="166" t="s">
        <v>49</v>
      </c>
      <c r="G5" s="167" t="s">
        <v>50</v>
      </c>
      <c r="H5" s="167" t="s">
        <v>51</v>
      </c>
    </row>
    <row r="6" spans="3:8" x14ac:dyDescent="0.3">
      <c r="C6" s="165" t="s">
        <v>102</v>
      </c>
      <c r="D6" s="38">
        <v>62475000</v>
      </c>
      <c r="E6" s="38">
        <v>39000000</v>
      </c>
      <c r="F6" s="38">
        <v>72000000</v>
      </c>
      <c r="G6" s="38">
        <v>42187500</v>
      </c>
      <c r="H6" s="38">
        <v>92948124</v>
      </c>
    </row>
    <row r="7" spans="3:8" x14ac:dyDescent="0.3">
      <c r="C7" s="165" t="s">
        <v>103</v>
      </c>
      <c r="D7" s="38">
        <v>62475000</v>
      </c>
      <c r="E7" s="38">
        <v>42000000</v>
      </c>
      <c r="F7" s="38">
        <v>42000000</v>
      </c>
      <c r="G7" s="38">
        <v>42187500</v>
      </c>
      <c r="H7" s="38">
        <v>92696772</v>
      </c>
    </row>
    <row r="8" spans="3:8" x14ac:dyDescent="0.3">
      <c r="C8" s="165" t="s">
        <v>104</v>
      </c>
      <c r="D8" s="38">
        <v>6247500</v>
      </c>
      <c r="E8" s="38"/>
      <c r="F8" s="38"/>
      <c r="G8" s="38"/>
      <c r="H8" s="38">
        <v>4500000</v>
      </c>
    </row>
    <row r="9" spans="3:8" x14ac:dyDescent="0.3">
      <c r="C9" s="165" t="s">
        <v>48</v>
      </c>
      <c r="D9" s="168">
        <f>SUM(D6:D8)</f>
        <v>131197500</v>
      </c>
      <c r="E9" s="168">
        <f>SUM(E6:E8)</f>
        <v>81000000</v>
      </c>
      <c r="F9" s="168">
        <f>SUM(F6:F8)</f>
        <v>114000000</v>
      </c>
      <c r="G9" s="168">
        <f>SUM(G6:G8)</f>
        <v>84375000</v>
      </c>
      <c r="H9" s="168">
        <f>SUM(H6:H8)</f>
        <v>190144896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Arango Cardona</dc:creator>
  <cp:lastModifiedBy>Daniela Arango Cardona</cp:lastModifiedBy>
  <cp:lastPrinted>2024-05-30T14:11:09Z</cp:lastPrinted>
  <dcterms:created xsi:type="dcterms:W3CDTF">2024-05-27T14:39:10Z</dcterms:created>
  <dcterms:modified xsi:type="dcterms:W3CDTF">2024-05-30T15:32:04Z</dcterms:modified>
</cp:coreProperties>
</file>