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2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Secretaria de Desarrollo E_4600098679\Consumibles y Repuestos 2024\"/>
    </mc:Choice>
  </mc:AlternateContent>
  <xr:revisionPtr revIDLastSave="0" documentId="13_ncr:1_{27328C69-6AF1-49F7-A48E-A7FBABFACBA6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Hoja1 (2)" sheetId="4" state="hidden" r:id="rId1"/>
    <sheet name="REFERENCIAMIENTO" sheetId="7" r:id="rId2"/>
    <sheet name="COMPARATIVO REFERENCIAMIENTO" sheetId="13" r:id="rId3"/>
    <sheet name="COMPARATIVO INSTAM" sheetId="14" r:id="rId4"/>
    <sheet name="COMPARATIVO REDES &amp; OBRAS" sheetId="15" r:id="rId5"/>
  </sheets>
  <definedNames>
    <definedName name="_xlnm.Print_Area" localSheetId="0">'Hoja1 (2)'!$A$1:$G$83</definedName>
    <definedName name="_xlnm.Print_Area" localSheetId="1">REFERENCIAMIENTO!$A$1:$H$56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80" i="15" l="1"/>
  <c r="Q79" i="15"/>
  <c r="Q78" i="15"/>
  <c r="Q77" i="15"/>
  <c r="Q76" i="15"/>
  <c r="Q75" i="15"/>
  <c r="Q74" i="15"/>
  <c r="Q73" i="15"/>
  <c r="Q72" i="15"/>
  <c r="Q71" i="15"/>
  <c r="Q70" i="15"/>
  <c r="Q69" i="15"/>
  <c r="Q68" i="15"/>
  <c r="Q67" i="15"/>
  <c r="Q66" i="15"/>
  <c r="Q65" i="15"/>
  <c r="Q64" i="15"/>
  <c r="Q63" i="15"/>
  <c r="Q62" i="15"/>
  <c r="Q61" i="15"/>
  <c r="Q60" i="15"/>
  <c r="Q59" i="15"/>
  <c r="Q58" i="15"/>
  <c r="Q57" i="15"/>
  <c r="Q56" i="15"/>
  <c r="Q55" i="15"/>
  <c r="Q54" i="15"/>
  <c r="Q53" i="15"/>
  <c r="Q52" i="15"/>
  <c r="Q51" i="15"/>
  <c r="Q50" i="15"/>
  <c r="Q49" i="15"/>
  <c r="Q48" i="15"/>
  <c r="Q47" i="15"/>
  <c r="Q46" i="15"/>
  <c r="Q45" i="15"/>
  <c r="Q44" i="15"/>
  <c r="Q43" i="15"/>
  <c r="Q42" i="15"/>
  <c r="Q41" i="15"/>
  <c r="Q40" i="15"/>
  <c r="Q39" i="15"/>
  <c r="Q38" i="15"/>
  <c r="Q37" i="15"/>
  <c r="Q36" i="15"/>
  <c r="Q35" i="15"/>
  <c r="Q34" i="15"/>
  <c r="Q33" i="15"/>
  <c r="Q32" i="15"/>
  <c r="Q31" i="15"/>
  <c r="Q30" i="15"/>
  <c r="Q29" i="15"/>
  <c r="Q28" i="15"/>
  <c r="Q27" i="15"/>
  <c r="Q26" i="15"/>
  <c r="Q25" i="15"/>
  <c r="Q24" i="15"/>
  <c r="Q23" i="15"/>
  <c r="Q22" i="15"/>
  <c r="Q21" i="15"/>
  <c r="Q20" i="15"/>
  <c r="Q19" i="15"/>
  <c r="Q18" i="15"/>
  <c r="Q17" i="15"/>
  <c r="Q16" i="15"/>
  <c r="Q15" i="15"/>
  <c r="Q14" i="15"/>
  <c r="Q13" i="15"/>
  <c r="Q12" i="15"/>
  <c r="Q11" i="15"/>
  <c r="Q10" i="15"/>
  <c r="Q9" i="15"/>
  <c r="Q8" i="15"/>
  <c r="Q7" i="15"/>
  <c r="Q6" i="15"/>
  <c r="P6" i="15"/>
  <c r="P7" i="15"/>
  <c r="P8" i="15"/>
  <c r="P9" i="15"/>
  <c r="P10" i="15"/>
  <c r="P11" i="15"/>
  <c r="P12" i="15"/>
  <c r="P13" i="15"/>
  <c r="P14" i="15"/>
  <c r="P15" i="15"/>
  <c r="P16" i="15"/>
  <c r="P17" i="15"/>
  <c r="P18" i="15"/>
  <c r="P19" i="15"/>
  <c r="P20" i="15"/>
  <c r="P21" i="15"/>
  <c r="P22" i="15"/>
  <c r="P23" i="15"/>
  <c r="P24" i="15"/>
  <c r="P25" i="15"/>
  <c r="P26" i="15"/>
  <c r="P27" i="15"/>
  <c r="P28" i="15"/>
  <c r="P29" i="15"/>
  <c r="P30" i="15"/>
  <c r="P31" i="15"/>
  <c r="P32" i="15"/>
  <c r="P33" i="15"/>
  <c r="P34" i="15"/>
  <c r="P35" i="15"/>
  <c r="P36" i="15"/>
  <c r="P37" i="15"/>
  <c r="P38" i="15"/>
  <c r="P39" i="15"/>
  <c r="P40" i="15"/>
  <c r="P41" i="15"/>
  <c r="P42" i="15"/>
  <c r="P43" i="15"/>
  <c r="P44" i="15"/>
  <c r="P45" i="15"/>
  <c r="P46" i="15"/>
  <c r="P47" i="15"/>
  <c r="P48" i="15"/>
  <c r="P49" i="15"/>
  <c r="P50" i="15"/>
  <c r="P51" i="15"/>
  <c r="P52" i="15"/>
  <c r="P53" i="15"/>
  <c r="P54" i="15"/>
  <c r="P55" i="15"/>
  <c r="P56" i="15"/>
  <c r="P57" i="15"/>
  <c r="P58" i="15"/>
  <c r="P59" i="15"/>
  <c r="P60" i="15"/>
  <c r="P61" i="15"/>
  <c r="P62" i="15"/>
  <c r="P63" i="15"/>
  <c r="P64" i="15"/>
  <c r="P65" i="15"/>
  <c r="P66" i="15"/>
  <c r="P67" i="15"/>
  <c r="P68" i="15"/>
  <c r="P69" i="15"/>
  <c r="P70" i="15"/>
  <c r="P71" i="15"/>
  <c r="P72" i="15"/>
  <c r="P73" i="15"/>
  <c r="P74" i="15"/>
  <c r="P75" i="15"/>
  <c r="P76" i="15"/>
  <c r="P77" i="15"/>
  <c r="P78" i="15"/>
  <c r="P79" i="15"/>
  <c r="P80" i="15"/>
  <c r="O87" i="14"/>
  <c r="O88" i="14" s="1"/>
  <c r="Q7" i="14"/>
  <c r="Q8" i="14"/>
  <c r="Q9" i="14"/>
  <c r="Q10" i="14"/>
  <c r="Q11" i="14"/>
  <c r="Q12" i="14"/>
  <c r="Q13" i="14"/>
  <c r="Q14" i="14"/>
  <c r="Q15" i="14"/>
  <c r="Q16" i="14"/>
  <c r="Q17" i="14"/>
  <c r="Q18" i="14"/>
  <c r="Q19" i="14"/>
  <c r="Q20" i="14"/>
  <c r="Q21" i="14"/>
  <c r="Q22" i="14"/>
  <c r="Q23" i="14"/>
  <c r="Q24" i="14"/>
  <c r="Q25" i="14"/>
  <c r="Q26" i="14"/>
  <c r="Q27" i="14"/>
  <c r="Q28" i="14"/>
  <c r="Q29" i="14"/>
  <c r="Q30" i="14"/>
  <c r="Q31" i="14"/>
  <c r="Q32" i="14"/>
  <c r="Q33" i="14"/>
  <c r="Q34" i="14"/>
  <c r="Q35" i="14"/>
  <c r="Q36" i="14"/>
  <c r="Q37" i="14"/>
  <c r="Q38" i="14"/>
  <c r="Q39" i="14"/>
  <c r="Q40" i="14"/>
  <c r="Q41" i="14"/>
  <c r="Q42" i="14"/>
  <c r="Q43" i="14"/>
  <c r="Q44" i="14"/>
  <c r="Q45" i="14"/>
  <c r="Q46" i="14"/>
  <c r="Q47" i="14"/>
  <c r="Q48" i="14"/>
  <c r="Q49" i="14"/>
  <c r="Q50" i="14"/>
  <c r="Q51" i="14"/>
  <c r="Q52" i="14"/>
  <c r="Q53" i="14"/>
  <c r="Q54" i="14"/>
  <c r="Q55" i="14"/>
  <c r="Q56" i="14"/>
  <c r="Q57" i="14"/>
  <c r="Q58" i="14"/>
  <c r="Q59" i="14"/>
  <c r="Q60" i="14"/>
  <c r="Q61" i="14"/>
  <c r="Q62" i="14"/>
  <c r="Q63" i="14"/>
  <c r="Q64" i="14"/>
  <c r="Q65" i="14"/>
  <c r="Q66" i="14"/>
  <c r="Q67" i="14"/>
  <c r="Q68" i="14"/>
  <c r="Q69" i="14"/>
  <c r="Q70" i="14"/>
  <c r="Q71" i="14"/>
  <c r="Q72" i="14"/>
  <c r="Q73" i="14"/>
  <c r="Q74" i="14"/>
  <c r="Q75" i="14"/>
  <c r="Q76" i="14"/>
  <c r="Q77" i="14"/>
  <c r="Q78" i="14"/>
  <c r="Q79" i="14"/>
  <c r="Q80" i="14"/>
  <c r="Q6" i="14"/>
  <c r="R6" i="14"/>
  <c r="M80" i="15" l="1"/>
  <c r="K80" i="15"/>
  <c r="M79" i="15"/>
  <c r="K79" i="15"/>
  <c r="M78" i="15"/>
  <c r="K78" i="15"/>
  <c r="M77" i="15"/>
  <c r="K77" i="15"/>
  <c r="M76" i="15"/>
  <c r="K76" i="15"/>
  <c r="M75" i="15"/>
  <c r="K75" i="15"/>
  <c r="M74" i="15"/>
  <c r="K74" i="15"/>
  <c r="M73" i="15"/>
  <c r="K73" i="15"/>
  <c r="M72" i="15"/>
  <c r="K72" i="15"/>
  <c r="M71" i="15"/>
  <c r="K71" i="15"/>
  <c r="M70" i="15"/>
  <c r="K70" i="15"/>
  <c r="M69" i="15"/>
  <c r="K69" i="15"/>
  <c r="M68" i="15"/>
  <c r="K68" i="15"/>
  <c r="M67" i="15"/>
  <c r="K67" i="15"/>
  <c r="M66" i="15"/>
  <c r="K66" i="15"/>
  <c r="M65" i="15"/>
  <c r="K65" i="15"/>
  <c r="M64" i="15"/>
  <c r="K64" i="15"/>
  <c r="M63" i="15"/>
  <c r="K63" i="15"/>
  <c r="M62" i="15"/>
  <c r="K62" i="15"/>
  <c r="M61" i="15"/>
  <c r="K61" i="15"/>
  <c r="M60" i="15"/>
  <c r="K60" i="15"/>
  <c r="M59" i="15"/>
  <c r="K59" i="15"/>
  <c r="M58" i="15"/>
  <c r="K58" i="15"/>
  <c r="M57" i="15"/>
  <c r="K57" i="15"/>
  <c r="M56" i="15"/>
  <c r="K56" i="15"/>
  <c r="M55" i="15"/>
  <c r="K55" i="15"/>
  <c r="M54" i="15"/>
  <c r="K54" i="15"/>
  <c r="M53" i="15"/>
  <c r="K53" i="15"/>
  <c r="M52" i="15"/>
  <c r="K52" i="15"/>
  <c r="M51" i="15"/>
  <c r="K51" i="15"/>
  <c r="M50" i="15"/>
  <c r="K50" i="15"/>
  <c r="M49" i="15"/>
  <c r="K49" i="15"/>
  <c r="M48" i="15"/>
  <c r="K48" i="15"/>
  <c r="M47" i="15"/>
  <c r="K47" i="15"/>
  <c r="M46" i="15"/>
  <c r="K46" i="15"/>
  <c r="M45" i="15"/>
  <c r="K45" i="15"/>
  <c r="M44" i="15"/>
  <c r="K44" i="15"/>
  <c r="M43" i="15"/>
  <c r="K43" i="15"/>
  <c r="M42" i="15"/>
  <c r="K42" i="15"/>
  <c r="M41" i="15"/>
  <c r="K41" i="15"/>
  <c r="M40" i="15"/>
  <c r="K40" i="15"/>
  <c r="M39" i="15"/>
  <c r="K39" i="15"/>
  <c r="M38" i="15"/>
  <c r="K38" i="15"/>
  <c r="M37" i="15"/>
  <c r="K37" i="15"/>
  <c r="M36" i="15"/>
  <c r="K36" i="15"/>
  <c r="M35" i="15"/>
  <c r="K35" i="15"/>
  <c r="M34" i="15"/>
  <c r="K34" i="15"/>
  <c r="M33" i="15"/>
  <c r="K33" i="15"/>
  <c r="M32" i="15"/>
  <c r="K32" i="15"/>
  <c r="M31" i="15"/>
  <c r="K31" i="15"/>
  <c r="M30" i="15"/>
  <c r="K30" i="15"/>
  <c r="M29" i="15"/>
  <c r="K29" i="15"/>
  <c r="M28" i="15"/>
  <c r="K28" i="15"/>
  <c r="M27" i="15"/>
  <c r="K27" i="15"/>
  <c r="M26" i="15"/>
  <c r="K26" i="15"/>
  <c r="M25" i="15"/>
  <c r="K25" i="15"/>
  <c r="M24" i="15"/>
  <c r="K24" i="15"/>
  <c r="M23" i="15"/>
  <c r="K23" i="15"/>
  <c r="M22" i="15"/>
  <c r="K22" i="15"/>
  <c r="M21" i="15"/>
  <c r="K21" i="15"/>
  <c r="M20" i="15"/>
  <c r="K20" i="15"/>
  <c r="M19" i="15"/>
  <c r="K19" i="15"/>
  <c r="M18" i="15"/>
  <c r="K18" i="15"/>
  <c r="M17" i="15"/>
  <c r="K17" i="15"/>
  <c r="M16" i="15"/>
  <c r="K16" i="15"/>
  <c r="M15" i="15"/>
  <c r="K15" i="15"/>
  <c r="M14" i="15"/>
  <c r="K14" i="15"/>
  <c r="M13" i="15"/>
  <c r="K13" i="15"/>
  <c r="M12" i="15"/>
  <c r="K12" i="15"/>
  <c r="M11" i="15"/>
  <c r="K11" i="15"/>
  <c r="M10" i="15"/>
  <c r="K10" i="15"/>
  <c r="M9" i="15"/>
  <c r="K9" i="15"/>
  <c r="M8" i="15"/>
  <c r="K8" i="15"/>
  <c r="M7" i="15"/>
  <c r="K7" i="15"/>
  <c r="M6" i="15"/>
  <c r="K6" i="15"/>
  <c r="P7" i="14"/>
  <c r="P8" i="14"/>
  <c r="P9" i="14"/>
  <c r="P10" i="14"/>
  <c r="P11" i="14"/>
  <c r="P12" i="14"/>
  <c r="P13" i="14"/>
  <c r="P14" i="14"/>
  <c r="P15" i="14"/>
  <c r="P16" i="14"/>
  <c r="P17" i="14"/>
  <c r="P18" i="14"/>
  <c r="P19" i="14"/>
  <c r="P20" i="14"/>
  <c r="P21" i="14"/>
  <c r="P22" i="14"/>
  <c r="P23" i="14"/>
  <c r="P24" i="14"/>
  <c r="P25" i="14"/>
  <c r="P26" i="14"/>
  <c r="P27" i="14"/>
  <c r="P28" i="14"/>
  <c r="P29" i="14"/>
  <c r="P30" i="14"/>
  <c r="P31" i="14"/>
  <c r="P32" i="14"/>
  <c r="P33" i="14"/>
  <c r="P34" i="14"/>
  <c r="P35" i="14"/>
  <c r="P36" i="14"/>
  <c r="P37" i="14"/>
  <c r="P38" i="14"/>
  <c r="P39" i="14"/>
  <c r="P40" i="14"/>
  <c r="P41" i="14"/>
  <c r="P42" i="14"/>
  <c r="P43" i="14"/>
  <c r="P44" i="14"/>
  <c r="P45" i="14"/>
  <c r="P46" i="14"/>
  <c r="P47" i="14"/>
  <c r="P48" i="14"/>
  <c r="P49" i="14"/>
  <c r="P50" i="14"/>
  <c r="P51" i="14"/>
  <c r="P52" i="14"/>
  <c r="P53" i="14"/>
  <c r="P54" i="14"/>
  <c r="P55" i="14"/>
  <c r="P56" i="14"/>
  <c r="P57" i="14"/>
  <c r="P58" i="14"/>
  <c r="P59" i="14"/>
  <c r="P60" i="14"/>
  <c r="P61" i="14"/>
  <c r="P62" i="14"/>
  <c r="P63" i="14"/>
  <c r="P64" i="14"/>
  <c r="P65" i="14"/>
  <c r="P66" i="14"/>
  <c r="P67" i="14"/>
  <c r="P68" i="14"/>
  <c r="P69" i="14"/>
  <c r="P70" i="14"/>
  <c r="P71" i="14"/>
  <c r="P72" i="14"/>
  <c r="P73" i="14"/>
  <c r="P74" i="14"/>
  <c r="P75" i="14"/>
  <c r="P76" i="14"/>
  <c r="P77" i="14"/>
  <c r="P78" i="14"/>
  <c r="P79" i="14"/>
  <c r="P80" i="14"/>
  <c r="P6" i="14"/>
  <c r="O80" i="14"/>
  <c r="K80" i="14"/>
  <c r="O79" i="14"/>
  <c r="K79" i="14"/>
  <c r="O78" i="14"/>
  <c r="K78" i="14"/>
  <c r="O77" i="14"/>
  <c r="K77" i="14"/>
  <c r="O76" i="14"/>
  <c r="K76" i="14"/>
  <c r="O75" i="14"/>
  <c r="K75" i="14"/>
  <c r="O74" i="14"/>
  <c r="K74" i="14"/>
  <c r="O73" i="14"/>
  <c r="K73" i="14"/>
  <c r="O72" i="14"/>
  <c r="K72" i="14"/>
  <c r="O71" i="14"/>
  <c r="K71" i="14"/>
  <c r="O70" i="14"/>
  <c r="K70" i="14"/>
  <c r="O69" i="14"/>
  <c r="K69" i="14"/>
  <c r="O68" i="14"/>
  <c r="K68" i="14"/>
  <c r="O67" i="14"/>
  <c r="K67" i="14"/>
  <c r="O66" i="14"/>
  <c r="K66" i="14"/>
  <c r="O65" i="14"/>
  <c r="K65" i="14"/>
  <c r="O64" i="14"/>
  <c r="K64" i="14"/>
  <c r="O63" i="14"/>
  <c r="K63" i="14"/>
  <c r="O62" i="14"/>
  <c r="K62" i="14"/>
  <c r="O61" i="14"/>
  <c r="K61" i="14"/>
  <c r="O60" i="14"/>
  <c r="K60" i="14"/>
  <c r="O59" i="14"/>
  <c r="K59" i="14"/>
  <c r="O58" i="14"/>
  <c r="K58" i="14"/>
  <c r="O57" i="14"/>
  <c r="K57" i="14"/>
  <c r="O56" i="14"/>
  <c r="K56" i="14"/>
  <c r="O55" i="14"/>
  <c r="K55" i="14"/>
  <c r="O54" i="14"/>
  <c r="K54" i="14"/>
  <c r="O53" i="14"/>
  <c r="K53" i="14"/>
  <c r="O52" i="14"/>
  <c r="K52" i="14"/>
  <c r="O51" i="14"/>
  <c r="K51" i="14"/>
  <c r="O50" i="14"/>
  <c r="K50" i="14"/>
  <c r="O49" i="14"/>
  <c r="K49" i="14"/>
  <c r="O48" i="14"/>
  <c r="K48" i="14"/>
  <c r="O47" i="14"/>
  <c r="K47" i="14"/>
  <c r="O46" i="14"/>
  <c r="K46" i="14"/>
  <c r="O45" i="14"/>
  <c r="K45" i="14"/>
  <c r="O44" i="14"/>
  <c r="K44" i="14"/>
  <c r="O43" i="14"/>
  <c r="K43" i="14"/>
  <c r="O42" i="14"/>
  <c r="K42" i="14"/>
  <c r="O41" i="14"/>
  <c r="K41" i="14"/>
  <c r="O40" i="14"/>
  <c r="K40" i="14"/>
  <c r="O39" i="14"/>
  <c r="K39" i="14"/>
  <c r="O38" i="14"/>
  <c r="K38" i="14"/>
  <c r="O37" i="14"/>
  <c r="K37" i="14"/>
  <c r="O36" i="14"/>
  <c r="K36" i="14"/>
  <c r="O35" i="14"/>
  <c r="K35" i="14"/>
  <c r="O34" i="14"/>
  <c r="K34" i="14"/>
  <c r="O33" i="14"/>
  <c r="K33" i="14"/>
  <c r="O32" i="14"/>
  <c r="K32" i="14"/>
  <c r="O31" i="14"/>
  <c r="K31" i="14"/>
  <c r="O30" i="14"/>
  <c r="K30" i="14"/>
  <c r="O29" i="14"/>
  <c r="K29" i="14"/>
  <c r="O28" i="14"/>
  <c r="K28" i="14"/>
  <c r="O27" i="14"/>
  <c r="K27" i="14"/>
  <c r="O26" i="14"/>
  <c r="K26" i="14"/>
  <c r="O25" i="14"/>
  <c r="K25" i="14"/>
  <c r="O24" i="14"/>
  <c r="K24" i="14"/>
  <c r="O23" i="14"/>
  <c r="K23" i="14"/>
  <c r="O22" i="14"/>
  <c r="K22" i="14"/>
  <c r="O21" i="14"/>
  <c r="K21" i="14"/>
  <c r="O20" i="14"/>
  <c r="K20" i="14"/>
  <c r="O19" i="14"/>
  <c r="K19" i="14"/>
  <c r="O18" i="14"/>
  <c r="K18" i="14"/>
  <c r="O17" i="14"/>
  <c r="K17" i="14"/>
  <c r="O16" i="14"/>
  <c r="K16" i="14"/>
  <c r="O15" i="14"/>
  <c r="K15" i="14"/>
  <c r="O14" i="14"/>
  <c r="K14" i="14"/>
  <c r="O13" i="14"/>
  <c r="K13" i="14"/>
  <c r="O12" i="14"/>
  <c r="K12" i="14"/>
  <c r="O11" i="14"/>
  <c r="K11" i="14"/>
  <c r="O10" i="14"/>
  <c r="K10" i="14"/>
  <c r="O9" i="14"/>
  <c r="K9" i="14"/>
  <c r="O8" i="14"/>
  <c r="K8" i="14"/>
  <c r="O7" i="14"/>
  <c r="K7" i="14"/>
  <c r="O6" i="14"/>
  <c r="K6" i="14"/>
  <c r="H15" i="7"/>
  <c r="R51" i="13"/>
  <c r="R9" i="13"/>
  <c r="R8" i="13"/>
  <c r="S8" i="13" s="1"/>
  <c r="R7" i="13"/>
  <c r="S7" i="13" s="1"/>
  <c r="C30" i="7"/>
  <c r="C22" i="7"/>
  <c r="C15" i="7"/>
  <c r="O7" i="13"/>
  <c r="Q7" i="13"/>
  <c r="O8" i="13"/>
  <c r="Q8" i="13"/>
  <c r="O9" i="13"/>
  <c r="Q9" i="13"/>
  <c r="S9" i="13"/>
  <c r="O10" i="13"/>
  <c r="Q10" i="13"/>
  <c r="S10" i="13"/>
  <c r="O11" i="13"/>
  <c r="Q11" i="13"/>
  <c r="S11" i="13"/>
  <c r="O12" i="13"/>
  <c r="Q12" i="13"/>
  <c r="S12" i="13"/>
  <c r="O13" i="13"/>
  <c r="Q13" i="13"/>
  <c r="S13" i="13"/>
  <c r="O14" i="13"/>
  <c r="Q14" i="13"/>
  <c r="S14" i="13"/>
  <c r="O15" i="13"/>
  <c r="Q15" i="13"/>
  <c r="S15" i="13"/>
  <c r="O16" i="13"/>
  <c r="Q16" i="13"/>
  <c r="S16" i="13"/>
  <c r="O17" i="13"/>
  <c r="Q17" i="13"/>
  <c r="S17" i="13"/>
  <c r="O18" i="13"/>
  <c r="Q18" i="13"/>
  <c r="S18" i="13"/>
  <c r="O19" i="13"/>
  <c r="Q19" i="13"/>
  <c r="S19" i="13"/>
  <c r="O20" i="13"/>
  <c r="Q20" i="13"/>
  <c r="S20" i="13"/>
  <c r="O21" i="13"/>
  <c r="Q21" i="13"/>
  <c r="S21" i="13"/>
  <c r="O22" i="13"/>
  <c r="Q22" i="13"/>
  <c r="S22" i="13"/>
  <c r="O23" i="13"/>
  <c r="Q23" i="13"/>
  <c r="S23" i="13"/>
  <c r="O24" i="13"/>
  <c r="Q24" i="13"/>
  <c r="S24" i="13"/>
  <c r="O25" i="13"/>
  <c r="Q25" i="13"/>
  <c r="S25" i="13"/>
  <c r="O26" i="13"/>
  <c r="Q26" i="13"/>
  <c r="S26" i="13"/>
  <c r="O27" i="13"/>
  <c r="Q27" i="13"/>
  <c r="S27" i="13"/>
  <c r="O28" i="13"/>
  <c r="Q28" i="13"/>
  <c r="S28" i="13"/>
  <c r="O29" i="13"/>
  <c r="Q29" i="13"/>
  <c r="S29" i="13"/>
  <c r="O30" i="13"/>
  <c r="Q30" i="13"/>
  <c r="S30" i="13"/>
  <c r="O31" i="13"/>
  <c r="Q31" i="13"/>
  <c r="S31" i="13"/>
  <c r="O32" i="13"/>
  <c r="Q32" i="13"/>
  <c r="S32" i="13"/>
  <c r="O33" i="13"/>
  <c r="Q33" i="13"/>
  <c r="S33" i="13"/>
  <c r="O34" i="13"/>
  <c r="Q34" i="13"/>
  <c r="S34" i="13"/>
  <c r="O35" i="13"/>
  <c r="Q35" i="13"/>
  <c r="S35" i="13"/>
  <c r="O36" i="13"/>
  <c r="Q36" i="13"/>
  <c r="S36" i="13"/>
  <c r="O37" i="13"/>
  <c r="Q37" i="13"/>
  <c r="S37" i="13"/>
  <c r="O38" i="13"/>
  <c r="Q38" i="13"/>
  <c r="S38" i="13"/>
  <c r="O39" i="13"/>
  <c r="Q39" i="13"/>
  <c r="S39" i="13"/>
  <c r="O40" i="13"/>
  <c r="Q40" i="13"/>
  <c r="S40" i="13"/>
  <c r="O41" i="13"/>
  <c r="Q41" i="13"/>
  <c r="S41" i="13"/>
  <c r="O42" i="13"/>
  <c r="Q42" i="13"/>
  <c r="S42" i="13"/>
  <c r="O43" i="13"/>
  <c r="Q43" i="13"/>
  <c r="S43" i="13"/>
  <c r="O44" i="13"/>
  <c r="Q44" i="13"/>
  <c r="S44" i="13"/>
  <c r="O45" i="13"/>
  <c r="Q45" i="13"/>
  <c r="S45" i="13"/>
  <c r="O46" i="13"/>
  <c r="Q46" i="13"/>
  <c r="S46" i="13"/>
  <c r="O47" i="13"/>
  <c r="Q47" i="13"/>
  <c r="S47" i="13"/>
  <c r="O48" i="13"/>
  <c r="Q48" i="13"/>
  <c r="S48" i="13"/>
  <c r="O49" i="13"/>
  <c r="Q49" i="13"/>
  <c r="S49" i="13"/>
  <c r="O50" i="13"/>
  <c r="Q50" i="13"/>
  <c r="S50" i="13"/>
  <c r="O51" i="13"/>
  <c r="Q51" i="13"/>
  <c r="S51" i="13"/>
  <c r="O52" i="13"/>
  <c r="Q52" i="13"/>
  <c r="S52" i="13"/>
  <c r="O53" i="13"/>
  <c r="Q53" i="13"/>
  <c r="S53" i="13"/>
  <c r="O54" i="13"/>
  <c r="Q54" i="13"/>
  <c r="S54" i="13"/>
  <c r="O55" i="13"/>
  <c r="Q55" i="13"/>
  <c r="S55" i="13"/>
  <c r="O56" i="13"/>
  <c r="Q56" i="13"/>
  <c r="S56" i="13"/>
  <c r="O57" i="13"/>
  <c r="Q57" i="13"/>
  <c r="S57" i="13"/>
  <c r="O58" i="13"/>
  <c r="Q58" i="13"/>
  <c r="S58" i="13"/>
  <c r="O59" i="13"/>
  <c r="Q59" i="13"/>
  <c r="S59" i="13"/>
  <c r="O60" i="13"/>
  <c r="Q60" i="13"/>
  <c r="S60" i="13"/>
  <c r="O61" i="13"/>
  <c r="Q61" i="13"/>
  <c r="S61" i="13"/>
  <c r="O62" i="13"/>
  <c r="Q62" i="13"/>
  <c r="S62" i="13"/>
  <c r="O63" i="13"/>
  <c r="Q63" i="13"/>
  <c r="S63" i="13"/>
  <c r="O64" i="13"/>
  <c r="Q64" i="13"/>
  <c r="S64" i="13"/>
  <c r="O65" i="13"/>
  <c r="Q65" i="13"/>
  <c r="S65" i="13"/>
  <c r="O66" i="13"/>
  <c r="Q66" i="13"/>
  <c r="S66" i="13"/>
  <c r="O67" i="13"/>
  <c r="Q67" i="13"/>
  <c r="S67" i="13"/>
  <c r="O68" i="13"/>
  <c r="Q68" i="13"/>
  <c r="S68" i="13"/>
  <c r="O69" i="13"/>
  <c r="Q69" i="13"/>
  <c r="S69" i="13"/>
  <c r="O70" i="13"/>
  <c r="Q70" i="13"/>
  <c r="S70" i="13"/>
  <c r="O71" i="13"/>
  <c r="Q71" i="13"/>
  <c r="S71" i="13"/>
  <c r="O72" i="13"/>
  <c r="Q72" i="13"/>
  <c r="S72" i="13"/>
  <c r="O73" i="13"/>
  <c r="Q73" i="13"/>
  <c r="S73" i="13"/>
  <c r="O74" i="13"/>
  <c r="Q74" i="13"/>
  <c r="S74" i="13"/>
  <c r="O75" i="13"/>
  <c r="Q75" i="13"/>
  <c r="S75" i="13"/>
  <c r="O76" i="13"/>
  <c r="Q76" i="13"/>
  <c r="S76" i="13"/>
  <c r="O77" i="13"/>
  <c r="Q77" i="13"/>
  <c r="S77" i="13"/>
  <c r="O78" i="13"/>
  <c r="Q78" i="13"/>
  <c r="S78" i="13"/>
  <c r="O79" i="13"/>
  <c r="Q79" i="13"/>
  <c r="S79" i="13"/>
  <c r="O80" i="13"/>
  <c r="Q80" i="13"/>
  <c r="S80" i="13"/>
  <c r="S6" i="13"/>
  <c r="Q6" i="13"/>
  <c r="O6" i="13"/>
  <c r="M7" i="13"/>
  <c r="M8" i="13"/>
  <c r="M9" i="13"/>
  <c r="M10" i="13"/>
  <c r="M11" i="13"/>
  <c r="M12" i="13"/>
  <c r="M13" i="13"/>
  <c r="M14" i="13"/>
  <c r="M15" i="13"/>
  <c r="M16" i="13"/>
  <c r="M17" i="13"/>
  <c r="M18" i="13"/>
  <c r="M19" i="13"/>
  <c r="M20" i="13"/>
  <c r="M21" i="13"/>
  <c r="M22" i="13"/>
  <c r="M23" i="13"/>
  <c r="M24" i="13"/>
  <c r="M25" i="13"/>
  <c r="M26" i="13"/>
  <c r="M27" i="13"/>
  <c r="M28" i="13"/>
  <c r="M29" i="13"/>
  <c r="M30" i="13"/>
  <c r="M31" i="13"/>
  <c r="M32" i="13"/>
  <c r="M33" i="13"/>
  <c r="M34" i="13"/>
  <c r="M35" i="13"/>
  <c r="M36" i="13"/>
  <c r="M37" i="13"/>
  <c r="M38" i="13"/>
  <c r="M39" i="13"/>
  <c r="M40" i="13"/>
  <c r="M41" i="13"/>
  <c r="M42" i="13"/>
  <c r="M43" i="13"/>
  <c r="M44" i="13"/>
  <c r="M45" i="13"/>
  <c r="M46" i="13"/>
  <c r="M47" i="13"/>
  <c r="M48" i="13"/>
  <c r="M49" i="13"/>
  <c r="M50" i="13"/>
  <c r="M51" i="13"/>
  <c r="M52" i="13"/>
  <c r="M53" i="13"/>
  <c r="M54" i="13"/>
  <c r="M55" i="13"/>
  <c r="M56" i="13"/>
  <c r="M57" i="13"/>
  <c r="M58" i="13"/>
  <c r="M59" i="13"/>
  <c r="M60" i="13"/>
  <c r="M61" i="13"/>
  <c r="M62" i="13"/>
  <c r="M63" i="13"/>
  <c r="M64" i="13"/>
  <c r="M65" i="13"/>
  <c r="M66" i="13"/>
  <c r="M67" i="13"/>
  <c r="M68" i="13"/>
  <c r="M69" i="13"/>
  <c r="M70" i="13"/>
  <c r="M71" i="13"/>
  <c r="M72" i="13"/>
  <c r="M73" i="13"/>
  <c r="M74" i="13"/>
  <c r="M75" i="13"/>
  <c r="M76" i="13"/>
  <c r="M77" i="13"/>
  <c r="M78" i="13"/>
  <c r="M79" i="13"/>
  <c r="M80" i="13"/>
  <c r="M6" i="13"/>
  <c r="K80" i="13"/>
  <c r="K79" i="13"/>
  <c r="K78" i="13"/>
  <c r="K77" i="13"/>
  <c r="K76" i="13"/>
  <c r="K75" i="13"/>
  <c r="K74" i="13"/>
  <c r="K73" i="13"/>
  <c r="K72" i="13"/>
  <c r="K71" i="13"/>
  <c r="K70" i="13"/>
  <c r="K69" i="13"/>
  <c r="K68" i="13"/>
  <c r="K67" i="13"/>
  <c r="K66" i="13"/>
  <c r="K65" i="13"/>
  <c r="K64" i="13"/>
  <c r="K63" i="13"/>
  <c r="K62" i="13"/>
  <c r="K61" i="13"/>
  <c r="K60" i="13"/>
  <c r="K59" i="13"/>
  <c r="K58" i="13"/>
  <c r="K57" i="13"/>
  <c r="K56" i="13"/>
  <c r="K55" i="13"/>
  <c r="K54" i="13"/>
  <c r="K53" i="13"/>
  <c r="K52" i="13"/>
  <c r="K51" i="13"/>
  <c r="K50" i="13"/>
  <c r="K49" i="13"/>
  <c r="K48" i="13"/>
  <c r="K47" i="13"/>
  <c r="K46" i="13"/>
  <c r="K45" i="13"/>
  <c r="K44" i="13"/>
  <c r="K43" i="13"/>
  <c r="K42" i="13"/>
  <c r="K41" i="13"/>
  <c r="K40" i="13"/>
  <c r="K39" i="13"/>
  <c r="K38" i="13"/>
  <c r="K37" i="13"/>
  <c r="K36" i="13"/>
  <c r="K35" i="13"/>
  <c r="K34" i="13"/>
  <c r="K33" i="13"/>
  <c r="K32" i="13"/>
  <c r="K31" i="13"/>
  <c r="K30" i="13"/>
  <c r="K29" i="13"/>
  <c r="K28" i="13"/>
  <c r="K27" i="13"/>
  <c r="K26" i="13"/>
  <c r="K25" i="13"/>
  <c r="K24" i="13"/>
  <c r="K23" i="13"/>
  <c r="K22" i="13"/>
  <c r="K21" i="13"/>
  <c r="K20" i="13"/>
  <c r="K19" i="13"/>
  <c r="K18" i="13"/>
  <c r="K17" i="13"/>
  <c r="K16" i="13"/>
  <c r="K15" i="13"/>
  <c r="K14" i="13"/>
  <c r="K13" i="13"/>
  <c r="K12" i="13"/>
  <c r="K11" i="13"/>
  <c r="K10" i="13"/>
  <c r="K9" i="13"/>
  <c r="K8" i="13"/>
  <c r="K7" i="13"/>
  <c r="K6" i="13"/>
  <c r="L81" i="15" l="1"/>
  <c r="Q81" i="15" s="1"/>
  <c r="K81" i="15"/>
  <c r="K82" i="15" s="1"/>
  <c r="K81" i="14"/>
  <c r="K82" i="14" s="1"/>
  <c r="Q81" i="14"/>
  <c r="R82" i="13"/>
  <c r="R83" i="13" s="1"/>
  <c r="N81" i="13"/>
  <c r="N82" i="13" s="1"/>
  <c r="N83" i="13" s="1"/>
  <c r="H22" i="7" s="1"/>
  <c r="P81" i="13"/>
  <c r="P82" i="13" s="1"/>
  <c r="P83" i="13" s="1"/>
  <c r="H30" i="7" s="1"/>
  <c r="L81" i="13"/>
  <c r="L82" i="13" s="1"/>
  <c r="L83" i="13" s="1"/>
  <c r="K81" i="13"/>
  <c r="K82" i="13" s="1"/>
  <c r="A5" i="7"/>
  <c r="K83" i="15" l="1"/>
  <c r="L82" i="15"/>
  <c r="L83" i="15" s="1"/>
  <c r="K83" i="14"/>
  <c r="P81" i="14"/>
  <c r="N82" i="14"/>
  <c r="N83" i="14" s="1"/>
  <c r="Q83" i="14" s="1"/>
  <c r="K83" i="13"/>
  <c r="Q83" i="15" l="1"/>
  <c r="P83" i="15"/>
  <c r="P83" i="14"/>
</calcChain>
</file>

<file path=xl/sharedStrings.xml><?xml version="1.0" encoding="utf-8"?>
<sst xmlns="http://schemas.openxmlformats.org/spreadsheetml/2006/main" count="1383" uniqueCount="214">
  <si>
    <t xml:space="preserve">Objeto </t>
  </si>
  <si>
    <t>Valor</t>
  </si>
  <si>
    <t>Fecha</t>
  </si>
  <si>
    <t>Contratación con una sola oferta</t>
  </si>
  <si>
    <t>$</t>
  </si>
  <si>
    <t>Email</t>
  </si>
  <si>
    <t>Cotización</t>
  </si>
  <si>
    <t xml:space="preserve">Modalidad de Contratación </t>
  </si>
  <si>
    <t>Solicitud Publica de Varias Ofertas</t>
  </si>
  <si>
    <t>Solicitud Privada de Varias Ofertas</t>
  </si>
  <si>
    <t>Pedido Directo</t>
  </si>
  <si>
    <t>Proveedor 1</t>
  </si>
  <si>
    <t xml:space="preserve">Nombre </t>
  </si>
  <si>
    <t>Medio de Consulta ( especifique la información para el medio de consulta utilizado)</t>
  </si>
  <si>
    <t>Elaborado por</t>
  </si>
  <si>
    <t>DD/MM/AAA</t>
  </si>
  <si>
    <t>DD/MM/AAAA</t>
  </si>
  <si>
    <t>Firma</t>
  </si>
  <si>
    <t xml:space="preserve">Observaciones </t>
  </si>
  <si>
    <t>Descripción</t>
  </si>
  <si>
    <t>Referenciamiento de Precios</t>
  </si>
  <si>
    <t>Conclusiones</t>
  </si>
  <si>
    <t>Parte I</t>
  </si>
  <si>
    <t>Fecha de recepcion de información</t>
  </si>
  <si>
    <r>
      <t>Otro:</t>
    </r>
    <r>
      <rPr>
        <sz val="8"/>
        <color theme="0" tint="-0.34998626667073579"/>
        <rFont val="Calibri"/>
        <family val="2"/>
        <scheme val="minor"/>
      </rPr>
      <t xml:space="preserve">   
                                                     </t>
    </r>
    <r>
      <rPr>
        <sz val="9"/>
        <color theme="0" tint="-0.34998626667073579"/>
        <rFont val="Calibri"/>
        <family val="2"/>
        <scheme val="minor"/>
      </rPr>
      <t>(ver observación 2)</t>
    </r>
  </si>
  <si>
    <t>Proveedor 2</t>
  </si>
  <si>
    <t>Proveedor 3</t>
  </si>
  <si>
    <t>1. Para los referenciamientos de precios SPVA y SPO (salvo para la selección de aliados proveedores), el medio por el cual debe realizarse es por escrito.</t>
  </si>
  <si>
    <t>3. Este formato se aplicará para la compra de bienes y servicios de aliados proveedores siempre y cuando sus precios no se encuentren regulados en la alianza o en el mercado.</t>
  </si>
  <si>
    <t>4. Se deberá consultar a minímo dos proveedores salvo, en el  caso de bienes y servicios en donde haya regulación de precios o se apliquen los iterales A,G,H y J del articulo 6 del Manual de contratación.</t>
  </si>
  <si>
    <t xml:space="preserve">5. Para la solicitud de pedido directo se diligenciará  la parte 2 del presente formato </t>
  </si>
  <si>
    <t>Señale  con una x el tipo de modalidad de contratación ( ver observación 1,3 y 5)</t>
  </si>
  <si>
    <t>Disponibilidad Presupuestal</t>
  </si>
  <si>
    <t>Valor Disponibilidad</t>
  </si>
  <si>
    <t>Descripción  del Requerimiento / Objeto (Incluye cantidades y características técnicas)</t>
  </si>
  <si>
    <t>No. Radicado (Req. Externo)</t>
  </si>
  <si>
    <t>Convenio No.</t>
  </si>
  <si>
    <t>Adición</t>
  </si>
  <si>
    <t>Logístico Responsable</t>
  </si>
  <si>
    <t>Información del Proveedor</t>
  </si>
  <si>
    <t>Fecha de Solicitud</t>
  </si>
  <si>
    <t>Medio de Contacto</t>
  </si>
  <si>
    <t>Precio Total Cotizado (incluido IVA)</t>
  </si>
  <si>
    <t>Valor aprobado para compra</t>
  </si>
  <si>
    <t>Fecha proyectada de entrega</t>
  </si>
  <si>
    <t>Proveedor Seleccionado</t>
  </si>
  <si>
    <t>Nit</t>
  </si>
  <si>
    <t>Criterio de Selección</t>
  </si>
  <si>
    <t>Observaciones</t>
  </si>
  <si>
    <t xml:space="preserve">Parte II </t>
  </si>
  <si>
    <t xml:space="preserve">Descripción del bien o servicio a referenciar </t>
  </si>
  <si>
    <t>2. Otro medio podrá constituir, entre otros, consultas en paginas web, verificación de listado de precios regulados e historicos de procesos contractuales que no superen los 6 (seis) meses de antigüedad.</t>
  </si>
  <si>
    <t>Telefónico</t>
  </si>
  <si>
    <t>Señale  con una x el tipo de modalidad de contratación ( ver observación 1, 3 y 5)</t>
  </si>
  <si>
    <t>5. Para la modalidad de pedido directo se debe concluir respecto al proveedor seleccionado teniendo como base la consulta realizada y estableciendo los criterios de selección.</t>
  </si>
  <si>
    <t>4. Se deberá consultar a mínimo dos proveedores salvo, en el  caso de bienes y servicios en donde haya regulación de precios o se apliquen los literales A,G,H y J del articulo 6 del Manual de contratación.</t>
  </si>
  <si>
    <t>Fecha de recepción de información</t>
  </si>
  <si>
    <t>2. Otro medio podrá constituir, entre otros, consultas en paginas web, verificación de listado de precios regulados e históricos de procesos contractuales que no superen los 6 (seis) meses de antigüedad.</t>
  </si>
  <si>
    <r>
      <t>Otro:</t>
    </r>
    <r>
      <rPr>
        <sz val="8"/>
        <color theme="0" tint="-0.34998626667073579"/>
        <rFont val="Calibri"/>
        <family val="2"/>
        <scheme val="minor"/>
      </rPr>
      <t xml:space="preserve">   
                                                </t>
    </r>
    <r>
      <rPr>
        <b/>
        <sz val="8"/>
        <rFont val="Calibri"/>
        <family val="2"/>
        <scheme val="minor"/>
      </rPr>
      <t xml:space="preserve">  </t>
    </r>
  </si>
  <si>
    <r>
      <t>Otro:</t>
    </r>
    <r>
      <rPr>
        <sz val="8"/>
        <color theme="0" tint="-0.34998626667073579"/>
        <rFont val="Calibri"/>
        <family val="2"/>
        <scheme val="minor"/>
      </rPr>
      <t xml:space="preserve">   
                        </t>
    </r>
    <r>
      <rPr>
        <b/>
        <sz val="8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          </t>
    </r>
    <r>
      <rPr>
        <sz val="8"/>
        <color theme="0" tint="-0.34998626667073579"/>
        <rFont val="Calibri"/>
        <family val="2"/>
        <scheme val="minor"/>
      </rPr>
      <t xml:space="preserve">        </t>
    </r>
  </si>
  <si>
    <t>Pág. Web</t>
  </si>
  <si>
    <t xml:space="preserve">Solicitud Privada de Varias Ofertas </t>
  </si>
  <si>
    <t>IVA</t>
  </si>
  <si>
    <t>Proveedor 4</t>
  </si>
  <si>
    <t>COPACENTER SAS</t>
  </si>
  <si>
    <t>INSTAM SAS</t>
  </si>
  <si>
    <t>REDES &amp; OBRAS SAS</t>
  </si>
  <si>
    <t>SERNA INGENIERIA SAS</t>
  </si>
  <si>
    <t>Comercio al por mayor de materiales de construccion articulos de ferreteria pinturas productos de vidrio equipo y materiales de fontaneria y calefaccion</t>
  </si>
  <si>
    <t>Construcción de otras obras de ingenieria civil</t>
  </si>
  <si>
    <t>Instalaciones electricas</t>
  </si>
  <si>
    <t>Actividades de arquitectura</t>
  </si>
  <si>
    <t>COPACABANA</t>
  </si>
  <si>
    <t>BELLO</t>
  </si>
  <si>
    <t>MEDELLÍN</t>
  </si>
  <si>
    <t>Componente 5 - Compra y Dotación de Insumos para la Operación de los Centros del Valle del Software</t>
  </si>
  <si>
    <t>Item</t>
  </si>
  <si>
    <t>Elemento</t>
  </si>
  <si>
    <t>Marca</t>
  </si>
  <si>
    <t>Referencia</t>
  </si>
  <si>
    <t>Tipo</t>
  </si>
  <si>
    <t xml:space="preserve">Unidad </t>
  </si>
  <si>
    <t>Cantidad</t>
  </si>
  <si>
    <t>Foto de referencia</t>
  </si>
  <si>
    <t xml:space="preserve">Costo Unitario </t>
  </si>
  <si>
    <t>Costo Parcial</t>
  </si>
  <si>
    <t>Lentes Biconvexos para Google Cardboard 25mm</t>
  </si>
  <si>
    <t>Indicar</t>
  </si>
  <si>
    <t>Consumible</t>
  </si>
  <si>
    <t>Paquete / 10 pares</t>
  </si>
  <si>
    <t>Hoja de Lija de Agua - Grano 80</t>
  </si>
  <si>
    <t>Paquete / 50 unidades</t>
  </si>
  <si>
    <t>Hoja de Lija de Agua - Grano 120</t>
  </si>
  <si>
    <t>Hoja de Lija de Agua - Grano 240</t>
  </si>
  <si>
    <t>Hoja de Lija de Agua - Grano 360</t>
  </si>
  <si>
    <t>Cinta Kraft Engomada - Cinta de Marquetería - Ancho 2 Pulgadas</t>
  </si>
  <si>
    <t>Unidad</t>
  </si>
  <si>
    <t>Madera Tipo Triplex - Espesor 18mm - Hoja de 80cm x 80cm</t>
  </si>
  <si>
    <t>Baterias AA Recargables - Paquete x 4 unidades</t>
  </si>
  <si>
    <t>Paquete</t>
  </si>
  <si>
    <t>Cargador para Baterias AA,  Baterias 9 Voltios y Batería Cuadrada</t>
  </si>
  <si>
    <t xml:space="preserve">Bateria 9 Voltios Recargable (Cuadrada) </t>
  </si>
  <si>
    <t xml:space="preserve">Lámina Adhesiva y Flexible para Superficie de Cama Caliente - Impresora 3D Ender </t>
  </si>
  <si>
    <t>Tubo de Teflón - Tamaño XS para Filamento 1.75 - Impresora 3D Capricorn</t>
  </si>
  <si>
    <t xml:space="preserve">   </t>
  </si>
  <si>
    <t>Fresas CNC para Grabado - Fresa Vástago 1/8" (3.175mm) - Punta en V, 30° 0.1mm</t>
  </si>
  <si>
    <t>Fresas CNC para Corte - Fresa Vástago 1/8" (3.175mm) - Kit 10 Unidades, Tugnsteno desde 1mm hasta 3.175mm Corte y Grabado</t>
  </si>
  <si>
    <t>Kit</t>
  </si>
  <si>
    <t>Fresas CNC Grande Vástago 1/2" (12 mm) - Punta Plana 2 hilos para Corte y Grabado - Kit de 8 Brocas</t>
  </si>
  <si>
    <t>Fresas CNC Grande - Vástago 1/8" (3.175mm) - Punta Redonda 2 Hilos para Grabado</t>
  </si>
  <si>
    <t>Lámina de Baquelita Virgen - 20cm x 20cm - Una Sola Cara</t>
  </si>
  <si>
    <t>Tapete Salvacorte - Medida A2 60x45 cm</t>
  </si>
  <si>
    <t>Paños Húmedos Multiusos Desinfectantes x 70</t>
  </si>
  <si>
    <t>Par de Pinzas para Pestañas Pelo a Pelo</t>
  </si>
  <si>
    <t>Aguja de Limpieza para Boquilla de Impresora 3D 0.4mm</t>
  </si>
  <si>
    <t>Toallas Desechables (Para Mantenimiento de Máquinas)</t>
  </si>
  <si>
    <t>Paño de Microfibra</t>
  </si>
  <si>
    <t>Kit Hot End Completo Impresora 3D Ender 3 (Reemplazo Calefactor Impresora) - 
Extrusor CR10 MK8   
Material: Aluminio, Acero Inoxidable y Latón  
Tipo de Montaje: Instalación Rosca de Conexión Externa     
Tamaño de la Boquilla: 0,4mm</t>
  </si>
  <si>
    <t>Creality</t>
  </si>
  <si>
    <t>CR10 MK8</t>
  </si>
  <si>
    <t>Repuesto</t>
  </si>
  <si>
    <t>Fusible (Multimetro) - 650mA 250V - Medidas 20mm x 5mm diametro</t>
  </si>
  <si>
    <t xml:space="preserve">Fusible (Multimetro) - 20A 250v - Medidas 20mm x 5mm </t>
  </si>
  <si>
    <t xml:space="preserve">Fusible (CNC Elephant Azul) - 10A 500V  Medidas 37mm x 10mm </t>
  </si>
  <si>
    <t xml:space="preserve">Fusible (Fuente Regulada) - 2.5A 250V Medidas 20mm x5mm </t>
  </si>
  <si>
    <t xml:space="preserve">Fusible (Fuente Regulada) - 3.5A 250V  Medidas 20mm x 5mm </t>
  </si>
  <si>
    <t xml:space="preserve">Fusible (Estación de Soldadura) - 6A 250V Medidas 20mm x 5mm </t>
  </si>
  <si>
    <t>Fusible (Panel Solar) - 16A 1000V  Medidas 38mm x 10mm</t>
  </si>
  <si>
    <t>Fusible (Plotter de Corte) fusible de 10a 250v  medidas 38mm x 10mm diametro</t>
  </si>
  <si>
    <t xml:space="preserve">Fusible (Impresora 3D Ender 3) - 10A 250V  Medidas 20mm x 5mm </t>
  </si>
  <si>
    <t>Caja Tornillos Ensamble de 1/2'' x 100 piezas</t>
  </si>
  <si>
    <t>Cartón Corrugado (Cartón de Caja) - Pliego 70cm x 100cm</t>
  </si>
  <si>
    <t>Driver Controlador de Motor L298N - Puente H 2A</t>
  </si>
  <si>
    <t>Arduino</t>
  </si>
  <si>
    <t>L298N</t>
  </si>
  <si>
    <t>Sensor Ultrasonido</t>
  </si>
  <si>
    <t>HC-SR04</t>
  </si>
  <si>
    <t>Chasis Robot - Incluye llantas y motores, compatible con Arduino</t>
  </si>
  <si>
    <t>Cables Tipo Jumper Arduino  10 CM Macho - Hembra</t>
  </si>
  <si>
    <t>Cables Tipo Jumper Arduino (100 por cada CVS) 11 CM Macho - Macho</t>
  </si>
  <si>
    <t xml:space="preserve">Mini Protoboard </t>
  </si>
  <si>
    <t xml:space="preserve">Modulo Bluetooth HC05 </t>
  </si>
  <si>
    <t>HC05</t>
  </si>
  <si>
    <t>Sensor de Temperatura y Humedad  Relativa</t>
  </si>
  <si>
    <t>DHT11</t>
  </si>
  <si>
    <t>Mini Bomba Sumergible - 2.5-6V</t>
  </si>
  <si>
    <t>Bolsa para Gafas Oculus</t>
  </si>
  <si>
    <t>Meta</t>
  </si>
  <si>
    <t>Meta Quest 3 Carrying Case</t>
  </si>
  <si>
    <t>Dotación</t>
  </si>
  <si>
    <t xml:space="preserve">Cable UTP Cat6A </t>
  </si>
  <si>
    <t>Metro</t>
  </si>
  <si>
    <t xml:space="preserve">Pela Cables </t>
  </si>
  <si>
    <t xml:space="preserve">Enfriador de Aire Tipo Portatil </t>
  </si>
  <si>
    <t xml:space="preserve">Lego Spike Prime </t>
  </si>
  <si>
    <t>Lego</t>
  </si>
  <si>
    <t>Spike Prime - 45678</t>
  </si>
  <si>
    <t xml:space="preserve">Lego Mindstorm </t>
  </si>
  <si>
    <t>Robot Inventor - 51515</t>
  </si>
  <si>
    <t>Kit de Exploración</t>
  </si>
  <si>
    <t>Explore IoT Kit Rev 2</t>
  </si>
  <si>
    <t xml:space="preserve">Kit de Starter </t>
  </si>
  <si>
    <t>Starter Kit</t>
  </si>
  <si>
    <t>CNC 3DMK 9060 - Broca</t>
  </si>
  <si>
    <t>CNC 3DMK 9060 - Escariadora</t>
  </si>
  <si>
    <t>CNC 3DMK 9060 - Driver o Tarjeta de Control</t>
  </si>
  <si>
    <t>Annoy Tools</t>
  </si>
  <si>
    <t>GRBL-A4988</t>
  </si>
  <si>
    <t>CNC 3DMK 9060 - Motor a Largo Plazo</t>
  </si>
  <si>
    <t>Plotter Corte  Vevor 1350mm - Cuchillas</t>
  </si>
  <si>
    <t>Plotter Corte  Vevor 1350mm - Ruedas Rodillo Presión</t>
  </si>
  <si>
    <t>Cortadora Laser Cut 6040 - Espejos</t>
  </si>
  <si>
    <t>Cortadora Laser Cut 6040 - Drivers para Motores</t>
  </si>
  <si>
    <t>Cortadora Laser Cut 6040 - Boquilla</t>
  </si>
  <si>
    <t>Cortadora Laser Cut 6040 - Apuntador</t>
  </si>
  <si>
    <t>Cortadora Laser Cut 6040 - Lente</t>
  </si>
  <si>
    <t>Cortadora Laser Cut 6040 - Tubo Laser</t>
  </si>
  <si>
    <t>Reci</t>
  </si>
  <si>
    <t>Tubo Laser CO2 80W</t>
  </si>
  <si>
    <t>Impresora 3D Ender 3 - Boquilla</t>
  </si>
  <si>
    <t xml:space="preserve">Creality </t>
  </si>
  <si>
    <t>Nozzle de 0.2/0.3/0.4/0.6/0.8/1.0/1.2 mm</t>
  </si>
  <si>
    <t>Impresora 3D Ender 3 - Board</t>
  </si>
  <si>
    <t>Main board PCBA</t>
  </si>
  <si>
    <t>Impresora 3D Ender 3 - Termistor</t>
  </si>
  <si>
    <t>Termistor</t>
  </si>
  <si>
    <t>Impresora 3D Ender 3 - Cartucho Calefactor 24V</t>
  </si>
  <si>
    <t>Cartucho Calefactor 24V</t>
  </si>
  <si>
    <t>Plotter de Impresión Enjet DX7 - Cabezal</t>
  </si>
  <si>
    <t>Plotter de Impresión Enjet DX7 - Wiper</t>
  </si>
  <si>
    <t>Plotter de Impresión Enjet DX7 - Cable Datos Redondo</t>
  </si>
  <si>
    <t>Plotter de Impresión Enjet DX7 - Encoder</t>
  </si>
  <si>
    <t>Plotter de Impresión Enjet DX7 - Dampers</t>
  </si>
  <si>
    <t>Plotter de Impresión Enjet DX7 - Capping</t>
  </si>
  <si>
    <t>Plotter de Impresión Enjet DX7 - Bus de Datos</t>
  </si>
  <si>
    <t>Subtotal</t>
  </si>
  <si>
    <t xml:space="preserve">Total </t>
  </si>
  <si>
    <t>PRECIO UNITARIO</t>
  </si>
  <si>
    <t>PRECIO TOTAL</t>
  </si>
  <si>
    <t>Suministro de elementos para el apoyo logístico a los Valles del Software (CVS) de la Secretaría de Desarrollo Económico del Distrito Especial de Ciencia, Tecnología e Innovación de Medellín</t>
  </si>
  <si>
    <t>PRESENTADA 28/02/2024</t>
  </si>
  <si>
    <t>REFERENCIAMIENTO</t>
  </si>
  <si>
    <t>VALOR TOTAL</t>
  </si>
  <si>
    <t>DIFERENCIA</t>
  </si>
  <si>
    <t>DIFERENCIA %</t>
  </si>
  <si>
    <t>DIERENCIA PROPUESTA FISICA</t>
  </si>
  <si>
    <t>PROPUESTA FISICA</t>
  </si>
  <si>
    <t>VALOR TOTAL COTIZADO</t>
  </si>
  <si>
    <t>VALOR TOTAL OFERTADO</t>
  </si>
  <si>
    <t>%</t>
  </si>
  <si>
    <t>SUBTOTAL</t>
  </si>
  <si>
    <t>TOTAL</t>
  </si>
  <si>
    <t>COPACENTER</t>
  </si>
  <si>
    <t xml:space="preserve">Se anexa:
- Cotizaciones
- Aprobación Componente 5
- COPACENTER envia cotización sin incluir todos los productos solicitados como se evidencia en la cotización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</si>
</sst>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\ * #,##0.00_-;\-&quot;$&quot;\ * #,##0.00_-;_-&quot;$&quot;\ * &quot;-&quot;??_-;_-@_-"/>
    <numFmt numFmtId="164" formatCode="&quot;$&quot;\ #,##0_);[Red]\(&quot;$&quot;\ #,##0\)"/>
    <numFmt numFmtId="165" formatCode="_(* #,##0.00_);_(* \(#,##0.00\);_(* &quot;-&quot;??_);_(@_)"/>
    <numFmt numFmtId="166" formatCode="_(* #,##0_);_(* \(#,##0\);_(* &quot;-&quot;??_);_(@_)"/>
    <numFmt numFmtId="167" formatCode="_-[$$-240A]\ * #,##0_-;\-[$$-240A]\ * #,##0_-;_-[$$-240A]\ * &quot;-&quot;??_-;_-@_-"/>
    <numFmt numFmtId="168" formatCode="_-&quot;$&quot;\ * #,##0_-;\-&quot;$&quot;\ * #,##0_-;_-&quot;$&quot;\ * &quot;-&quot;??_-;_-@_-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0" tint="-0.34998626667073579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b/>
      <sz val="10"/>
      <color theme="0" tint="-4.9989318521683403E-2"/>
      <name val="Calibri"/>
      <family val="2"/>
      <scheme val="minor"/>
    </font>
    <font>
      <b/>
      <sz val="10"/>
      <color theme="1"/>
      <name val="Gill Sans MT"/>
      <family val="2"/>
    </font>
    <font>
      <sz val="10"/>
      <color theme="1"/>
      <name val="Gill Sans MT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0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rgb="FF262626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theme="0" tint="-0.499984740745262"/>
      </right>
      <top style="thin">
        <color indexed="64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0" tint="-0.499984740745262"/>
      </right>
      <top style="thin">
        <color indexed="64"/>
      </top>
      <bottom style="thin">
        <color indexed="64"/>
      </bottom>
      <diagonal/>
    </border>
    <border>
      <left/>
      <right style="thick">
        <color theme="0" tint="-0.499984740745262"/>
      </right>
      <top style="thin">
        <color indexed="64"/>
      </top>
      <bottom/>
      <diagonal/>
    </border>
    <border>
      <left/>
      <right style="thick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 style="thin">
        <color indexed="64"/>
      </left>
      <right/>
      <top/>
      <bottom style="thick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ck">
        <color theme="0" tint="-0.499984740745262"/>
      </bottom>
      <diagonal/>
    </border>
    <border>
      <left/>
      <right/>
      <top style="thin">
        <color indexed="64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thin">
        <color indexed="64"/>
      </top>
      <bottom style="thick">
        <color theme="0" tint="-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ck">
        <color theme="0" tint="-0.499984740745262"/>
      </bottom>
      <diagonal/>
    </border>
  </borders>
  <cellStyleXfs count="9">
    <xf numFmtId="0" fontId="0" fillId="0" borderId="0"/>
    <xf numFmtId="165" fontId="19" fillId="0" borderId="0" applyFont="0" applyFill="0" applyBorder="0" applyAlignment="0" applyProtection="0"/>
    <xf numFmtId="0" fontId="25" fillId="0" borderId="0"/>
    <xf numFmtId="0" fontId="25" fillId="0" borderId="0"/>
    <xf numFmtId="0" fontId="19" fillId="0" borderId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2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3" borderId="2" xfId="0" applyFont="1" applyFill="1" applyBorder="1" applyAlignment="1">
      <alignment horizontal="center"/>
    </xf>
    <xf numFmtId="0" fontId="3" fillId="3" borderId="1" xfId="0" applyFont="1" applyFill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2" fillId="0" borderId="10" xfId="0" applyFont="1" applyBorder="1"/>
    <xf numFmtId="0" fontId="0" fillId="0" borderId="13" xfId="0" applyBorder="1"/>
    <xf numFmtId="0" fontId="0" fillId="0" borderId="5" xfId="0" applyBorder="1"/>
    <xf numFmtId="0" fontId="3" fillId="3" borderId="14" xfId="0" applyFont="1" applyFill="1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5" fillId="0" borderId="20" xfId="0" applyFont="1" applyBorder="1" applyAlignment="1">
      <alignment horizontal="center"/>
    </xf>
    <xf numFmtId="0" fontId="3" fillId="3" borderId="18" xfId="0" applyFont="1" applyFill="1" applyBorder="1"/>
    <xf numFmtId="0" fontId="3" fillId="3" borderId="2" xfId="0" applyFont="1" applyFill="1" applyBorder="1"/>
    <xf numFmtId="0" fontId="11" fillId="3" borderId="1" xfId="0" applyFont="1" applyFill="1" applyBorder="1" applyAlignment="1">
      <alignment horizontal="center" vertical="top"/>
    </xf>
    <xf numFmtId="0" fontId="14" fillId="3" borderId="1" xfId="0" applyFont="1" applyFill="1" applyBorder="1"/>
    <xf numFmtId="0" fontId="10" fillId="0" borderId="23" xfId="0" applyFont="1" applyBorder="1" applyAlignment="1">
      <alignment horizontal="center" vertical="center"/>
    </xf>
    <xf numFmtId="0" fontId="0" fillId="0" borderId="23" xfId="0" applyBorder="1"/>
    <xf numFmtId="0" fontId="6" fillId="0" borderId="22" xfId="0" applyFont="1" applyBorder="1" applyAlignment="1">
      <alignment vertical="center"/>
    </xf>
    <xf numFmtId="0" fontId="15" fillId="0" borderId="22" xfId="0" applyFont="1" applyBorder="1" applyAlignment="1">
      <alignment horizontal="center"/>
    </xf>
    <xf numFmtId="0" fontId="0" fillId="0" borderId="22" xfId="0" applyBorder="1"/>
    <xf numFmtId="0" fontId="15" fillId="0" borderId="22" xfId="0" applyFont="1" applyBorder="1" applyAlignment="1">
      <alignment horizontal="left"/>
    </xf>
    <xf numFmtId="0" fontId="15" fillId="0" borderId="21" xfId="0" applyFont="1" applyBorder="1" applyAlignment="1">
      <alignment horizontal="left"/>
    </xf>
    <xf numFmtId="0" fontId="14" fillId="3" borderId="23" xfId="0" applyFont="1" applyFill="1" applyBorder="1"/>
    <xf numFmtId="0" fontId="0" fillId="0" borderId="21" xfId="0" applyBorder="1"/>
    <xf numFmtId="0" fontId="0" fillId="0" borderId="6" xfId="0" applyBorder="1"/>
    <xf numFmtId="14" fontId="22" fillId="0" borderId="23" xfId="0" applyNumberFormat="1" applyFont="1" applyBorder="1" applyProtection="1">
      <protection locked="0"/>
    </xf>
    <xf numFmtId="0" fontId="3" fillId="3" borderId="14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24" xfId="0" applyFont="1" applyFill="1" applyBorder="1" applyAlignment="1">
      <alignment horizontal="center" vertical="center" wrapText="1"/>
    </xf>
    <xf numFmtId="14" fontId="21" fillId="0" borderId="19" xfId="0" applyNumberFormat="1" applyFont="1" applyBorder="1" applyAlignment="1" applyProtection="1">
      <alignment horizontal="center" vertical="center"/>
      <protection locked="0"/>
    </xf>
    <xf numFmtId="166" fontId="0" fillId="0" borderId="0" xfId="1" applyNumberFormat="1" applyFont="1" applyProtection="1"/>
    <xf numFmtId="167" fontId="11" fillId="5" borderId="1" xfId="0" applyNumberFormat="1" applyFont="1" applyFill="1" applyBorder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13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20" fillId="7" borderId="1" xfId="0" applyFont="1" applyFill="1" applyBorder="1" applyAlignment="1">
      <alignment horizontal="center" vertical="center"/>
    </xf>
    <xf numFmtId="0" fontId="20" fillId="7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67" fontId="13" fillId="0" borderId="1" xfId="7" applyNumberFormat="1" applyFont="1" applyBorder="1" applyAlignment="1">
      <alignment vertical="center"/>
    </xf>
    <xf numFmtId="168" fontId="13" fillId="0" borderId="1" xfId="7" applyNumberFormat="1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26" fillId="0" borderId="1" xfId="0" applyFont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168" fontId="20" fillId="2" borderId="1" xfId="0" applyNumberFormat="1" applyFont="1" applyFill="1" applyBorder="1" applyAlignment="1">
      <alignment vertical="center"/>
    </xf>
    <xf numFmtId="9" fontId="20" fillId="2" borderId="1" xfId="0" applyNumberFormat="1" applyFont="1" applyFill="1" applyBorder="1" applyAlignment="1">
      <alignment horizontal="right" vertical="center"/>
    </xf>
    <xf numFmtId="168" fontId="13" fillId="0" borderId="1" xfId="7" applyNumberFormat="1" applyFont="1" applyBorder="1" applyAlignment="1">
      <alignment horizontal="center" vertical="center" wrapText="1"/>
    </xf>
    <xf numFmtId="168" fontId="13" fillId="0" borderId="1" xfId="7" applyNumberFormat="1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68" fontId="13" fillId="0" borderId="0" xfId="0" applyNumberFormat="1" applyFont="1" applyAlignment="1">
      <alignment vertical="center"/>
    </xf>
    <xf numFmtId="168" fontId="13" fillId="0" borderId="3" xfId="0" applyNumberFormat="1" applyFont="1" applyBorder="1" applyAlignment="1">
      <alignment horizontal="center" vertical="center"/>
    </xf>
    <xf numFmtId="168" fontId="11" fillId="6" borderId="3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9" fontId="13" fillId="0" borderId="1" xfId="8" applyFont="1" applyBorder="1" applyAlignment="1">
      <alignment horizontal="center" vertical="center" wrapText="1"/>
    </xf>
    <xf numFmtId="168" fontId="13" fillId="8" borderId="1" xfId="7" applyNumberFormat="1" applyFont="1" applyFill="1" applyBorder="1" applyAlignment="1">
      <alignment horizontal="center" vertical="center" wrapText="1"/>
    </xf>
    <xf numFmtId="9" fontId="13" fillId="8" borderId="1" xfId="8" applyFont="1" applyFill="1" applyBorder="1" applyAlignment="1">
      <alignment horizontal="center" vertical="center" wrapText="1"/>
    </xf>
    <xf numFmtId="168" fontId="13" fillId="6" borderId="1" xfId="7" applyNumberFormat="1" applyFont="1" applyFill="1" applyBorder="1" applyAlignment="1">
      <alignment horizontal="center" vertical="center"/>
    </xf>
    <xf numFmtId="168" fontId="13" fillId="6" borderId="1" xfId="7" applyNumberFormat="1" applyFont="1" applyFill="1" applyBorder="1" applyAlignment="1">
      <alignment vertical="center"/>
    </xf>
    <xf numFmtId="168" fontId="13" fillId="9" borderId="1" xfId="7" applyNumberFormat="1" applyFont="1" applyFill="1" applyBorder="1" applyAlignment="1">
      <alignment vertical="center"/>
    </xf>
    <xf numFmtId="168" fontId="13" fillId="8" borderId="1" xfId="7" applyNumberFormat="1" applyFont="1" applyFill="1" applyBorder="1" applyAlignment="1">
      <alignment vertical="center"/>
    </xf>
    <xf numFmtId="168" fontId="13" fillId="0" borderId="1" xfId="0" applyNumberFormat="1" applyFont="1" applyBorder="1" applyAlignment="1">
      <alignment vertical="center"/>
    </xf>
    <xf numFmtId="168" fontId="13" fillId="0" borderId="0" xfId="7" applyNumberFormat="1" applyFont="1" applyAlignment="1">
      <alignment vertical="center"/>
    </xf>
    <xf numFmtId="168" fontId="13" fillId="0" borderId="1" xfId="0" applyNumberFormat="1" applyFont="1" applyBorder="1" applyAlignment="1">
      <alignment horizontal="center" vertical="center"/>
    </xf>
    <xf numFmtId="168" fontId="11" fillId="6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right" vertical="center" indent="1"/>
    </xf>
    <xf numFmtId="9" fontId="13" fillId="0" borderId="1" xfId="8" applyFont="1" applyBorder="1" applyAlignment="1">
      <alignment horizontal="center" vertical="center"/>
    </xf>
    <xf numFmtId="168" fontId="13" fillId="8" borderId="1" xfId="7" applyNumberFormat="1" applyFont="1" applyFill="1" applyBorder="1" applyAlignment="1">
      <alignment horizontal="center" vertical="center"/>
    </xf>
    <xf numFmtId="9" fontId="13" fillId="8" borderId="1" xfId="8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11" fillId="3" borderId="1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center"/>
    </xf>
    <xf numFmtId="0" fontId="11" fillId="3" borderId="22" xfId="0" applyFont="1" applyFill="1" applyBorder="1" applyAlignment="1">
      <alignment horizontal="center"/>
    </xf>
    <xf numFmtId="0" fontId="10" fillId="0" borderId="23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6" fillId="3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left" vertical="top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5" xfId="0" applyBorder="1" applyAlignment="1">
      <alignment horizontal="left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0" fillId="0" borderId="0" xfId="0" applyAlignment="1">
      <alignment horizontal="center"/>
    </xf>
    <xf numFmtId="0" fontId="12" fillId="3" borderId="23" xfId="0" applyFont="1" applyFill="1" applyBorder="1" applyAlignment="1">
      <alignment horizontal="center" wrapText="1"/>
    </xf>
    <xf numFmtId="0" fontId="9" fillId="3" borderId="23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15" fillId="0" borderId="23" xfId="0" applyFont="1" applyBorder="1" applyAlignment="1">
      <alignment horizontal="left"/>
    </xf>
    <xf numFmtId="0" fontId="14" fillId="3" borderId="23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6" fillId="3" borderId="22" xfId="0" applyFont="1" applyFill="1" applyBorder="1" applyAlignment="1">
      <alignment horizontal="center"/>
    </xf>
    <xf numFmtId="0" fontId="13" fillId="4" borderId="23" xfId="0" applyFont="1" applyFill="1" applyBorder="1" applyAlignment="1">
      <alignment horizontal="left"/>
    </xf>
    <xf numFmtId="0" fontId="1" fillId="2" borderId="24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left"/>
      <protection locked="0"/>
    </xf>
    <xf numFmtId="0" fontId="0" fillId="2" borderId="2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0" borderId="1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vertical="top" wrapText="1"/>
      <protection locked="0"/>
    </xf>
    <xf numFmtId="0" fontId="0" fillId="0" borderId="25" xfId="0" applyBorder="1" applyAlignment="1" applyProtection="1">
      <alignment vertical="top" wrapText="1"/>
      <protection locked="0"/>
    </xf>
    <xf numFmtId="0" fontId="0" fillId="0" borderId="21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8" fillId="3" borderId="25" xfId="0" applyFont="1" applyFill="1" applyBorder="1" applyAlignment="1">
      <alignment horizontal="center"/>
    </xf>
    <xf numFmtId="0" fontId="8" fillId="3" borderId="26" xfId="0" applyFont="1" applyFill="1" applyBorder="1" applyAlignment="1">
      <alignment horizontal="center"/>
    </xf>
    <xf numFmtId="0" fontId="0" fillId="0" borderId="0" xfId="0" applyAlignment="1">
      <alignment horizontal="left" wrapText="1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0" fontId="1" fillId="0" borderId="4" xfId="0" applyFont="1" applyBorder="1" applyAlignment="1" applyProtection="1">
      <alignment horizontal="left" wrapText="1"/>
      <protection locked="0"/>
    </xf>
    <xf numFmtId="0" fontId="13" fillId="0" borderId="2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4" fillId="0" borderId="6" xfId="0" applyFont="1" applyBorder="1" applyAlignment="1">
      <alignment horizontal="center" vertical="center"/>
    </xf>
    <xf numFmtId="0" fontId="20" fillId="5" borderId="18" xfId="0" applyFont="1" applyFill="1" applyBorder="1" applyAlignment="1" applyProtection="1">
      <alignment vertical="center" wrapText="1"/>
      <protection locked="0"/>
    </xf>
    <xf numFmtId="0" fontId="20" fillId="5" borderId="19" xfId="0" applyFont="1" applyFill="1" applyBorder="1" applyAlignment="1" applyProtection="1">
      <alignment vertical="center" wrapText="1"/>
      <protection locked="0"/>
    </xf>
    <xf numFmtId="0" fontId="20" fillId="5" borderId="27" xfId="0" applyFont="1" applyFill="1" applyBorder="1" applyAlignment="1" applyProtection="1">
      <alignment vertical="center" wrapText="1"/>
      <protection locked="0"/>
    </xf>
    <xf numFmtId="0" fontId="3" fillId="3" borderId="2" xfId="0" applyFont="1" applyFill="1" applyBorder="1" applyAlignment="1">
      <alignment horizontal="left"/>
    </xf>
    <xf numFmtId="0" fontId="20" fillId="0" borderId="5" xfId="0" applyFont="1" applyBorder="1" applyAlignment="1" applyProtection="1">
      <alignment horizontal="left" vertical="center" wrapText="1"/>
      <protection locked="0"/>
    </xf>
    <xf numFmtId="0" fontId="20" fillId="0" borderId="0" xfId="0" applyFont="1" applyAlignment="1" applyProtection="1">
      <alignment horizontal="left" vertical="center" wrapText="1"/>
      <protection locked="0"/>
    </xf>
    <xf numFmtId="0" fontId="3" fillId="3" borderId="5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vertical="top" wrapText="1"/>
      <protection locked="0"/>
    </xf>
    <xf numFmtId="0" fontId="13" fillId="0" borderId="2" xfId="0" applyFont="1" applyBorder="1" applyAlignment="1" applyProtection="1">
      <alignment vertical="top" wrapText="1"/>
      <protection locked="0"/>
    </xf>
    <xf numFmtId="0" fontId="13" fillId="0" borderId="11" xfId="0" applyFont="1" applyBorder="1" applyAlignment="1" applyProtection="1">
      <alignment vertical="top" wrapText="1"/>
      <protection locked="0"/>
    </xf>
    <xf numFmtId="164" fontId="1" fillId="5" borderId="2" xfId="0" applyNumberFormat="1" applyFont="1" applyFill="1" applyBorder="1" applyAlignment="1">
      <alignment horizontal="center" vertical="center" wrapText="1"/>
    </xf>
    <xf numFmtId="164" fontId="1" fillId="5" borderId="4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8" fillId="0" borderId="3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22" fillId="0" borderId="1" xfId="0" applyFont="1" applyBorder="1" applyAlignment="1" applyProtection="1">
      <alignment horizontal="center"/>
      <protection locked="0"/>
    </xf>
    <xf numFmtId="168" fontId="13" fillId="0" borderId="2" xfId="0" applyNumberFormat="1" applyFont="1" applyBorder="1" applyAlignment="1">
      <alignment horizontal="center" vertical="center"/>
    </xf>
    <xf numFmtId="168" fontId="13" fillId="0" borderId="4" xfId="0" applyNumberFormat="1" applyFont="1" applyBorder="1" applyAlignment="1">
      <alignment horizontal="center" vertical="center"/>
    </xf>
    <xf numFmtId="168" fontId="11" fillId="6" borderId="2" xfId="0" applyNumberFormat="1" applyFont="1" applyFill="1" applyBorder="1" applyAlignment="1">
      <alignment horizontal="center" vertical="center"/>
    </xf>
    <xf numFmtId="168" fontId="11" fillId="6" borderId="4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168" fontId="13" fillId="0" borderId="2" xfId="7" applyNumberFormat="1" applyFont="1" applyBorder="1" applyAlignment="1">
      <alignment horizontal="center" vertical="center"/>
    </xf>
    <xf numFmtId="168" fontId="13" fillId="0" borderId="4" xfId="7" applyNumberFormat="1" applyFont="1" applyBorder="1" applyAlignment="1">
      <alignment horizontal="center" vertical="center"/>
    </xf>
  </cellXfs>
  <cellStyles count="9">
    <cellStyle name="Millares" xfId="1" builtinId="3"/>
    <cellStyle name="Moneda" xfId="7" builtinId="4"/>
    <cellStyle name="Moneda 2" xfId="5" xr:uid="{C2253918-5A53-4E05-8E45-B963709B5ADE}"/>
    <cellStyle name="Moneda 2 2" xfId="6" xr:uid="{85C02E15-3743-41CB-99C5-8E1A5AAB3E37}"/>
    <cellStyle name="Normal" xfId="0" builtinId="0"/>
    <cellStyle name="Normal 2" xfId="2" xr:uid="{92157558-7094-42E5-ABB1-AB9EB1874BB6}"/>
    <cellStyle name="Normal 2 2" xfId="4" xr:uid="{54073A3F-4723-4A92-8B22-EA65A40AD689}"/>
    <cellStyle name="Normal 3" xfId="3" xr:uid="{95D75CB7-68D8-441E-A37A-B07C4D2938BF}"/>
    <cellStyle name="Porcentaje" xfId="8" builtinId="5"/>
  </cellStyles>
  <dxfs count="0"/>
  <tableStyles count="0" defaultTableStyle="TableStyleMedium2" defaultPivotStyle="PivotStyleLight16"/>
  <colors>
    <mruColors>
      <color rgb="FFE238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checked="Checked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9.jpeg"/><Relationship Id="rId21" Type="http://schemas.openxmlformats.org/officeDocument/2006/relationships/image" Target="../media/image24.jpeg"/><Relationship Id="rId42" Type="http://schemas.openxmlformats.org/officeDocument/2006/relationships/image" Target="../media/image45.png"/><Relationship Id="rId47" Type="http://schemas.openxmlformats.org/officeDocument/2006/relationships/image" Target="../media/image50.png"/><Relationship Id="rId63" Type="http://schemas.openxmlformats.org/officeDocument/2006/relationships/image" Target="../media/image66.png"/><Relationship Id="rId68" Type="http://schemas.openxmlformats.org/officeDocument/2006/relationships/image" Target="../media/image71.png"/><Relationship Id="rId7" Type="http://schemas.openxmlformats.org/officeDocument/2006/relationships/image" Target="../media/image10.png"/><Relationship Id="rId71" Type="http://schemas.openxmlformats.org/officeDocument/2006/relationships/image" Target="../media/image74.png"/><Relationship Id="rId2" Type="http://schemas.openxmlformats.org/officeDocument/2006/relationships/image" Target="../media/image5.jpg"/><Relationship Id="rId16" Type="http://schemas.openxmlformats.org/officeDocument/2006/relationships/image" Target="../media/image19.png"/><Relationship Id="rId29" Type="http://schemas.openxmlformats.org/officeDocument/2006/relationships/image" Target="../media/image32.jpeg"/><Relationship Id="rId11" Type="http://schemas.openxmlformats.org/officeDocument/2006/relationships/image" Target="../media/image14.jpg"/><Relationship Id="rId24" Type="http://schemas.openxmlformats.org/officeDocument/2006/relationships/image" Target="../media/image27.jpeg"/><Relationship Id="rId32" Type="http://schemas.openxmlformats.org/officeDocument/2006/relationships/image" Target="../media/image35.png"/><Relationship Id="rId37" Type="http://schemas.openxmlformats.org/officeDocument/2006/relationships/image" Target="../media/image40.png"/><Relationship Id="rId40" Type="http://schemas.openxmlformats.org/officeDocument/2006/relationships/image" Target="../media/image43.png"/><Relationship Id="rId45" Type="http://schemas.openxmlformats.org/officeDocument/2006/relationships/image" Target="../media/image48.png"/><Relationship Id="rId53" Type="http://schemas.openxmlformats.org/officeDocument/2006/relationships/image" Target="../media/image56.png"/><Relationship Id="rId58" Type="http://schemas.openxmlformats.org/officeDocument/2006/relationships/image" Target="../media/image61.png"/><Relationship Id="rId66" Type="http://schemas.openxmlformats.org/officeDocument/2006/relationships/image" Target="../media/image69.png"/><Relationship Id="rId5" Type="http://schemas.openxmlformats.org/officeDocument/2006/relationships/image" Target="../media/image8.png"/><Relationship Id="rId61" Type="http://schemas.openxmlformats.org/officeDocument/2006/relationships/image" Target="../media/image64.png"/><Relationship Id="rId19" Type="http://schemas.openxmlformats.org/officeDocument/2006/relationships/image" Target="../media/image22.png"/><Relationship Id="rId14" Type="http://schemas.openxmlformats.org/officeDocument/2006/relationships/image" Target="../media/image17.png"/><Relationship Id="rId22" Type="http://schemas.openxmlformats.org/officeDocument/2006/relationships/image" Target="../media/image25.jpeg"/><Relationship Id="rId27" Type="http://schemas.openxmlformats.org/officeDocument/2006/relationships/image" Target="../media/image30.jpeg"/><Relationship Id="rId30" Type="http://schemas.openxmlformats.org/officeDocument/2006/relationships/image" Target="../media/image33.png"/><Relationship Id="rId35" Type="http://schemas.openxmlformats.org/officeDocument/2006/relationships/image" Target="../media/image38.png"/><Relationship Id="rId43" Type="http://schemas.openxmlformats.org/officeDocument/2006/relationships/image" Target="../media/image46.png"/><Relationship Id="rId48" Type="http://schemas.openxmlformats.org/officeDocument/2006/relationships/image" Target="../media/image51.png"/><Relationship Id="rId56" Type="http://schemas.openxmlformats.org/officeDocument/2006/relationships/image" Target="../media/image59.png"/><Relationship Id="rId64" Type="http://schemas.openxmlformats.org/officeDocument/2006/relationships/image" Target="../media/image67.png"/><Relationship Id="rId69" Type="http://schemas.openxmlformats.org/officeDocument/2006/relationships/image" Target="../media/image72.png"/><Relationship Id="rId8" Type="http://schemas.openxmlformats.org/officeDocument/2006/relationships/image" Target="../media/image11.png"/><Relationship Id="rId51" Type="http://schemas.openxmlformats.org/officeDocument/2006/relationships/image" Target="../media/image54.png"/><Relationship Id="rId72" Type="http://schemas.openxmlformats.org/officeDocument/2006/relationships/image" Target="../media/image75.png"/><Relationship Id="rId3" Type="http://schemas.openxmlformats.org/officeDocument/2006/relationships/image" Target="../media/image6.jpg"/><Relationship Id="rId12" Type="http://schemas.openxmlformats.org/officeDocument/2006/relationships/image" Target="../media/image15.png"/><Relationship Id="rId17" Type="http://schemas.openxmlformats.org/officeDocument/2006/relationships/image" Target="../media/image20.jpg"/><Relationship Id="rId25" Type="http://schemas.openxmlformats.org/officeDocument/2006/relationships/image" Target="../media/image28.jpeg"/><Relationship Id="rId33" Type="http://schemas.openxmlformats.org/officeDocument/2006/relationships/image" Target="../media/image36.png"/><Relationship Id="rId38" Type="http://schemas.openxmlformats.org/officeDocument/2006/relationships/image" Target="../media/image41.png"/><Relationship Id="rId46" Type="http://schemas.openxmlformats.org/officeDocument/2006/relationships/image" Target="../media/image49.png"/><Relationship Id="rId59" Type="http://schemas.openxmlformats.org/officeDocument/2006/relationships/image" Target="../media/image62.png"/><Relationship Id="rId67" Type="http://schemas.openxmlformats.org/officeDocument/2006/relationships/image" Target="../media/image70.png"/><Relationship Id="rId20" Type="http://schemas.openxmlformats.org/officeDocument/2006/relationships/image" Target="../media/image23.jpeg"/><Relationship Id="rId41" Type="http://schemas.openxmlformats.org/officeDocument/2006/relationships/image" Target="../media/image44.png"/><Relationship Id="rId54" Type="http://schemas.openxmlformats.org/officeDocument/2006/relationships/image" Target="../media/image57.png"/><Relationship Id="rId62" Type="http://schemas.openxmlformats.org/officeDocument/2006/relationships/image" Target="../media/image65.png"/><Relationship Id="rId70" Type="http://schemas.openxmlformats.org/officeDocument/2006/relationships/image" Target="../media/image73.png"/><Relationship Id="rId1" Type="http://schemas.openxmlformats.org/officeDocument/2006/relationships/image" Target="../media/image4.jpg"/><Relationship Id="rId6" Type="http://schemas.openxmlformats.org/officeDocument/2006/relationships/image" Target="../media/image9.png"/><Relationship Id="rId15" Type="http://schemas.openxmlformats.org/officeDocument/2006/relationships/image" Target="../media/image18.png"/><Relationship Id="rId23" Type="http://schemas.openxmlformats.org/officeDocument/2006/relationships/image" Target="../media/image26.jpeg"/><Relationship Id="rId28" Type="http://schemas.openxmlformats.org/officeDocument/2006/relationships/image" Target="../media/image31.jpeg"/><Relationship Id="rId36" Type="http://schemas.openxmlformats.org/officeDocument/2006/relationships/image" Target="../media/image39.png"/><Relationship Id="rId49" Type="http://schemas.openxmlformats.org/officeDocument/2006/relationships/image" Target="../media/image52.png"/><Relationship Id="rId57" Type="http://schemas.openxmlformats.org/officeDocument/2006/relationships/image" Target="../media/image60.png"/><Relationship Id="rId10" Type="http://schemas.openxmlformats.org/officeDocument/2006/relationships/image" Target="../media/image13.png"/><Relationship Id="rId31" Type="http://schemas.openxmlformats.org/officeDocument/2006/relationships/image" Target="../media/image34.png"/><Relationship Id="rId44" Type="http://schemas.openxmlformats.org/officeDocument/2006/relationships/image" Target="../media/image47.png"/><Relationship Id="rId52" Type="http://schemas.openxmlformats.org/officeDocument/2006/relationships/image" Target="../media/image55.png"/><Relationship Id="rId60" Type="http://schemas.openxmlformats.org/officeDocument/2006/relationships/image" Target="../media/image63.png"/><Relationship Id="rId65" Type="http://schemas.openxmlformats.org/officeDocument/2006/relationships/image" Target="../media/image68.png"/><Relationship Id="rId4" Type="http://schemas.openxmlformats.org/officeDocument/2006/relationships/image" Target="../media/image7.png"/><Relationship Id="rId9" Type="http://schemas.openxmlformats.org/officeDocument/2006/relationships/image" Target="../media/image12.jpg"/><Relationship Id="rId13" Type="http://schemas.openxmlformats.org/officeDocument/2006/relationships/image" Target="../media/image16.png"/><Relationship Id="rId18" Type="http://schemas.openxmlformats.org/officeDocument/2006/relationships/image" Target="../media/image21.jpeg"/><Relationship Id="rId39" Type="http://schemas.openxmlformats.org/officeDocument/2006/relationships/image" Target="../media/image42.png"/><Relationship Id="rId34" Type="http://schemas.openxmlformats.org/officeDocument/2006/relationships/image" Target="../media/image37.png"/><Relationship Id="rId50" Type="http://schemas.openxmlformats.org/officeDocument/2006/relationships/image" Target="../media/image53.png"/><Relationship Id="rId55" Type="http://schemas.openxmlformats.org/officeDocument/2006/relationships/image" Target="../media/image58.png"/></Relationships>
</file>

<file path=xl/drawings/_rels/drawing4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9.jpeg"/><Relationship Id="rId21" Type="http://schemas.openxmlformats.org/officeDocument/2006/relationships/image" Target="../media/image24.jpeg"/><Relationship Id="rId42" Type="http://schemas.openxmlformats.org/officeDocument/2006/relationships/image" Target="../media/image45.png"/><Relationship Id="rId47" Type="http://schemas.openxmlformats.org/officeDocument/2006/relationships/image" Target="../media/image50.png"/><Relationship Id="rId63" Type="http://schemas.openxmlformats.org/officeDocument/2006/relationships/image" Target="../media/image66.png"/><Relationship Id="rId68" Type="http://schemas.openxmlformats.org/officeDocument/2006/relationships/image" Target="../media/image71.png"/><Relationship Id="rId7" Type="http://schemas.openxmlformats.org/officeDocument/2006/relationships/image" Target="../media/image10.png"/><Relationship Id="rId71" Type="http://schemas.openxmlformats.org/officeDocument/2006/relationships/image" Target="../media/image74.png"/><Relationship Id="rId2" Type="http://schemas.openxmlformats.org/officeDocument/2006/relationships/image" Target="../media/image5.jpg"/><Relationship Id="rId16" Type="http://schemas.openxmlformats.org/officeDocument/2006/relationships/image" Target="../media/image19.png"/><Relationship Id="rId29" Type="http://schemas.openxmlformats.org/officeDocument/2006/relationships/image" Target="../media/image32.jpeg"/><Relationship Id="rId11" Type="http://schemas.openxmlformats.org/officeDocument/2006/relationships/image" Target="../media/image14.jpg"/><Relationship Id="rId24" Type="http://schemas.openxmlformats.org/officeDocument/2006/relationships/image" Target="../media/image27.jpeg"/><Relationship Id="rId32" Type="http://schemas.openxmlformats.org/officeDocument/2006/relationships/image" Target="../media/image35.png"/><Relationship Id="rId37" Type="http://schemas.openxmlformats.org/officeDocument/2006/relationships/image" Target="../media/image40.png"/><Relationship Id="rId40" Type="http://schemas.openxmlformats.org/officeDocument/2006/relationships/image" Target="../media/image43.png"/><Relationship Id="rId45" Type="http://schemas.openxmlformats.org/officeDocument/2006/relationships/image" Target="../media/image48.png"/><Relationship Id="rId53" Type="http://schemas.openxmlformats.org/officeDocument/2006/relationships/image" Target="../media/image56.png"/><Relationship Id="rId58" Type="http://schemas.openxmlformats.org/officeDocument/2006/relationships/image" Target="../media/image61.png"/><Relationship Id="rId66" Type="http://schemas.openxmlformats.org/officeDocument/2006/relationships/image" Target="../media/image69.png"/><Relationship Id="rId5" Type="http://schemas.openxmlformats.org/officeDocument/2006/relationships/image" Target="../media/image8.png"/><Relationship Id="rId61" Type="http://schemas.openxmlformats.org/officeDocument/2006/relationships/image" Target="../media/image64.png"/><Relationship Id="rId19" Type="http://schemas.openxmlformats.org/officeDocument/2006/relationships/image" Target="../media/image22.png"/><Relationship Id="rId14" Type="http://schemas.openxmlformats.org/officeDocument/2006/relationships/image" Target="../media/image17.png"/><Relationship Id="rId22" Type="http://schemas.openxmlformats.org/officeDocument/2006/relationships/image" Target="../media/image25.jpeg"/><Relationship Id="rId27" Type="http://schemas.openxmlformats.org/officeDocument/2006/relationships/image" Target="../media/image30.jpeg"/><Relationship Id="rId30" Type="http://schemas.openxmlformats.org/officeDocument/2006/relationships/image" Target="../media/image33.png"/><Relationship Id="rId35" Type="http://schemas.openxmlformats.org/officeDocument/2006/relationships/image" Target="../media/image38.png"/><Relationship Id="rId43" Type="http://schemas.openxmlformats.org/officeDocument/2006/relationships/image" Target="../media/image46.png"/><Relationship Id="rId48" Type="http://schemas.openxmlformats.org/officeDocument/2006/relationships/image" Target="../media/image51.png"/><Relationship Id="rId56" Type="http://schemas.openxmlformats.org/officeDocument/2006/relationships/image" Target="../media/image59.png"/><Relationship Id="rId64" Type="http://schemas.openxmlformats.org/officeDocument/2006/relationships/image" Target="../media/image67.png"/><Relationship Id="rId69" Type="http://schemas.openxmlformats.org/officeDocument/2006/relationships/image" Target="../media/image72.png"/><Relationship Id="rId8" Type="http://schemas.openxmlformats.org/officeDocument/2006/relationships/image" Target="../media/image11.png"/><Relationship Id="rId51" Type="http://schemas.openxmlformats.org/officeDocument/2006/relationships/image" Target="../media/image54.png"/><Relationship Id="rId72" Type="http://schemas.openxmlformats.org/officeDocument/2006/relationships/image" Target="../media/image75.png"/><Relationship Id="rId3" Type="http://schemas.openxmlformats.org/officeDocument/2006/relationships/image" Target="../media/image6.jpg"/><Relationship Id="rId12" Type="http://schemas.openxmlformats.org/officeDocument/2006/relationships/image" Target="../media/image15.png"/><Relationship Id="rId17" Type="http://schemas.openxmlformats.org/officeDocument/2006/relationships/image" Target="../media/image20.jpg"/><Relationship Id="rId25" Type="http://schemas.openxmlformats.org/officeDocument/2006/relationships/image" Target="../media/image28.jpeg"/><Relationship Id="rId33" Type="http://schemas.openxmlformats.org/officeDocument/2006/relationships/image" Target="../media/image36.png"/><Relationship Id="rId38" Type="http://schemas.openxmlformats.org/officeDocument/2006/relationships/image" Target="../media/image41.png"/><Relationship Id="rId46" Type="http://schemas.openxmlformats.org/officeDocument/2006/relationships/image" Target="../media/image49.png"/><Relationship Id="rId59" Type="http://schemas.openxmlformats.org/officeDocument/2006/relationships/image" Target="../media/image62.png"/><Relationship Id="rId67" Type="http://schemas.openxmlformats.org/officeDocument/2006/relationships/image" Target="../media/image70.png"/><Relationship Id="rId20" Type="http://schemas.openxmlformats.org/officeDocument/2006/relationships/image" Target="../media/image23.jpeg"/><Relationship Id="rId41" Type="http://schemas.openxmlformats.org/officeDocument/2006/relationships/image" Target="../media/image44.png"/><Relationship Id="rId54" Type="http://schemas.openxmlformats.org/officeDocument/2006/relationships/image" Target="../media/image57.png"/><Relationship Id="rId62" Type="http://schemas.openxmlformats.org/officeDocument/2006/relationships/image" Target="../media/image65.png"/><Relationship Id="rId70" Type="http://schemas.openxmlformats.org/officeDocument/2006/relationships/image" Target="../media/image73.png"/><Relationship Id="rId1" Type="http://schemas.openxmlformats.org/officeDocument/2006/relationships/image" Target="../media/image4.jpg"/><Relationship Id="rId6" Type="http://schemas.openxmlformats.org/officeDocument/2006/relationships/image" Target="../media/image9.png"/><Relationship Id="rId15" Type="http://schemas.openxmlformats.org/officeDocument/2006/relationships/image" Target="../media/image18.png"/><Relationship Id="rId23" Type="http://schemas.openxmlformats.org/officeDocument/2006/relationships/image" Target="../media/image26.jpeg"/><Relationship Id="rId28" Type="http://schemas.openxmlformats.org/officeDocument/2006/relationships/image" Target="../media/image31.jpeg"/><Relationship Id="rId36" Type="http://schemas.openxmlformats.org/officeDocument/2006/relationships/image" Target="../media/image39.png"/><Relationship Id="rId49" Type="http://schemas.openxmlformats.org/officeDocument/2006/relationships/image" Target="../media/image52.png"/><Relationship Id="rId57" Type="http://schemas.openxmlformats.org/officeDocument/2006/relationships/image" Target="../media/image60.png"/><Relationship Id="rId10" Type="http://schemas.openxmlformats.org/officeDocument/2006/relationships/image" Target="../media/image13.png"/><Relationship Id="rId31" Type="http://schemas.openxmlformats.org/officeDocument/2006/relationships/image" Target="../media/image34.png"/><Relationship Id="rId44" Type="http://schemas.openxmlformats.org/officeDocument/2006/relationships/image" Target="../media/image47.png"/><Relationship Id="rId52" Type="http://schemas.openxmlformats.org/officeDocument/2006/relationships/image" Target="../media/image55.png"/><Relationship Id="rId60" Type="http://schemas.openxmlformats.org/officeDocument/2006/relationships/image" Target="../media/image63.png"/><Relationship Id="rId65" Type="http://schemas.openxmlformats.org/officeDocument/2006/relationships/image" Target="../media/image68.png"/><Relationship Id="rId4" Type="http://schemas.openxmlformats.org/officeDocument/2006/relationships/image" Target="../media/image7.png"/><Relationship Id="rId9" Type="http://schemas.openxmlformats.org/officeDocument/2006/relationships/image" Target="../media/image12.jpg"/><Relationship Id="rId13" Type="http://schemas.openxmlformats.org/officeDocument/2006/relationships/image" Target="../media/image16.png"/><Relationship Id="rId18" Type="http://schemas.openxmlformats.org/officeDocument/2006/relationships/image" Target="../media/image21.jpeg"/><Relationship Id="rId39" Type="http://schemas.openxmlformats.org/officeDocument/2006/relationships/image" Target="../media/image42.png"/><Relationship Id="rId34" Type="http://schemas.openxmlformats.org/officeDocument/2006/relationships/image" Target="../media/image37.png"/><Relationship Id="rId50" Type="http://schemas.openxmlformats.org/officeDocument/2006/relationships/image" Target="../media/image53.png"/><Relationship Id="rId55" Type="http://schemas.openxmlformats.org/officeDocument/2006/relationships/image" Target="../media/image58.png"/></Relationships>
</file>

<file path=xl/drawings/_rels/drawing5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9.jpeg"/><Relationship Id="rId21" Type="http://schemas.openxmlformats.org/officeDocument/2006/relationships/image" Target="../media/image24.jpeg"/><Relationship Id="rId42" Type="http://schemas.openxmlformats.org/officeDocument/2006/relationships/image" Target="../media/image45.png"/><Relationship Id="rId47" Type="http://schemas.openxmlformats.org/officeDocument/2006/relationships/image" Target="../media/image50.png"/><Relationship Id="rId63" Type="http://schemas.openxmlformats.org/officeDocument/2006/relationships/image" Target="../media/image66.png"/><Relationship Id="rId68" Type="http://schemas.openxmlformats.org/officeDocument/2006/relationships/image" Target="../media/image71.png"/><Relationship Id="rId7" Type="http://schemas.openxmlformats.org/officeDocument/2006/relationships/image" Target="../media/image10.png"/><Relationship Id="rId71" Type="http://schemas.openxmlformats.org/officeDocument/2006/relationships/image" Target="../media/image74.png"/><Relationship Id="rId2" Type="http://schemas.openxmlformats.org/officeDocument/2006/relationships/image" Target="../media/image5.jpg"/><Relationship Id="rId16" Type="http://schemas.openxmlformats.org/officeDocument/2006/relationships/image" Target="../media/image19.png"/><Relationship Id="rId29" Type="http://schemas.openxmlformats.org/officeDocument/2006/relationships/image" Target="../media/image32.jpeg"/><Relationship Id="rId11" Type="http://schemas.openxmlformats.org/officeDocument/2006/relationships/image" Target="../media/image14.jpg"/><Relationship Id="rId24" Type="http://schemas.openxmlformats.org/officeDocument/2006/relationships/image" Target="../media/image27.jpeg"/><Relationship Id="rId32" Type="http://schemas.openxmlformats.org/officeDocument/2006/relationships/image" Target="../media/image35.png"/><Relationship Id="rId37" Type="http://schemas.openxmlformats.org/officeDocument/2006/relationships/image" Target="../media/image40.png"/><Relationship Id="rId40" Type="http://schemas.openxmlformats.org/officeDocument/2006/relationships/image" Target="../media/image43.png"/><Relationship Id="rId45" Type="http://schemas.openxmlformats.org/officeDocument/2006/relationships/image" Target="../media/image48.png"/><Relationship Id="rId53" Type="http://schemas.openxmlformats.org/officeDocument/2006/relationships/image" Target="../media/image56.png"/><Relationship Id="rId58" Type="http://schemas.openxmlformats.org/officeDocument/2006/relationships/image" Target="../media/image61.png"/><Relationship Id="rId66" Type="http://schemas.openxmlformats.org/officeDocument/2006/relationships/image" Target="../media/image69.png"/><Relationship Id="rId5" Type="http://schemas.openxmlformats.org/officeDocument/2006/relationships/image" Target="../media/image8.png"/><Relationship Id="rId61" Type="http://schemas.openxmlformats.org/officeDocument/2006/relationships/image" Target="../media/image64.png"/><Relationship Id="rId19" Type="http://schemas.openxmlformats.org/officeDocument/2006/relationships/image" Target="../media/image22.png"/><Relationship Id="rId14" Type="http://schemas.openxmlformats.org/officeDocument/2006/relationships/image" Target="../media/image17.png"/><Relationship Id="rId22" Type="http://schemas.openxmlformats.org/officeDocument/2006/relationships/image" Target="../media/image25.jpeg"/><Relationship Id="rId27" Type="http://schemas.openxmlformats.org/officeDocument/2006/relationships/image" Target="../media/image30.jpeg"/><Relationship Id="rId30" Type="http://schemas.openxmlformats.org/officeDocument/2006/relationships/image" Target="../media/image33.png"/><Relationship Id="rId35" Type="http://schemas.openxmlformats.org/officeDocument/2006/relationships/image" Target="../media/image38.png"/><Relationship Id="rId43" Type="http://schemas.openxmlformats.org/officeDocument/2006/relationships/image" Target="../media/image46.png"/><Relationship Id="rId48" Type="http://schemas.openxmlformats.org/officeDocument/2006/relationships/image" Target="../media/image51.png"/><Relationship Id="rId56" Type="http://schemas.openxmlformats.org/officeDocument/2006/relationships/image" Target="../media/image59.png"/><Relationship Id="rId64" Type="http://schemas.openxmlformats.org/officeDocument/2006/relationships/image" Target="../media/image67.png"/><Relationship Id="rId69" Type="http://schemas.openxmlformats.org/officeDocument/2006/relationships/image" Target="../media/image72.png"/><Relationship Id="rId8" Type="http://schemas.openxmlformats.org/officeDocument/2006/relationships/image" Target="../media/image11.png"/><Relationship Id="rId51" Type="http://schemas.openxmlformats.org/officeDocument/2006/relationships/image" Target="../media/image54.png"/><Relationship Id="rId72" Type="http://schemas.openxmlformats.org/officeDocument/2006/relationships/image" Target="../media/image75.png"/><Relationship Id="rId3" Type="http://schemas.openxmlformats.org/officeDocument/2006/relationships/image" Target="../media/image6.jpg"/><Relationship Id="rId12" Type="http://schemas.openxmlformats.org/officeDocument/2006/relationships/image" Target="../media/image15.png"/><Relationship Id="rId17" Type="http://schemas.openxmlformats.org/officeDocument/2006/relationships/image" Target="../media/image20.jpg"/><Relationship Id="rId25" Type="http://schemas.openxmlformats.org/officeDocument/2006/relationships/image" Target="../media/image28.jpeg"/><Relationship Id="rId33" Type="http://schemas.openxmlformats.org/officeDocument/2006/relationships/image" Target="../media/image36.png"/><Relationship Id="rId38" Type="http://schemas.openxmlformats.org/officeDocument/2006/relationships/image" Target="../media/image41.png"/><Relationship Id="rId46" Type="http://schemas.openxmlformats.org/officeDocument/2006/relationships/image" Target="../media/image49.png"/><Relationship Id="rId59" Type="http://schemas.openxmlformats.org/officeDocument/2006/relationships/image" Target="../media/image62.png"/><Relationship Id="rId67" Type="http://schemas.openxmlformats.org/officeDocument/2006/relationships/image" Target="../media/image70.png"/><Relationship Id="rId20" Type="http://schemas.openxmlformats.org/officeDocument/2006/relationships/image" Target="../media/image23.jpeg"/><Relationship Id="rId41" Type="http://schemas.openxmlformats.org/officeDocument/2006/relationships/image" Target="../media/image44.png"/><Relationship Id="rId54" Type="http://schemas.openxmlformats.org/officeDocument/2006/relationships/image" Target="../media/image57.png"/><Relationship Id="rId62" Type="http://schemas.openxmlformats.org/officeDocument/2006/relationships/image" Target="../media/image65.png"/><Relationship Id="rId70" Type="http://schemas.openxmlformats.org/officeDocument/2006/relationships/image" Target="../media/image73.png"/><Relationship Id="rId1" Type="http://schemas.openxmlformats.org/officeDocument/2006/relationships/image" Target="../media/image4.jpg"/><Relationship Id="rId6" Type="http://schemas.openxmlformats.org/officeDocument/2006/relationships/image" Target="../media/image9.png"/><Relationship Id="rId15" Type="http://schemas.openxmlformats.org/officeDocument/2006/relationships/image" Target="../media/image18.png"/><Relationship Id="rId23" Type="http://schemas.openxmlformats.org/officeDocument/2006/relationships/image" Target="../media/image26.jpeg"/><Relationship Id="rId28" Type="http://schemas.openxmlformats.org/officeDocument/2006/relationships/image" Target="../media/image31.jpeg"/><Relationship Id="rId36" Type="http://schemas.openxmlformats.org/officeDocument/2006/relationships/image" Target="../media/image39.png"/><Relationship Id="rId49" Type="http://schemas.openxmlformats.org/officeDocument/2006/relationships/image" Target="../media/image52.png"/><Relationship Id="rId57" Type="http://schemas.openxmlformats.org/officeDocument/2006/relationships/image" Target="../media/image60.png"/><Relationship Id="rId10" Type="http://schemas.openxmlformats.org/officeDocument/2006/relationships/image" Target="../media/image13.png"/><Relationship Id="rId31" Type="http://schemas.openxmlformats.org/officeDocument/2006/relationships/image" Target="../media/image34.png"/><Relationship Id="rId44" Type="http://schemas.openxmlformats.org/officeDocument/2006/relationships/image" Target="../media/image47.png"/><Relationship Id="rId52" Type="http://schemas.openxmlformats.org/officeDocument/2006/relationships/image" Target="../media/image55.png"/><Relationship Id="rId60" Type="http://schemas.openxmlformats.org/officeDocument/2006/relationships/image" Target="../media/image63.png"/><Relationship Id="rId65" Type="http://schemas.openxmlformats.org/officeDocument/2006/relationships/image" Target="../media/image68.png"/><Relationship Id="rId4" Type="http://schemas.openxmlformats.org/officeDocument/2006/relationships/image" Target="../media/image7.png"/><Relationship Id="rId9" Type="http://schemas.openxmlformats.org/officeDocument/2006/relationships/image" Target="../media/image12.jpg"/><Relationship Id="rId13" Type="http://schemas.openxmlformats.org/officeDocument/2006/relationships/image" Target="../media/image16.png"/><Relationship Id="rId18" Type="http://schemas.openxmlformats.org/officeDocument/2006/relationships/image" Target="../media/image21.jpeg"/><Relationship Id="rId39" Type="http://schemas.openxmlformats.org/officeDocument/2006/relationships/image" Target="../media/image42.png"/><Relationship Id="rId34" Type="http://schemas.openxmlformats.org/officeDocument/2006/relationships/image" Target="../media/image37.png"/><Relationship Id="rId50" Type="http://schemas.openxmlformats.org/officeDocument/2006/relationships/image" Target="../media/image53.png"/><Relationship Id="rId55" Type="http://schemas.openxmlformats.org/officeDocument/2006/relationships/image" Target="../media/image58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342900</xdr:colOff>
          <xdr:row>11</xdr:row>
          <xdr:rowOff>161925</xdr:rowOff>
        </xdr:from>
        <xdr:to>
          <xdr:col>6</xdr:col>
          <xdr:colOff>590550</xdr:colOff>
          <xdr:row>13</xdr:row>
          <xdr:rowOff>9525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333375</xdr:colOff>
          <xdr:row>13</xdr:row>
          <xdr:rowOff>9525</xdr:rowOff>
        </xdr:from>
        <xdr:to>
          <xdr:col>6</xdr:col>
          <xdr:colOff>581025</xdr:colOff>
          <xdr:row>14</xdr:row>
          <xdr:rowOff>38100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17</xdr:row>
          <xdr:rowOff>152400</xdr:rowOff>
        </xdr:from>
        <xdr:to>
          <xdr:col>0</xdr:col>
          <xdr:colOff>619125</xdr:colOff>
          <xdr:row>19</xdr:row>
          <xdr:rowOff>47625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17</xdr:row>
          <xdr:rowOff>152400</xdr:rowOff>
        </xdr:from>
        <xdr:to>
          <xdr:col>2</xdr:col>
          <xdr:colOff>885825</xdr:colOff>
          <xdr:row>19</xdr:row>
          <xdr:rowOff>47625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533400</xdr:colOff>
      <xdr:row>0</xdr:row>
      <xdr:rowOff>95249</xdr:rowOff>
    </xdr:from>
    <xdr:to>
      <xdr:col>2</xdr:col>
      <xdr:colOff>1151283</xdr:colOff>
      <xdr:row>1</xdr:row>
      <xdr:rowOff>423936</xdr:rowOff>
    </xdr:to>
    <xdr:pic>
      <xdr:nvPicPr>
        <xdr:cNvPr id="24" name="Imagen 1" descr="F:\Metroseguridad\logo-en.pn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5249"/>
          <a:ext cx="2556013" cy="5191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438150</xdr:colOff>
          <xdr:row>11</xdr:row>
          <xdr:rowOff>171450</xdr:rowOff>
        </xdr:from>
        <xdr:to>
          <xdr:col>2</xdr:col>
          <xdr:colOff>685800</xdr:colOff>
          <xdr:row>13</xdr:row>
          <xdr:rowOff>19050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428625</xdr:colOff>
          <xdr:row>13</xdr:row>
          <xdr:rowOff>19050</xdr:rowOff>
        </xdr:from>
        <xdr:to>
          <xdr:col>2</xdr:col>
          <xdr:colOff>676275</xdr:colOff>
          <xdr:row>14</xdr:row>
          <xdr:rowOff>47625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24</xdr:row>
          <xdr:rowOff>152400</xdr:rowOff>
        </xdr:from>
        <xdr:to>
          <xdr:col>0</xdr:col>
          <xdr:colOff>619125</xdr:colOff>
          <xdr:row>26</xdr:row>
          <xdr:rowOff>47625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24</xdr:row>
          <xdr:rowOff>152400</xdr:rowOff>
        </xdr:from>
        <xdr:to>
          <xdr:col>2</xdr:col>
          <xdr:colOff>885825</xdr:colOff>
          <xdr:row>26</xdr:row>
          <xdr:rowOff>47625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0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31</xdr:row>
          <xdr:rowOff>152400</xdr:rowOff>
        </xdr:from>
        <xdr:to>
          <xdr:col>0</xdr:col>
          <xdr:colOff>619125</xdr:colOff>
          <xdr:row>33</xdr:row>
          <xdr:rowOff>47625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0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31</xdr:row>
          <xdr:rowOff>152400</xdr:rowOff>
        </xdr:from>
        <xdr:to>
          <xdr:col>2</xdr:col>
          <xdr:colOff>885825</xdr:colOff>
          <xdr:row>33</xdr:row>
          <xdr:rowOff>47625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342900</xdr:colOff>
          <xdr:row>9</xdr:row>
          <xdr:rowOff>161925</xdr:rowOff>
        </xdr:from>
        <xdr:to>
          <xdr:col>7</xdr:col>
          <xdr:colOff>590550</xdr:colOff>
          <xdr:row>11</xdr:row>
          <xdr:rowOff>9525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1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333375</xdr:colOff>
          <xdr:row>11</xdr:row>
          <xdr:rowOff>9525</xdr:rowOff>
        </xdr:from>
        <xdr:to>
          <xdr:col>7</xdr:col>
          <xdr:colOff>581025</xdr:colOff>
          <xdr:row>12</xdr:row>
          <xdr:rowOff>38100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1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15</xdr:row>
          <xdr:rowOff>152400</xdr:rowOff>
        </xdr:from>
        <xdr:to>
          <xdr:col>0</xdr:col>
          <xdr:colOff>619125</xdr:colOff>
          <xdr:row>17</xdr:row>
          <xdr:rowOff>47625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1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15</xdr:row>
          <xdr:rowOff>152400</xdr:rowOff>
        </xdr:from>
        <xdr:to>
          <xdr:col>2</xdr:col>
          <xdr:colOff>885825</xdr:colOff>
          <xdr:row>17</xdr:row>
          <xdr:rowOff>47625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1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438150</xdr:colOff>
          <xdr:row>9</xdr:row>
          <xdr:rowOff>171450</xdr:rowOff>
        </xdr:from>
        <xdr:to>
          <xdr:col>2</xdr:col>
          <xdr:colOff>685800</xdr:colOff>
          <xdr:row>11</xdr:row>
          <xdr:rowOff>19050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1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428625</xdr:colOff>
          <xdr:row>11</xdr:row>
          <xdr:rowOff>19050</xdr:rowOff>
        </xdr:from>
        <xdr:to>
          <xdr:col>2</xdr:col>
          <xdr:colOff>676275</xdr:colOff>
          <xdr:row>12</xdr:row>
          <xdr:rowOff>47625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1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22</xdr:row>
          <xdr:rowOff>152400</xdr:rowOff>
        </xdr:from>
        <xdr:to>
          <xdr:col>0</xdr:col>
          <xdr:colOff>619125</xdr:colOff>
          <xdr:row>24</xdr:row>
          <xdr:rowOff>47625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1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22</xdr:row>
          <xdr:rowOff>152400</xdr:rowOff>
        </xdr:from>
        <xdr:to>
          <xdr:col>2</xdr:col>
          <xdr:colOff>885825</xdr:colOff>
          <xdr:row>24</xdr:row>
          <xdr:rowOff>47625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1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22</xdr:row>
          <xdr:rowOff>152400</xdr:rowOff>
        </xdr:from>
        <xdr:to>
          <xdr:col>2</xdr:col>
          <xdr:colOff>885825</xdr:colOff>
          <xdr:row>24</xdr:row>
          <xdr:rowOff>47625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1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30</xdr:row>
          <xdr:rowOff>152400</xdr:rowOff>
        </xdr:from>
        <xdr:to>
          <xdr:col>0</xdr:col>
          <xdr:colOff>619125</xdr:colOff>
          <xdr:row>32</xdr:row>
          <xdr:rowOff>47625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1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30</xdr:row>
          <xdr:rowOff>152400</xdr:rowOff>
        </xdr:from>
        <xdr:to>
          <xdr:col>2</xdr:col>
          <xdr:colOff>885825</xdr:colOff>
          <xdr:row>32</xdr:row>
          <xdr:rowOff>47625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1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30</xdr:row>
          <xdr:rowOff>152400</xdr:rowOff>
        </xdr:from>
        <xdr:to>
          <xdr:col>2</xdr:col>
          <xdr:colOff>885825</xdr:colOff>
          <xdr:row>32</xdr:row>
          <xdr:rowOff>47625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1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16</xdr:row>
          <xdr:rowOff>152400</xdr:rowOff>
        </xdr:from>
        <xdr:to>
          <xdr:col>2</xdr:col>
          <xdr:colOff>885825</xdr:colOff>
          <xdr:row>18</xdr:row>
          <xdr:rowOff>47625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1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23</xdr:row>
          <xdr:rowOff>152400</xdr:rowOff>
        </xdr:from>
        <xdr:to>
          <xdr:col>2</xdr:col>
          <xdr:colOff>885825</xdr:colOff>
          <xdr:row>25</xdr:row>
          <xdr:rowOff>47625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1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31</xdr:row>
          <xdr:rowOff>152400</xdr:rowOff>
        </xdr:from>
        <xdr:to>
          <xdr:col>2</xdr:col>
          <xdr:colOff>885825</xdr:colOff>
          <xdr:row>33</xdr:row>
          <xdr:rowOff>47625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1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560917</xdr:colOff>
      <xdr:row>0</xdr:row>
      <xdr:rowOff>42333</xdr:rowOff>
    </xdr:from>
    <xdr:to>
      <xdr:col>1</xdr:col>
      <xdr:colOff>285750</xdr:colOff>
      <xdr:row>0</xdr:row>
      <xdr:rowOff>1042458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087" r="20004" b="30667"/>
        <a:stretch/>
      </xdr:blipFill>
      <xdr:spPr bwMode="auto">
        <a:xfrm>
          <a:off x="560917" y="42333"/>
          <a:ext cx="920750" cy="10001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36</xdr:row>
          <xdr:rowOff>152400</xdr:rowOff>
        </xdr:from>
        <xdr:to>
          <xdr:col>0</xdr:col>
          <xdr:colOff>619125</xdr:colOff>
          <xdr:row>38</xdr:row>
          <xdr:rowOff>47625</xdr:rowOff>
        </xdr:to>
        <xdr:sp macro="" textlink="">
          <xdr:nvSpPr>
            <xdr:cNvPr id="7188" name="Check Box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1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36</xdr:row>
          <xdr:rowOff>152400</xdr:rowOff>
        </xdr:from>
        <xdr:to>
          <xdr:col>2</xdr:col>
          <xdr:colOff>885825</xdr:colOff>
          <xdr:row>38</xdr:row>
          <xdr:rowOff>47625</xdr:rowOff>
        </xdr:to>
        <xdr:sp macro="" textlink="">
          <xdr:nvSpPr>
            <xdr:cNvPr id="7189" name="Check Box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1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36</xdr:row>
          <xdr:rowOff>152400</xdr:rowOff>
        </xdr:from>
        <xdr:to>
          <xdr:col>2</xdr:col>
          <xdr:colOff>885825</xdr:colOff>
          <xdr:row>38</xdr:row>
          <xdr:rowOff>47625</xdr:rowOff>
        </xdr:to>
        <xdr:sp macro="" textlink="">
          <xdr:nvSpPr>
            <xdr:cNvPr id="7190" name="Check Box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1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37</xdr:row>
          <xdr:rowOff>152400</xdr:rowOff>
        </xdr:from>
        <xdr:to>
          <xdr:col>2</xdr:col>
          <xdr:colOff>885825</xdr:colOff>
          <xdr:row>39</xdr:row>
          <xdr:rowOff>47625</xdr:rowOff>
        </xdr:to>
        <xdr:sp macro="" textlink="">
          <xdr:nvSpPr>
            <xdr:cNvPr id="7191" name="Check Box 23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id="{00000000-0008-0000-0100-00001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2</xdr:col>
      <xdr:colOff>740835</xdr:colOff>
      <xdr:row>51</xdr:row>
      <xdr:rowOff>285750</xdr:rowOff>
    </xdr:from>
    <xdr:to>
      <xdr:col>4</xdr:col>
      <xdr:colOff>825500</xdr:colOff>
      <xdr:row>56</xdr:row>
      <xdr:rowOff>32539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7585" y="13218583"/>
          <a:ext cx="1820332" cy="86862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247650</xdr:colOff>
      <xdr:row>10</xdr:row>
      <xdr:rowOff>66675</xdr:rowOff>
    </xdr:from>
    <xdr:ext cx="1038225" cy="990600"/>
    <xdr:pic>
      <xdr:nvPicPr>
        <xdr:cNvPr id="2" name="image10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48300" y="8639175"/>
          <a:ext cx="1038225" cy="9906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123825</xdr:colOff>
      <xdr:row>11</xdr:row>
      <xdr:rowOff>142875</xdr:rowOff>
    </xdr:from>
    <xdr:ext cx="1219200" cy="933450"/>
    <xdr:pic>
      <xdr:nvPicPr>
        <xdr:cNvPr id="3" name="image31.jpg" title="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324475" y="9858375"/>
          <a:ext cx="1219200" cy="9334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104775</xdr:colOff>
      <xdr:row>22</xdr:row>
      <xdr:rowOff>161925</xdr:rowOff>
    </xdr:from>
    <xdr:ext cx="1219200" cy="828675"/>
    <xdr:pic>
      <xdr:nvPicPr>
        <xdr:cNvPr id="4" name="image43.jpg" title="Imagen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305425" y="22078950"/>
          <a:ext cx="1219200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247651</xdr:colOff>
      <xdr:row>15</xdr:row>
      <xdr:rowOff>95249</xdr:rowOff>
    </xdr:from>
    <xdr:ext cx="942974" cy="657226"/>
    <xdr:pic>
      <xdr:nvPicPr>
        <xdr:cNvPr id="5" name="image45.png" title="Imagen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448301" y="14382749"/>
          <a:ext cx="942974" cy="657226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361950</xdr:colOff>
      <xdr:row>17</xdr:row>
      <xdr:rowOff>152400</xdr:rowOff>
    </xdr:from>
    <xdr:ext cx="866775" cy="885825"/>
    <xdr:pic>
      <xdr:nvPicPr>
        <xdr:cNvPr id="6" name="image39.png" title="Imagen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562600" y="16440150"/>
          <a:ext cx="866775" cy="88582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223837</xdr:colOff>
      <xdr:row>18</xdr:row>
      <xdr:rowOff>85731</xdr:rowOff>
    </xdr:from>
    <xdr:ext cx="1033465" cy="747710"/>
    <xdr:pic>
      <xdr:nvPicPr>
        <xdr:cNvPr id="7" name="image32.png" title="Imagen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 rot="5400000">
          <a:off x="5567365" y="17373603"/>
          <a:ext cx="747710" cy="103346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257175</xdr:colOff>
      <xdr:row>19</xdr:row>
      <xdr:rowOff>180975</xdr:rowOff>
    </xdr:from>
    <xdr:ext cx="981075" cy="857250"/>
    <xdr:pic>
      <xdr:nvPicPr>
        <xdr:cNvPr id="8" name="image34.png" title="Imagen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457825" y="18592800"/>
          <a:ext cx="9810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314325</xdr:colOff>
      <xdr:row>20</xdr:row>
      <xdr:rowOff>38100</xdr:rowOff>
    </xdr:from>
    <xdr:ext cx="904875" cy="1019175"/>
    <xdr:pic>
      <xdr:nvPicPr>
        <xdr:cNvPr id="9" name="image38.png" title="Imagen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5514975" y="19669125"/>
          <a:ext cx="904875" cy="101917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95250</xdr:colOff>
      <xdr:row>24</xdr:row>
      <xdr:rowOff>95250</xdr:rowOff>
    </xdr:from>
    <xdr:ext cx="1047750" cy="781050"/>
    <xdr:pic>
      <xdr:nvPicPr>
        <xdr:cNvPr id="10" name="image46.jpg" title="Imagen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5295900" y="24298275"/>
          <a:ext cx="1047750" cy="7810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419100</xdr:colOff>
      <xdr:row>26</xdr:row>
      <xdr:rowOff>85725</xdr:rowOff>
    </xdr:from>
    <xdr:ext cx="581025" cy="990600"/>
    <xdr:pic>
      <xdr:nvPicPr>
        <xdr:cNvPr id="11" name="image47.png" title="Imagen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5619750" y="26574750"/>
          <a:ext cx="581025" cy="9906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38100</xdr:colOff>
      <xdr:row>27</xdr:row>
      <xdr:rowOff>200025</xdr:rowOff>
    </xdr:from>
    <xdr:ext cx="1276350" cy="819150"/>
    <xdr:pic>
      <xdr:nvPicPr>
        <xdr:cNvPr id="12" name="image15.jpg" title="Imagen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5238750" y="27832050"/>
          <a:ext cx="1276350" cy="8191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180975</xdr:colOff>
      <xdr:row>16</xdr:row>
      <xdr:rowOff>123824</xdr:rowOff>
    </xdr:from>
    <xdr:ext cx="1047750" cy="942975"/>
    <xdr:pic>
      <xdr:nvPicPr>
        <xdr:cNvPr id="13" name="image58.png" title="Imagen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5381625" y="15268574"/>
          <a:ext cx="1047750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19050</xdr:colOff>
      <xdr:row>21</xdr:row>
      <xdr:rowOff>85725</xdr:rowOff>
    </xdr:from>
    <xdr:ext cx="1343025" cy="990600"/>
    <xdr:pic>
      <xdr:nvPicPr>
        <xdr:cNvPr id="14" name="image55.png" title="Imagen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5219700" y="20859750"/>
          <a:ext cx="1343025" cy="9906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161926</xdr:colOff>
      <xdr:row>25</xdr:row>
      <xdr:rowOff>19050</xdr:rowOff>
    </xdr:from>
    <xdr:ext cx="1085850" cy="942975"/>
    <xdr:pic>
      <xdr:nvPicPr>
        <xdr:cNvPr id="15" name="image65.png" title="Imagen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5362576" y="25365075"/>
          <a:ext cx="1085850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104775</xdr:colOff>
      <xdr:row>8</xdr:row>
      <xdr:rowOff>66675</xdr:rowOff>
    </xdr:from>
    <xdr:ext cx="1114425" cy="1076325"/>
    <xdr:pic>
      <xdr:nvPicPr>
        <xdr:cNvPr id="16" name="image64.png" title="Imagen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5305425" y="6353175"/>
          <a:ext cx="1114425" cy="107632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171450</xdr:colOff>
      <xdr:row>9</xdr:row>
      <xdr:rowOff>28575</xdr:rowOff>
    </xdr:from>
    <xdr:ext cx="1076325" cy="1047750"/>
    <xdr:pic>
      <xdr:nvPicPr>
        <xdr:cNvPr id="17" name="image61.png" title="Imagen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5372100" y="7458075"/>
          <a:ext cx="107632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311150</xdr:colOff>
      <xdr:row>12</xdr:row>
      <xdr:rowOff>76200</xdr:rowOff>
    </xdr:from>
    <xdr:ext cx="822325" cy="936625"/>
    <xdr:pic>
      <xdr:nvPicPr>
        <xdr:cNvPr id="18" name="image78.png" title="Imagen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5511800" y="10934700"/>
          <a:ext cx="822325" cy="93662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171451</xdr:colOff>
      <xdr:row>7</xdr:row>
      <xdr:rowOff>66675</xdr:rowOff>
    </xdr:from>
    <xdr:ext cx="1066800" cy="942975"/>
    <xdr:pic>
      <xdr:nvPicPr>
        <xdr:cNvPr id="19" name="image64.png" title="Imagen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5372101" y="5210175"/>
          <a:ext cx="1066800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123826</xdr:colOff>
      <xdr:row>6</xdr:row>
      <xdr:rowOff>85724</xdr:rowOff>
    </xdr:from>
    <xdr:ext cx="1085850" cy="916315"/>
    <xdr:pic>
      <xdr:nvPicPr>
        <xdr:cNvPr id="20" name="image64.png" title="Imagen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5324476" y="4086224"/>
          <a:ext cx="1085850" cy="91631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180974</xdr:colOff>
      <xdr:row>5</xdr:row>
      <xdr:rowOff>79375</xdr:rowOff>
    </xdr:from>
    <xdr:ext cx="1114425" cy="996950"/>
    <xdr:pic>
      <xdr:nvPicPr>
        <xdr:cNvPr id="21" name="image121.jpg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5381624" y="2917825"/>
          <a:ext cx="1114425" cy="9969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8</xdr:col>
      <xdr:colOff>82550</xdr:colOff>
      <xdr:row>28</xdr:row>
      <xdr:rowOff>19048</xdr:rowOff>
    </xdr:from>
    <xdr:to>
      <xdr:col>8</xdr:col>
      <xdr:colOff>1323975</xdr:colOff>
      <xdr:row>28</xdr:row>
      <xdr:rowOff>1476373</xdr:rowOff>
    </xdr:to>
    <xdr:pic>
      <xdr:nvPicPr>
        <xdr:cNvPr id="22" name="Imagen 21" descr="Creality Ender 3 Hotend, Extrusor de 1,75 mm montadd juego de bloque de  calor de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5283200" y="28794073"/>
          <a:ext cx="1241425" cy="1457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393701</xdr:colOff>
      <xdr:row>39</xdr:row>
      <xdr:rowOff>38101</xdr:rowOff>
    </xdr:from>
    <xdr:to>
      <xdr:col>8</xdr:col>
      <xdr:colOff>977900</xdr:colOff>
      <xdr:row>39</xdr:row>
      <xdr:rowOff>824279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4351" y="41462326"/>
          <a:ext cx="584199" cy="7861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266701</xdr:colOff>
      <xdr:row>42</xdr:row>
      <xdr:rowOff>152888</xdr:rowOff>
    </xdr:from>
    <xdr:to>
      <xdr:col>8</xdr:col>
      <xdr:colOff>1180530</xdr:colOff>
      <xdr:row>42</xdr:row>
      <xdr:rowOff>857250</xdr:rowOff>
    </xdr:to>
    <xdr:pic>
      <xdr:nvPicPr>
        <xdr:cNvPr id="24" name="Imagen 23" descr="Chasis 2WD KIT Carro Smart Robot Arduino - ZAMUX BOGOTA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7351" y="44348888"/>
          <a:ext cx="913829" cy="7043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326292</xdr:colOff>
      <xdr:row>40</xdr:row>
      <xdr:rowOff>104531</xdr:rowOff>
    </xdr:from>
    <xdr:to>
      <xdr:col>8</xdr:col>
      <xdr:colOff>1196501</xdr:colOff>
      <xdr:row>40</xdr:row>
      <xdr:rowOff>838201</xdr:rowOff>
    </xdr:to>
    <xdr:pic>
      <xdr:nvPicPr>
        <xdr:cNvPr id="25" name="Imagen 24" descr="Puente H L298N Arduino - CONTROL COMPANY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6942" y="42405056"/>
          <a:ext cx="870209" cy="733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104776</xdr:colOff>
      <xdr:row>41</xdr:row>
      <xdr:rowOff>147516</xdr:rowOff>
    </xdr:from>
    <xdr:to>
      <xdr:col>8</xdr:col>
      <xdr:colOff>1350220</xdr:colOff>
      <xdr:row>41</xdr:row>
      <xdr:rowOff>990600</xdr:rowOff>
    </xdr:to>
    <xdr:pic>
      <xdr:nvPicPr>
        <xdr:cNvPr id="26" name="Imagen 25" descr="SENSOR ULTRASONIDO - ARDUINO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438"/>
        <a:stretch/>
      </xdr:blipFill>
      <xdr:spPr bwMode="auto">
        <a:xfrm>
          <a:off x="5305426" y="43324341"/>
          <a:ext cx="1245444" cy="843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304800</xdr:colOff>
      <xdr:row>44</xdr:row>
      <xdr:rowOff>114300</xdr:rowOff>
    </xdr:to>
    <xdr:sp macro="" textlink="">
      <xdr:nvSpPr>
        <xdr:cNvPr id="27" name="AutoShape 7" descr="Imagen 1 de 1 de 20 Cables 10 Cmt Macho Hembra Dupont Conexión Arduino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5200650" y="45167550"/>
          <a:ext cx="304800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409087</xdr:colOff>
      <xdr:row>43</xdr:row>
      <xdr:rowOff>57149</xdr:rowOff>
    </xdr:from>
    <xdr:to>
      <xdr:col>8</xdr:col>
      <xdr:colOff>1390650</xdr:colOff>
      <xdr:row>43</xdr:row>
      <xdr:rowOff>914399</xdr:rowOff>
    </xdr:to>
    <xdr:pic>
      <xdr:nvPicPr>
        <xdr:cNvPr id="28" name="Imagen 27" descr="Ardobot Robótica SAS Cables Jumper / Dupont x 10 Macho - Hembra 30 cm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5609737" y="45224699"/>
          <a:ext cx="981563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304452</xdr:colOff>
      <xdr:row>44</xdr:row>
      <xdr:rowOff>142563</xdr:rowOff>
    </xdr:from>
    <xdr:to>
      <xdr:col>8</xdr:col>
      <xdr:colOff>1209066</xdr:colOff>
      <xdr:row>44</xdr:row>
      <xdr:rowOff>771525</xdr:rowOff>
    </xdr:to>
    <xdr:pic>
      <xdr:nvPicPr>
        <xdr:cNvPr id="29" name="Imagen 28" descr="Jumper macho-macho 20 cm x 10pcs – La Casa de La Banda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74" r="26401"/>
        <a:stretch/>
      </xdr:blipFill>
      <xdr:spPr bwMode="auto">
        <a:xfrm>
          <a:off x="5505102" y="46281663"/>
          <a:ext cx="904614" cy="6289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284869</xdr:colOff>
      <xdr:row>45</xdr:row>
      <xdr:rowOff>138886</xdr:rowOff>
    </xdr:from>
    <xdr:to>
      <xdr:col>8</xdr:col>
      <xdr:colOff>1206761</xdr:colOff>
      <xdr:row>45</xdr:row>
      <xdr:rowOff>800099</xdr:rowOff>
    </xdr:to>
    <xdr:pic>
      <xdr:nvPicPr>
        <xdr:cNvPr id="30" name="Imagen 29" descr="Mini protoboard de 170 puntos Steren Tienda en Línea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615858" y="47119197"/>
          <a:ext cx="661213" cy="9218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196372</xdr:colOff>
      <xdr:row>46</xdr:row>
      <xdr:rowOff>84507</xdr:rowOff>
    </xdr:from>
    <xdr:to>
      <xdr:col>8</xdr:col>
      <xdr:colOff>1260949</xdr:colOff>
      <xdr:row>46</xdr:row>
      <xdr:rowOff>885825</xdr:rowOff>
    </xdr:to>
    <xdr:pic>
      <xdr:nvPicPr>
        <xdr:cNvPr id="31" name="Imagen 30" descr="Módulo bluetooth HC-05 - Mecabot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022" y="48166707"/>
          <a:ext cx="1064577" cy="8013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110255</xdr:colOff>
      <xdr:row>47</xdr:row>
      <xdr:rowOff>95250</xdr:rowOff>
    </xdr:from>
    <xdr:to>
      <xdr:col>8</xdr:col>
      <xdr:colOff>666750</xdr:colOff>
      <xdr:row>47</xdr:row>
      <xdr:rowOff>466725</xdr:rowOff>
    </xdr:to>
    <xdr:pic>
      <xdr:nvPicPr>
        <xdr:cNvPr id="32" name="Imagen 31" descr="Sensor Reflectivo Seguidor De Línea Tcrt5000 Arduino Pic – Arca Electrónica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0905" y="49149000"/>
          <a:ext cx="556495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584408</xdr:colOff>
      <xdr:row>47</xdr:row>
      <xdr:rowOff>261965</xdr:rowOff>
    </xdr:from>
    <xdr:to>
      <xdr:col>8</xdr:col>
      <xdr:colOff>1352549</xdr:colOff>
      <xdr:row>47</xdr:row>
      <xdr:rowOff>790575</xdr:rowOff>
    </xdr:to>
    <xdr:pic>
      <xdr:nvPicPr>
        <xdr:cNvPr id="33" name="Imagen 32" descr="SENSOR DE HUMEDA Y TEMPERATURA DHT11 KY-015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5058" y="49315715"/>
          <a:ext cx="768141" cy="528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205071</xdr:colOff>
      <xdr:row>48</xdr:row>
      <xdr:rowOff>62543</xdr:rowOff>
    </xdr:from>
    <xdr:to>
      <xdr:col>8</xdr:col>
      <xdr:colOff>1197123</xdr:colOff>
      <xdr:row>48</xdr:row>
      <xdr:rowOff>828675</xdr:rowOff>
    </xdr:to>
    <xdr:pic>
      <xdr:nvPicPr>
        <xdr:cNvPr id="34" name="Imagen 33" descr="Mini Bomba de Agua Sumergible - ZAMUX BOGOTA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5721" y="50087843"/>
          <a:ext cx="992052" cy="7661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195055</xdr:colOff>
      <xdr:row>50</xdr:row>
      <xdr:rowOff>97736</xdr:rowOff>
    </xdr:from>
    <xdr:to>
      <xdr:col>8</xdr:col>
      <xdr:colOff>1355863</xdr:colOff>
      <xdr:row>50</xdr:row>
      <xdr:rowOff>1085850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395705" y="52304261"/>
          <a:ext cx="1160808" cy="988114"/>
        </a:xfrm>
        <a:prstGeom prst="rect">
          <a:avLst/>
        </a:prstGeom>
      </xdr:spPr>
    </xdr:pic>
    <xdr:clientData/>
  </xdr:twoCellAnchor>
  <xdr:twoCellAnchor editAs="oneCell">
    <xdr:from>
      <xdr:col>8</xdr:col>
      <xdr:colOff>441422</xdr:colOff>
      <xdr:row>51</xdr:row>
      <xdr:rowOff>103716</xdr:rowOff>
    </xdr:from>
    <xdr:to>
      <xdr:col>8</xdr:col>
      <xdr:colOff>1203325</xdr:colOff>
      <xdr:row>51</xdr:row>
      <xdr:rowOff>828675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642072" y="53462766"/>
          <a:ext cx="761903" cy="724959"/>
        </a:xfrm>
        <a:prstGeom prst="rect">
          <a:avLst/>
        </a:prstGeom>
      </xdr:spPr>
    </xdr:pic>
    <xdr:clientData/>
  </xdr:twoCellAnchor>
  <xdr:twoCellAnchor editAs="oneCell">
    <xdr:from>
      <xdr:col>8</xdr:col>
      <xdr:colOff>266288</xdr:colOff>
      <xdr:row>14</xdr:row>
      <xdr:rowOff>13840</xdr:rowOff>
    </xdr:from>
    <xdr:to>
      <xdr:col>8</xdr:col>
      <xdr:colOff>1171575</xdr:colOff>
      <xdr:row>14</xdr:row>
      <xdr:rowOff>1123950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466938" y="13158340"/>
          <a:ext cx="905287" cy="1110110"/>
        </a:xfrm>
        <a:prstGeom prst="rect">
          <a:avLst/>
        </a:prstGeom>
      </xdr:spPr>
    </xdr:pic>
    <xdr:clientData/>
  </xdr:twoCellAnchor>
  <xdr:twoCellAnchor editAs="oneCell">
    <xdr:from>
      <xdr:col>8</xdr:col>
      <xdr:colOff>83610</xdr:colOff>
      <xdr:row>23</xdr:row>
      <xdr:rowOff>168276</xdr:rowOff>
    </xdr:from>
    <xdr:to>
      <xdr:col>8</xdr:col>
      <xdr:colOff>1354757</xdr:colOff>
      <xdr:row>23</xdr:row>
      <xdr:rowOff>847726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284260" y="23228301"/>
          <a:ext cx="1271147" cy="679450"/>
        </a:xfrm>
        <a:prstGeom prst="rect">
          <a:avLst/>
        </a:prstGeom>
      </xdr:spPr>
    </xdr:pic>
    <xdr:clientData/>
  </xdr:twoCellAnchor>
  <xdr:twoCellAnchor editAs="oneCell">
    <xdr:from>
      <xdr:col>8</xdr:col>
      <xdr:colOff>295274</xdr:colOff>
      <xdr:row>13</xdr:row>
      <xdr:rowOff>99085</xdr:rowOff>
    </xdr:from>
    <xdr:to>
      <xdr:col>8</xdr:col>
      <xdr:colOff>1171575</xdr:colOff>
      <xdr:row>13</xdr:row>
      <xdr:rowOff>1057881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495924" y="12100585"/>
          <a:ext cx="876301" cy="958796"/>
        </a:xfrm>
        <a:prstGeom prst="rect">
          <a:avLst/>
        </a:prstGeom>
      </xdr:spPr>
    </xdr:pic>
    <xdr:clientData/>
  </xdr:twoCellAnchor>
  <xdr:twoCellAnchor editAs="oneCell">
    <xdr:from>
      <xdr:col>8</xdr:col>
      <xdr:colOff>105366</xdr:colOff>
      <xdr:row>53</xdr:row>
      <xdr:rowOff>45155</xdr:rowOff>
    </xdr:from>
    <xdr:to>
      <xdr:col>8</xdr:col>
      <xdr:colOff>1289403</xdr:colOff>
      <xdr:row>53</xdr:row>
      <xdr:rowOff>752475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306016" y="55642580"/>
          <a:ext cx="1184037" cy="707320"/>
        </a:xfrm>
        <a:prstGeom prst="rect">
          <a:avLst/>
        </a:prstGeom>
      </xdr:spPr>
    </xdr:pic>
    <xdr:clientData/>
  </xdr:twoCellAnchor>
  <xdr:twoCellAnchor editAs="oneCell">
    <xdr:from>
      <xdr:col>8</xdr:col>
      <xdr:colOff>336551</xdr:colOff>
      <xdr:row>59</xdr:row>
      <xdr:rowOff>6352</xdr:rowOff>
    </xdr:from>
    <xdr:to>
      <xdr:col>8</xdr:col>
      <xdr:colOff>1066801</xdr:colOff>
      <xdr:row>59</xdr:row>
      <xdr:rowOff>631668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537201" y="60575827"/>
          <a:ext cx="730250" cy="625316"/>
        </a:xfrm>
        <a:prstGeom prst="rect">
          <a:avLst/>
        </a:prstGeom>
      </xdr:spPr>
    </xdr:pic>
    <xdr:clientData/>
  </xdr:twoCellAnchor>
  <xdr:twoCellAnchor editAs="oneCell">
    <xdr:from>
      <xdr:col>8</xdr:col>
      <xdr:colOff>212725</xdr:colOff>
      <xdr:row>57</xdr:row>
      <xdr:rowOff>38099</xdr:rowOff>
    </xdr:from>
    <xdr:to>
      <xdr:col>8</xdr:col>
      <xdr:colOff>1276350</xdr:colOff>
      <xdr:row>57</xdr:row>
      <xdr:rowOff>590550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413375" y="59293124"/>
          <a:ext cx="1063625" cy="552451"/>
        </a:xfrm>
        <a:prstGeom prst="rect">
          <a:avLst/>
        </a:prstGeom>
      </xdr:spPr>
    </xdr:pic>
    <xdr:clientData/>
  </xdr:twoCellAnchor>
  <xdr:twoCellAnchor editAs="oneCell">
    <xdr:from>
      <xdr:col>8</xdr:col>
      <xdr:colOff>346075</xdr:colOff>
      <xdr:row>58</xdr:row>
      <xdr:rowOff>47625</xdr:rowOff>
    </xdr:from>
    <xdr:to>
      <xdr:col>8</xdr:col>
      <xdr:colOff>1066800</xdr:colOff>
      <xdr:row>58</xdr:row>
      <xdr:rowOff>534051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flipV="1">
          <a:off x="5546725" y="59959875"/>
          <a:ext cx="720725" cy="486426"/>
        </a:xfrm>
        <a:prstGeom prst="rect">
          <a:avLst/>
        </a:prstGeom>
      </xdr:spPr>
    </xdr:pic>
    <xdr:clientData/>
  </xdr:twoCellAnchor>
  <xdr:twoCellAnchor editAs="oneCell">
    <xdr:from>
      <xdr:col>8</xdr:col>
      <xdr:colOff>92075</xdr:colOff>
      <xdr:row>60</xdr:row>
      <xdr:rowOff>9526</xdr:rowOff>
    </xdr:from>
    <xdr:to>
      <xdr:col>8</xdr:col>
      <xdr:colOff>1365249</xdr:colOff>
      <xdr:row>60</xdr:row>
      <xdr:rowOff>619126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292725" y="61236226"/>
          <a:ext cx="1273174" cy="609600"/>
        </a:xfrm>
        <a:prstGeom prst="rect">
          <a:avLst/>
        </a:prstGeom>
      </xdr:spPr>
    </xdr:pic>
    <xdr:clientData/>
  </xdr:twoCellAnchor>
  <xdr:twoCellAnchor editAs="oneCell">
    <xdr:from>
      <xdr:col>8</xdr:col>
      <xdr:colOff>552451</xdr:colOff>
      <xdr:row>61</xdr:row>
      <xdr:rowOff>69850</xdr:rowOff>
    </xdr:from>
    <xdr:to>
      <xdr:col>8</xdr:col>
      <xdr:colOff>1108076</xdr:colOff>
      <xdr:row>61</xdr:row>
      <xdr:rowOff>552450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753101" y="61953775"/>
          <a:ext cx="555625" cy="482600"/>
        </a:xfrm>
        <a:prstGeom prst="rect">
          <a:avLst/>
        </a:prstGeom>
      </xdr:spPr>
    </xdr:pic>
    <xdr:clientData/>
  </xdr:twoCellAnchor>
  <xdr:twoCellAnchor editAs="oneCell">
    <xdr:from>
      <xdr:col>8</xdr:col>
      <xdr:colOff>444501</xdr:colOff>
      <xdr:row>62</xdr:row>
      <xdr:rowOff>25400</xdr:rowOff>
    </xdr:from>
    <xdr:to>
      <xdr:col>8</xdr:col>
      <xdr:colOff>1203325</xdr:colOff>
      <xdr:row>62</xdr:row>
      <xdr:rowOff>600075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645151" y="62566550"/>
          <a:ext cx="758824" cy="574675"/>
        </a:xfrm>
        <a:prstGeom prst="rect">
          <a:avLst/>
        </a:prstGeom>
      </xdr:spPr>
    </xdr:pic>
    <xdr:clientData/>
  </xdr:twoCellAnchor>
  <xdr:twoCellAnchor editAs="oneCell">
    <xdr:from>
      <xdr:col>8</xdr:col>
      <xdr:colOff>266701</xdr:colOff>
      <xdr:row>63</xdr:row>
      <xdr:rowOff>120651</xdr:rowOff>
    </xdr:from>
    <xdr:to>
      <xdr:col>8</xdr:col>
      <xdr:colOff>1343026</xdr:colOff>
      <xdr:row>63</xdr:row>
      <xdr:rowOff>647700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467351" y="63319026"/>
          <a:ext cx="1076325" cy="527049"/>
        </a:xfrm>
        <a:prstGeom prst="rect">
          <a:avLst/>
        </a:prstGeom>
      </xdr:spPr>
    </xdr:pic>
    <xdr:clientData/>
  </xdr:twoCellAnchor>
  <xdr:twoCellAnchor editAs="oneCell">
    <xdr:from>
      <xdr:col>8</xdr:col>
      <xdr:colOff>314326</xdr:colOff>
      <xdr:row>66</xdr:row>
      <xdr:rowOff>63500</xdr:rowOff>
    </xdr:from>
    <xdr:to>
      <xdr:col>8</xdr:col>
      <xdr:colOff>1193801</xdr:colOff>
      <xdr:row>66</xdr:row>
      <xdr:rowOff>638175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514976" y="66100325"/>
          <a:ext cx="879475" cy="574675"/>
        </a:xfrm>
        <a:prstGeom prst="rect">
          <a:avLst/>
        </a:prstGeom>
      </xdr:spPr>
    </xdr:pic>
    <xdr:clientData/>
  </xdr:twoCellAnchor>
  <xdr:twoCellAnchor editAs="oneCell">
    <xdr:from>
      <xdr:col>8</xdr:col>
      <xdr:colOff>336550</xdr:colOff>
      <xdr:row>67</xdr:row>
      <xdr:rowOff>73025</xdr:rowOff>
    </xdr:from>
    <xdr:to>
      <xdr:col>8</xdr:col>
      <xdr:colOff>1078516</xdr:colOff>
      <xdr:row>67</xdr:row>
      <xdr:rowOff>590550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537200" y="66767075"/>
          <a:ext cx="741966" cy="517525"/>
        </a:xfrm>
        <a:prstGeom prst="rect">
          <a:avLst/>
        </a:prstGeom>
      </xdr:spPr>
    </xdr:pic>
    <xdr:clientData/>
  </xdr:twoCellAnchor>
  <xdr:twoCellAnchor editAs="oneCell">
    <xdr:from>
      <xdr:col>8</xdr:col>
      <xdr:colOff>488951</xdr:colOff>
      <xdr:row>69</xdr:row>
      <xdr:rowOff>222250</xdr:rowOff>
    </xdr:from>
    <xdr:to>
      <xdr:col>8</xdr:col>
      <xdr:colOff>993776</xdr:colOff>
      <xdr:row>69</xdr:row>
      <xdr:rowOff>771525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689601" y="68449825"/>
          <a:ext cx="504825" cy="549275"/>
        </a:xfrm>
        <a:prstGeom prst="rect">
          <a:avLst/>
        </a:prstGeom>
      </xdr:spPr>
    </xdr:pic>
    <xdr:clientData/>
  </xdr:twoCellAnchor>
  <xdr:twoCellAnchor editAs="oneCell">
    <xdr:from>
      <xdr:col>8</xdr:col>
      <xdr:colOff>206376</xdr:colOff>
      <xdr:row>70</xdr:row>
      <xdr:rowOff>44449</xdr:rowOff>
    </xdr:from>
    <xdr:to>
      <xdr:col>8</xdr:col>
      <xdr:colOff>1270001</xdr:colOff>
      <xdr:row>70</xdr:row>
      <xdr:rowOff>733424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407026" y="69157849"/>
          <a:ext cx="1063625" cy="688975"/>
        </a:xfrm>
        <a:prstGeom prst="rect">
          <a:avLst/>
        </a:prstGeom>
      </xdr:spPr>
    </xdr:pic>
    <xdr:clientData/>
  </xdr:twoCellAnchor>
  <xdr:twoCellAnchor editAs="oneCell">
    <xdr:from>
      <xdr:col>8</xdr:col>
      <xdr:colOff>95251</xdr:colOff>
      <xdr:row>71</xdr:row>
      <xdr:rowOff>111126</xdr:rowOff>
    </xdr:from>
    <xdr:to>
      <xdr:col>8</xdr:col>
      <xdr:colOff>1391170</xdr:colOff>
      <xdr:row>71</xdr:row>
      <xdr:rowOff>733426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295901" y="70034151"/>
          <a:ext cx="1295919" cy="622300"/>
        </a:xfrm>
        <a:prstGeom prst="rect">
          <a:avLst/>
        </a:prstGeom>
      </xdr:spPr>
    </xdr:pic>
    <xdr:clientData/>
  </xdr:twoCellAnchor>
  <xdr:twoCellAnchor editAs="oneCell">
    <xdr:from>
      <xdr:col>8</xdr:col>
      <xdr:colOff>371475</xdr:colOff>
      <xdr:row>72</xdr:row>
      <xdr:rowOff>107950</xdr:rowOff>
    </xdr:from>
    <xdr:to>
      <xdr:col>8</xdr:col>
      <xdr:colOff>1066800</xdr:colOff>
      <xdr:row>72</xdr:row>
      <xdr:rowOff>885825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572125" y="70964425"/>
          <a:ext cx="695325" cy="777875"/>
        </a:xfrm>
        <a:prstGeom prst="rect">
          <a:avLst/>
        </a:prstGeom>
      </xdr:spPr>
    </xdr:pic>
    <xdr:clientData/>
  </xdr:twoCellAnchor>
  <xdr:twoCellAnchor editAs="oneCell">
    <xdr:from>
      <xdr:col>8</xdr:col>
      <xdr:colOff>406401</xdr:colOff>
      <xdr:row>74</xdr:row>
      <xdr:rowOff>95250</xdr:rowOff>
    </xdr:from>
    <xdr:to>
      <xdr:col>8</xdr:col>
      <xdr:colOff>968376</xdr:colOff>
      <xdr:row>74</xdr:row>
      <xdr:rowOff>889232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607051" y="72532875"/>
          <a:ext cx="561975" cy="793982"/>
        </a:xfrm>
        <a:prstGeom prst="rect">
          <a:avLst/>
        </a:prstGeom>
      </xdr:spPr>
    </xdr:pic>
    <xdr:clientData/>
  </xdr:twoCellAnchor>
  <xdr:twoCellAnchor editAs="oneCell">
    <xdr:from>
      <xdr:col>8</xdr:col>
      <xdr:colOff>285751</xdr:colOff>
      <xdr:row>75</xdr:row>
      <xdr:rowOff>142875</xdr:rowOff>
    </xdr:from>
    <xdr:to>
      <xdr:col>8</xdr:col>
      <xdr:colOff>1012270</xdr:colOff>
      <xdr:row>75</xdr:row>
      <xdr:rowOff>565312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486401" y="73618725"/>
          <a:ext cx="726519" cy="422437"/>
        </a:xfrm>
        <a:prstGeom prst="rect">
          <a:avLst/>
        </a:prstGeom>
      </xdr:spPr>
    </xdr:pic>
    <xdr:clientData/>
  </xdr:twoCellAnchor>
  <xdr:twoCellAnchor editAs="oneCell">
    <xdr:from>
      <xdr:col>8</xdr:col>
      <xdr:colOff>311150</xdr:colOff>
      <xdr:row>76</xdr:row>
      <xdr:rowOff>85725</xdr:rowOff>
    </xdr:from>
    <xdr:to>
      <xdr:col>8</xdr:col>
      <xdr:colOff>1114425</xdr:colOff>
      <xdr:row>76</xdr:row>
      <xdr:rowOff>632626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511800" y="74218800"/>
          <a:ext cx="803275" cy="546901"/>
        </a:xfrm>
        <a:prstGeom prst="rect">
          <a:avLst/>
        </a:prstGeom>
      </xdr:spPr>
    </xdr:pic>
    <xdr:clientData/>
  </xdr:twoCellAnchor>
  <xdr:twoCellAnchor editAs="oneCell">
    <xdr:from>
      <xdr:col>8</xdr:col>
      <xdr:colOff>263526</xdr:colOff>
      <xdr:row>77</xdr:row>
      <xdr:rowOff>95250</xdr:rowOff>
    </xdr:from>
    <xdr:to>
      <xdr:col>8</xdr:col>
      <xdr:colOff>1295400</xdr:colOff>
      <xdr:row>77</xdr:row>
      <xdr:rowOff>609733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5464176" y="74885550"/>
          <a:ext cx="1031874" cy="514483"/>
        </a:xfrm>
        <a:prstGeom prst="rect">
          <a:avLst/>
        </a:prstGeom>
      </xdr:spPr>
    </xdr:pic>
    <xdr:clientData/>
  </xdr:twoCellAnchor>
  <xdr:twoCellAnchor editAs="oneCell">
    <xdr:from>
      <xdr:col>8</xdr:col>
      <xdr:colOff>409575</xdr:colOff>
      <xdr:row>78</xdr:row>
      <xdr:rowOff>180975</xdr:rowOff>
    </xdr:from>
    <xdr:to>
      <xdr:col>8</xdr:col>
      <xdr:colOff>1016001</xdr:colOff>
      <xdr:row>78</xdr:row>
      <xdr:rowOff>893060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610225" y="75628500"/>
          <a:ext cx="606426" cy="712085"/>
        </a:xfrm>
        <a:prstGeom prst="rect">
          <a:avLst/>
        </a:prstGeom>
      </xdr:spPr>
    </xdr:pic>
    <xdr:clientData/>
  </xdr:twoCellAnchor>
  <xdr:twoCellAnchor editAs="oneCell">
    <xdr:from>
      <xdr:col>8</xdr:col>
      <xdr:colOff>263526</xdr:colOff>
      <xdr:row>79</xdr:row>
      <xdr:rowOff>28575</xdr:rowOff>
    </xdr:from>
    <xdr:to>
      <xdr:col>8</xdr:col>
      <xdr:colOff>1111250</xdr:colOff>
      <xdr:row>79</xdr:row>
      <xdr:rowOff>609811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464176" y="76476225"/>
          <a:ext cx="847724" cy="581236"/>
        </a:xfrm>
        <a:prstGeom prst="rect">
          <a:avLst/>
        </a:prstGeom>
      </xdr:spPr>
    </xdr:pic>
    <xdr:clientData/>
  </xdr:twoCellAnchor>
  <xdr:twoCellAnchor editAs="oneCell">
    <xdr:from>
      <xdr:col>8</xdr:col>
      <xdr:colOff>95249</xdr:colOff>
      <xdr:row>54</xdr:row>
      <xdr:rowOff>19050</xdr:rowOff>
    </xdr:from>
    <xdr:to>
      <xdr:col>8</xdr:col>
      <xdr:colOff>1323973</xdr:colOff>
      <xdr:row>55</xdr:row>
      <xdr:rowOff>0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295899" y="56426100"/>
          <a:ext cx="1228724" cy="638175"/>
        </a:xfrm>
        <a:prstGeom prst="rect">
          <a:avLst/>
        </a:prstGeom>
      </xdr:spPr>
    </xdr:pic>
    <xdr:clientData/>
  </xdr:twoCellAnchor>
  <xdr:twoCellAnchor editAs="oneCell">
    <xdr:from>
      <xdr:col>8</xdr:col>
      <xdr:colOff>85725</xdr:colOff>
      <xdr:row>29</xdr:row>
      <xdr:rowOff>19050</xdr:rowOff>
    </xdr:from>
    <xdr:to>
      <xdr:col>8</xdr:col>
      <xdr:colOff>1257300</xdr:colOff>
      <xdr:row>29</xdr:row>
      <xdr:rowOff>1319467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286375" y="30365700"/>
          <a:ext cx="1171575" cy="1300417"/>
        </a:xfrm>
        <a:prstGeom prst="rect">
          <a:avLst/>
        </a:prstGeom>
      </xdr:spPr>
    </xdr:pic>
    <xdr:clientData/>
  </xdr:twoCellAnchor>
  <xdr:twoCellAnchor editAs="oneCell">
    <xdr:from>
      <xdr:col>8</xdr:col>
      <xdr:colOff>104775</xdr:colOff>
      <xdr:row>30</xdr:row>
      <xdr:rowOff>57151</xdr:rowOff>
    </xdr:from>
    <xdr:to>
      <xdr:col>8</xdr:col>
      <xdr:colOff>1333500</xdr:colOff>
      <xdr:row>30</xdr:row>
      <xdr:rowOff>809625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305425" y="31746826"/>
          <a:ext cx="1228725" cy="752474"/>
        </a:xfrm>
        <a:prstGeom prst="rect">
          <a:avLst/>
        </a:prstGeom>
      </xdr:spPr>
    </xdr:pic>
    <xdr:clientData/>
  </xdr:twoCellAnchor>
  <xdr:twoCellAnchor editAs="oneCell">
    <xdr:from>
      <xdr:col>8</xdr:col>
      <xdr:colOff>339546</xdr:colOff>
      <xdr:row>31</xdr:row>
      <xdr:rowOff>75054</xdr:rowOff>
    </xdr:from>
    <xdr:to>
      <xdr:col>8</xdr:col>
      <xdr:colOff>1066799</xdr:colOff>
      <xdr:row>31</xdr:row>
      <xdr:rowOff>847726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540196" y="32717229"/>
          <a:ext cx="727253" cy="772672"/>
        </a:xfrm>
        <a:prstGeom prst="rect">
          <a:avLst/>
        </a:prstGeom>
      </xdr:spPr>
    </xdr:pic>
    <xdr:clientData/>
  </xdr:twoCellAnchor>
  <xdr:twoCellAnchor editAs="oneCell">
    <xdr:from>
      <xdr:col>8</xdr:col>
      <xdr:colOff>76199</xdr:colOff>
      <xdr:row>32</xdr:row>
      <xdr:rowOff>133351</xdr:rowOff>
    </xdr:from>
    <xdr:to>
      <xdr:col>8</xdr:col>
      <xdr:colOff>1276551</xdr:colOff>
      <xdr:row>32</xdr:row>
      <xdr:rowOff>1047750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276849" y="33766126"/>
          <a:ext cx="1200352" cy="914399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33</xdr:row>
      <xdr:rowOff>95250</xdr:rowOff>
    </xdr:from>
    <xdr:to>
      <xdr:col>8</xdr:col>
      <xdr:colOff>1295599</xdr:colOff>
      <xdr:row>33</xdr:row>
      <xdr:rowOff>981075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362575" y="34918650"/>
          <a:ext cx="1133674" cy="885825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190500</xdr:colOff>
      <xdr:row>35</xdr:row>
      <xdr:rowOff>41129</xdr:rowOff>
    </xdr:from>
    <xdr:to>
      <xdr:col>8</xdr:col>
      <xdr:colOff>1400174</xdr:colOff>
      <xdr:row>35</xdr:row>
      <xdr:rowOff>857251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391150" y="37036229"/>
          <a:ext cx="1209674" cy="816122"/>
        </a:xfrm>
        <a:prstGeom prst="rect">
          <a:avLst/>
        </a:prstGeom>
      </xdr:spPr>
    </xdr:pic>
    <xdr:clientData/>
  </xdr:twoCellAnchor>
  <xdr:twoCellAnchor editAs="oneCell">
    <xdr:from>
      <xdr:col>8</xdr:col>
      <xdr:colOff>257175</xdr:colOff>
      <xdr:row>36</xdr:row>
      <xdr:rowOff>55358</xdr:rowOff>
    </xdr:from>
    <xdr:to>
      <xdr:col>8</xdr:col>
      <xdr:colOff>1409700</xdr:colOff>
      <xdr:row>36</xdr:row>
      <xdr:rowOff>971550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5457825" y="38079158"/>
          <a:ext cx="1152525" cy="916192"/>
        </a:xfrm>
        <a:prstGeom prst="rect">
          <a:avLst/>
        </a:prstGeom>
      </xdr:spPr>
    </xdr:pic>
    <xdr:clientData/>
  </xdr:twoCellAnchor>
  <xdr:twoCellAnchor editAs="oneCell">
    <xdr:from>
      <xdr:col>8</xdr:col>
      <xdr:colOff>95250</xdr:colOff>
      <xdr:row>37</xdr:row>
      <xdr:rowOff>154062</xdr:rowOff>
    </xdr:from>
    <xdr:to>
      <xdr:col>8</xdr:col>
      <xdr:colOff>1319145</xdr:colOff>
      <xdr:row>38</xdr:row>
      <xdr:rowOff>0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5295900" y="39254187"/>
          <a:ext cx="1223895" cy="1055613"/>
        </a:xfrm>
        <a:prstGeom prst="rect">
          <a:avLst/>
        </a:prstGeom>
      </xdr:spPr>
    </xdr:pic>
    <xdr:clientData/>
  </xdr:twoCellAnchor>
  <xdr:twoCellAnchor editAs="oneCell">
    <xdr:from>
      <xdr:col>8</xdr:col>
      <xdr:colOff>142876</xdr:colOff>
      <xdr:row>38</xdr:row>
      <xdr:rowOff>155968</xdr:rowOff>
    </xdr:from>
    <xdr:to>
      <xdr:col>8</xdr:col>
      <xdr:colOff>1323976</xdr:colOff>
      <xdr:row>38</xdr:row>
      <xdr:rowOff>885825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343526" y="40465768"/>
          <a:ext cx="1181100" cy="729857"/>
        </a:xfrm>
        <a:prstGeom prst="rect">
          <a:avLst/>
        </a:prstGeom>
      </xdr:spPr>
    </xdr:pic>
    <xdr:clientData/>
  </xdr:twoCellAnchor>
  <xdr:twoCellAnchor editAs="oneCell">
    <xdr:from>
      <xdr:col>8</xdr:col>
      <xdr:colOff>76201</xdr:colOff>
      <xdr:row>49</xdr:row>
      <xdr:rowOff>123825</xdr:rowOff>
    </xdr:from>
    <xdr:to>
      <xdr:col>8</xdr:col>
      <xdr:colOff>1304925</xdr:colOff>
      <xdr:row>49</xdr:row>
      <xdr:rowOff>1162050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5276851" y="51120675"/>
          <a:ext cx="1228724" cy="1038225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52</xdr:row>
      <xdr:rowOff>76200</xdr:rowOff>
    </xdr:from>
    <xdr:to>
      <xdr:col>8</xdr:col>
      <xdr:colOff>1276350</xdr:colOff>
      <xdr:row>52</xdr:row>
      <xdr:rowOff>1114425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362575" y="54454425"/>
          <a:ext cx="1114425" cy="1038225"/>
        </a:xfrm>
        <a:prstGeom prst="rect">
          <a:avLst/>
        </a:prstGeom>
      </xdr:spPr>
    </xdr:pic>
    <xdr:clientData/>
  </xdr:twoCellAnchor>
  <xdr:twoCellAnchor editAs="oneCell">
    <xdr:from>
      <xdr:col>8</xdr:col>
      <xdr:colOff>171451</xdr:colOff>
      <xdr:row>56</xdr:row>
      <xdr:rowOff>171452</xdr:rowOff>
    </xdr:from>
    <xdr:to>
      <xdr:col>8</xdr:col>
      <xdr:colOff>1353587</xdr:colOff>
      <xdr:row>56</xdr:row>
      <xdr:rowOff>904876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372101" y="58331102"/>
          <a:ext cx="1182136" cy="733424"/>
        </a:xfrm>
        <a:prstGeom prst="rect">
          <a:avLst/>
        </a:prstGeom>
      </xdr:spPr>
    </xdr:pic>
    <xdr:clientData/>
  </xdr:twoCellAnchor>
  <xdr:twoCellAnchor editAs="oneCell">
    <xdr:from>
      <xdr:col>8</xdr:col>
      <xdr:colOff>323851</xdr:colOff>
      <xdr:row>64</xdr:row>
      <xdr:rowOff>228601</xdr:rowOff>
    </xdr:from>
    <xdr:to>
      <xdr:col>8</xdr:col>
      <xdr:colOff>1266826</xdr:colOff>
      <xdr:row>64</xdr:row>
      <xdr:rowOff>933450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5524501" y="64084201"/>
          <a:ext cx="942975" cy="704849"/>
        </a:xfrm>
        <a:prstGeom prst="rect">
          <a:avLst/>
        </a:prstGeom>
      </xdr:spPr>
    </xdr:pic>
    <xdr:clientData/>
  </xdr:twoCellAnchor>
  <xdr:twoCellAnchor editAs="oneCell">
    <xdr:from>
      <xdr:col>8</xdr:col>
      <xdr:colOff>219074</xdr:colOff>
      <xdr:row>65</xdr:row>
      <xdr:rowOff>95250</xdr:rowOff>
    </xdr:from>
    <xdr:to>
      <xdr:col>8</xdr:col>
      <xdr:colOff>1267018</xdr:colOff>
      <xdr:row>65</xdr:row>
      <xdr:rowOff>981075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419724" y="65103375"/>
          <a:ext cx="1047944" cy="885825"/>
        </a:xfrm>
        <a:prstGeom prst="rect">
          <a:avLst/>
        </a:prstGeom>
      </xdr:spPr>
    </xdr:pic>
    <xdr:clientData/>
  </xdr:twoCellAnchor>
  <xdr:twoCellAnchor editAs="oneCell">
    <xdr:from>
      <xdr:col>8</xdr:col>
      <xdr:colOff>285750</xdr:colOff>
      <xdr:row>68</xdr:row>
      <xdr:rowOff>266701</xdr:rowOff>
    </xdr:from>
    <xdr:to>
      <xdr:col>8</xdr:col>
      <xdr:colOff>1303616</xdr:colOff>
      <xdr:row>68</xdr:row>
      <xdr:rowOff>781050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486400" y="67617976"/>
          <a:ext cx="1017866" cy="514349"/>
        </a:xfrm>
        <a:prstGeom prst="rect">
          <a:avLst/>
        </a:prstGeom>
      </xdr:spPr>
    </xdr:pic>
    <xdr:clientData/>
  </xdr:twoCellAnchor>
  <xdr:twoCellAnchor editAs="oneCell">
    <xdr:from>
      <xdr:col>8</xdr:col>
      <xdr:colOff>76199</xdr:colOff>
      <xdr:row>55</xdr:row>
      <xdr:rowOff>161925</xdr:rowOff>
    </xdr:from>
    <xdr:to>
      <xdr:col>8</xdr:col>
      <xdr:colOff>1323975</xdr:colOff>
      <xdr:row>55</xdr:row>
      <xdr:rowOff>1000125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276849" y="57226200"/>
          <a:ext cx="1247776" cy="838200"/>
        </a:xfrm>
        <a:prstGeom prst="rect">
          <a:avLst/>
        </a:prstGeom>
      </xdr:spPr>
    </xdr:pic>
    <xdr:clientData/>
  </xdr:twoCellAnchor>
  <xdr:twoCellAnchor editAs="oneCell">
    <xdr:from>
      <xdr:col>8</xdr:col>
      <xdr:colOff>225425</xdr:colOff>
      <xdr:row>73</xdr:row>
      <xdr:rowOff>53975</xdr:rowOff>
    </xdr:from>
    <xdr:to>
      <xdr:col>8</xdr:col>
      <xdr:colOff>1130300</xdr:colOff>
      <xdr:row>73</xdr:row>
      <xdr:rowOff>628650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5426075" y="71834375"/>
          <a:ext cx="904875" cy="574675"/>
        </a:xfrm>
        <a:prstGeom prst="rect">
          <a:avLst/>
        </a:prstGeom>
      </xdr:spPr>
    </xdr:pic>
    <xdr:clientData/>
  </xdr:twoCellAnchor>
  <xdr:twoCellAnchor editAs="oneCell">
    <xdr:from>
      <xdr:col>8</xdr:col>
      <xdr:colOff>142875</xdr:colOff>
      <xdr:row>34</xdr:row>
      <xdr:rowOff>104775</xdr:rowOff>
    </xdr:from>
    <xdr:to>
      <xdr:col>8</xdr:col>
      <xdr:colOff>1276549</xdr:colOff>
      <xdr:row>34</xdr:row>
      <xdr:rowOff>990600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343525" y="35956875"/>
          <a:ext cx="1133674" cy="885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247650</xdr:colOff>
      <xdr:row>10</xdr:row>
      <xdr:rowOff>66675</xdr:rowOff>
    </xdr:from>
    <xdr:ext cx="1038225" cy="990600"/>
    <xdr:pic>
      <xdr:nvPicPr>
        <xdr:cNvPr id="2" name="image10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48300" y="7991475"/>
          <a:ext cx="1038225" cy="9906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123825</xdr:colOff>
      <xdr:row>11</xdr:row>
      <xdr:rowOff>142875</xdr:rowOff>
    </xdr:from>
    <xdr:ext cx="1219200" cy="933450"/>
    <xdr:pic>
      <xdr:nvPicPr>
        <xdr:cNvPr id="3" name="image31.jpg" title="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324475" y="9210675"/>
          <a:ext cx="1219200" cy="9334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104775</xdr:colOff>
      <xdr:row>22</xdr:row>
      <xdr:rowOff>161925</xdr:rowOff>
    </xdr:from>
    <xdr:ext cx="1219200" cy="828675"/>
    <xdr:pic>
      <xdr:nvPicPr>
        <xdr:cNvPr id="4" name="image43.jpg" title="Imagen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305425" y="21431250"/>
          <a:ext cx="1219200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247651</xdr:colOff>
      <xdr:row>15</xdr:row>
      <xdr:rowOff>95249</xdr:rowOff>
    </xdr:from>
    <xdr:ext cx="942974" cy="657226"/>
    <xdr:pic>
      <xdr:nvPicPr>
        <xdr:cNvPr id="5" name="image45.png" title="Imagen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448301" y="13735049"/>
          <a:ext cx="942974" cy="657226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361950</xdr:colOff>
      <xdr:row>17</xdr:row>
      <xdr:rowOff>152400</xdr:rowOff>
    </xdr:from>
    <xdr:ext cx="866775" cy="885825"/>
    <xdr:pic>
      <xdr:nvPicPr>
        <xdr:cNvPr id="6" name="image39.png" title="Imagen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562600" y="15792450"/>
          <a:ext cx="866775" cy="88582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223837</xdr:colOff>
      <xdr:row>18</xdr:row>
      <xdr:rowOff>85731</xdr:rowOff>
    </xdr:from>
    <xdr:ext cx="1033465" cy="747710"/>
    <xdr:pic>
      <xdr:nvPicPr>
        <xdr:cNvPr id="7" name="image32.png" title="Imagen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 rot="5400000">
          <a:off x="5567365" y="16725903"/>
          <a:ext cx="747710" cy="103346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257175</xdr:colOff>
      <xdr:row>19</xdr:row>
      <xdr:rowOff>180975</xdr:rowOff>
    </xdr:from>
    <xdr:ext cx="981075" cy="857250"/>
    <xdr:pic>
      <xdr:nvPicPr>
        <xdr:cNvPr id="8" name="image34.png" title="Imagen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457825" y="17945100"/>
          <a:ext cx="9810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314325</xdr:colOff>
      <xdr:row>20</xdr:row>
      <xdr:rowOff>38100</xdr:rowOff>
    </xdr:from>
    <xdr:ext cx="904875" cy="1019175"/>
    <xdr:pic>
      <xdr:nvPicPr>
        <xdr:cNvPr id="9" name="image38.png" title="Imagen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5514975" y="19021425"/>
          <a:ext cx="904875" cy="101917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95250</xdr:colOff>
      <xdr:row>24</xdr:row>
      <xdr:rowOff>95250</xdr:rowOff>
    </xdr:from>
    <xdr:ext cx="1047750" cy="781050"/>
    <xdr:pic>
      <xdr:nvPicPr>
        <xdr:cNvPr id="10" name="image46.jpg" title="Imagen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5295900" y="23650575"/>
          <a:ext cx="1047750" cy="7810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419100</xdr:colOff>
      <xdr:row>26</xdr:row>
      <xdr:rowOff>85725</xdr:rowOff>
    </xdr:from>
    <xdr:ext cx="581025" cy="990600"/>
    <xdr:pic>
      <xdr:nvPicPr>
        <xdr:cNvPr id="11" name="image47.png" title="Imagen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5619750" y="25927050"/>
          <a:ext cx="581025" cy="9906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38100</xdr:colOff>
      <xdr:row>27</xdr:row>
      <xdr:rowOff>200025</xdr:rowOff>
    </xdr:from>
    <xdr:ext cx="1276350" cy="819150"/>
    <xdr:pic>
      <xdr:nvPicPr>
        <xdr:cNvPr id="12" name="image15.jpg" title="Imagen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5238750" y="27184350"/>
          <a:ext cx="1276350" cy="8191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180975</xdr:colOff>
      <xdr:row>16</xdr:row>
      <xdr:rowOff>123824</xdr:rowOff>
    </xdr:from>
    <xdr:ext cx="1047750" cy="942975"/>
    <xdr:pic>
      <xdr:nvPicPr>
        <xdr:cNvPr id="13" name="image58.png" title="Imagen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5381625" y="14620874"/>
          <a:ext cx="1047750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19050</xdr:colOff>
      <xdr:row>21</xdr:row>
      <xdr:rowOff>85725</xdr:rowOff>
    </xdr:from>
    <xdr:ext cx="1343025" cy="990600"/>
    <xdr:pic>
      <xdr:nvPicPr>
        <xdr:cNvPr id="14" name="image55.png" title="Imagen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5219700" y="20212050"/>
          <a:ext cx="1343025" cy="9906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161926</xdr:colOff>
      <xdr:row>25</xdr:row>
      <xdr:rowOff>19050</xdr:rowOff>
    </xdr:from>
    <xdr:ext cx="1085850" cy="942975"/>
    <xdr:pic>
      <xdr:nvPicPr>
        <xdr:cNvPr id="15" name="image65.png" title="Imagen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5362576" y="24717375"/>
          <a:ext cx="1085850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104775</xdr:colOff>
      <xdr:row>8</xdr:row>
      <xdr:rowOff>66675</xdr:rowOff>
    </xdr:from>
    <xdr:ext cx="1114425" cy="1076325"/>
    <xdr:pic>
      <xdr:nvPicPr>
        <xdr:cNvPr id="16" name="image64.png" title="Imagen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5305425" y="5705475"/>
          <a:ext cx="1114425" cy="107632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171450</xdr:colOff>
      <xdr:row>9</xdr:row>
      <xdr:rowOff>28575</xdr:rowOff>
    </xdr:from>
    <xdr:ext cx="1076325" cy="1047750"/>
    <xdr:pic>
      <xdr:nvPicPr>
        <xdr:cNvPr id="17" name="image61.png" title="Imagen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5372100" y="6810375"/>
          <a:ext cx="107632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311150</xdr:colOff>
      <xdr:row>12</xdr:row>
      <xdr:rowOff>76200</xdr:rowOff>
    </xdr:from>
    <xdr:ext cx="822325" cy="936625"/>
    <xdr:pic>
      <xdr:nvPicPr>
        <xdr:cNvPr id="18" name="image78.png" title="Imagen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5511800" y="10287000"/>
          <a:ext cx="822325" cy="93662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171451</xdr:colOff>
      <xdr:row>7</xdr:row>
      <xdr:rowOff>66675</xdr:rowOff>
    </xdr:from>
    <xdr:ext cx="1066800" cy="942975"/>
    <xdr:pic>
      <xdr:nvPicPr>
        <xdr:cNvPr id="19" name="image64.png" title="Imagen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5372101" y="4562475"/>
          <a:ext cx="1066800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123826</xdr:colOff>
      <xdr:row>6</xdr:row>
      <xdr:rowOff>85724</xdr:rowOff>
    </xdr:from>
    <xdr:ext cx="1085850" cy="916315"/>
    <xdr:pic>
      <xdr:nvPicPr>
        <xdr:cNvPr id="20" name="image64.png" title="Imagen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5324476" y="3438524"/>
          <a:ext cx="1085850" cy="91631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180974</xdr:colOff>
      <xdr:row>5</xdr:row>
      <xdr:rowOff>79375</xdr:rowOff>
    </xdr:from>
    <xdr:ext cx="1114425" cy="996950"/>
    <xdr:pic>
      <xdr:nvPicPr>
        <xdr:cNvPr id="21" name="image121.jpg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5381624" y="2270125"/>
          <a:ext cx="1114425" cy="9969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8</xdr:col>
      <xdr:colOff>82550</xdr:colOff>
      <xdr:row>28</xdr:row>
      <xdr:rowOff>19048</xdr:rowOff>
    </xdr:from>
    <xdr:to>
      <xdr:col>8</xdr:col>
      <xdr:colOff>1323975</xdr:colOff>
      <xdr:row>28</xdr:row>
      <xdr:rowOff>1476373</xdr:rowOff>
    </xdr:to>
    <xdr:pic>
      <xdr:nvPicPr>
        <xdr:cNvPr id="22" name="Imagen 21" descr="Creality Ender 3 Hotend, Extrusor de 1,75 mm montadd juego de bloque de  calor de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5283200" y="28146373"/>
          <a:ext cx="1241425" cy="1457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393701</xdr:colOff>
      <xdr:row>39</xdr:row>
      <xdr:rowOff>38101</xdr:rowOff>
    </xdr:from>
    <xdr:to>
      <xdr:col>8</xdr:col>
      <xdr:colOff>977900</xdr:colOff>
      <xdr:row>39</xdr:row>
      <xdr:rowOff>824279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4351" y="40814626"/>
          <a:ext cx="584199" cy="7861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266701</xdr:colOff>
      <xdr:row>42</xdr:row>
      <xdr:rowOff>152888</xdr:rowOff>
    </xdr:from>
    <xdr:to>
      <xdr:col>8</xdr:col>
      <xdr:colOff>1180530</xdr:colOff>
      <xdr:row>42</xdr:row>
      <xdr:rowOff>857250</xdr:rowOff>
    </xdr:to>
    <xdr:pic>
      <xdr:nvPicPr>
        <xdr:cNvPr id="24" name="Imagen 23" descr="Chasis 2WD KIT Carro Smart Robot Arduino - ZAMUX BOGOTA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7351" y="43701188"/>
          <a:ext cx="913829" cy="7043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326292</xdr:colOff>
      <xdr:row>40</xdr:row>
      <xdr:rowOff>104531</xdr:rowOff>
    </xdr:from>
    <xdr:to>
      <xdr:col>8</xdr:col>
      <xdr:colOff>1196501</xdr:colOff>
      <xdr:row>40</xdr:row>
      <xdr:rowOff>838201</xdr:rowOff>
    </xdr:to>
    <xdr:pic>
      <xdr:nvPicPr>
        <xdr:cNvPr id="25" name="Imagen 24" descr="Puente H L298N Arduino - CONTROL COMPANY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6942" y="41757356"/>
          <a:ext cx="870209" cy="733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104776</xdr:colOff>
      <xdr:row>41</xdr:row>
      <xdr:rowOff>147516</xdr:rowOff>
    </xdr:from>
    <xdr:to>
      <xdr:col>8</xdr:col>
      <xdr:colOff>1350220</xdr:colOff>
      <xdr:row>41</xdr:row>
      <xdr:rowOff>990600</xdr:rowOff>
    </xdr:to>
    <xdr:pic>
      <xdr:nvPicPr>
        <xdr:cNvPr id="26" name="Imagen 25" descr="SENSOR ULTRASONIDO - ARDUINO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438"/>
        <a:stretch/>
      </xdr:blipFill>
      <xdr:spPr bwMode="auto">
        <a:xfrm>
          <a:off x="5305426" y="42676641"/>
          <a:ext cx="1245444" cy="843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304800</xdr:colOff>
      <xdr:row>44</xdr:row>
      <xdr:rowOff>114300</xdr:rowOff>
    </xdr:to>
    <xdr:sp macro="" textlink="">
      <xdr:nvSpPr>
        <xdr:cNvPr id="27" name="AutoShape 7" descr="Imagen 1 de 1 de 20 Cables 10 Cmt Macho Hembra Dupont Conexión Arduino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5200650" y="44519850"/>
          <a:ext cx="304800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409087</xdr:colOff>
      <xdr:row>43</xdr:row>
      <xdr:rowOff>57149</xdr:rowOff>
    </xdr:from>
    <xdr:to>
      <xdr:col>8</xdr:col>
      <xdr:colOff>1390650</xdr:colOff>
      <xdr:row>43</xdr:row>
      <xdr:rowOff>914399</xdr:rowOff>
    </xdr:to>
    <xdr:pic>
      <xdr:nvPicPr>
        <xdr:cNvPr id="28" name="Imagen 27" descr="Ardobot Robótica SAS Cables Jumper / Dupont x 10 Macho - Hembra 30 cm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5609737" y="44576999"/>
          <a:ext cx="981563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304452</xdr:colOff>
      <xdr:row>44</xdr:row>
      <xdr:rowOff>142563</xdr:rowOff>
    </xdr:from>
    <xdr:to>
      <xdr:col>8</xdr:col>
      <xdr:colOff>1209066</xdr:colOff>
      <xdr:row>44</xdr:row>
      <xdr:rowOff>771525</xdr:rowOff>
    </xdr:to>
    <xdr:pic>
      <xdr:nvPicPr>
        <xdr:cNvPr id="29" name="Imagen 28" descr="Jumper macho-macho 20 cm x 10pcs – La Casa de La Banda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74" r="26401"/>
        <a:stretch/>
      </xdr:blipFill>
      <xdr:spPr bwMode="auto">
        <a:xfrm>
          <a:off x="5505102" y="45633963"/>
          <a:ext cx="904614" cy="6289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284869</xdr:colOff>
      <xdr:row>45</xdr:row>
      <xdr:rowOff>138886</xdr:rowOff>
    </xdr:from>
    <xdr:to>
      <xdr:col>8</xdr:col>
      <xdr:colOff>1206761</xdr:colOff>
      <xdr:row>45</xdr:row>
      <xdr:rowOff>800099</xdr:rowOff>
    </xdr:to>
    <xdr:pic>
      <xdr:nvPicPr>
        <xdr:cNvPr id="30" name="Imagen 29" descr="Mini protoboard de 170 puntos Steren Tienda en Línea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615858" y="46471497"/>
          <a:ext cx="661213" cy="9218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196372</xdr:colOff>
      <xdr:row>46</xdr:row>
      <xdr:rowOff>84507</xdr:rowOff>
    </xdr:from>
    <xdr:to>
      <xdr:col>8</xdr:col>
      <xdr:colOff>1260949</xdr:colOff>
      <xdr:row>46</xdr:row>
      <xdr:rowOff>885825</xdr:rowOff>
    </xdr:to>
    <xdr:pic>
      <xdr:nvPicPr>
        <xdr:cNvPr id="31" name="Imagen 30" descr="Módulo bluetooth HC-05 - Mecabot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022" y="47519007"/>
          <a:ext cx="1064577" cy="8013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110255</xdr:colOff>
      <xdr:row>47</xdr:row>
      <xdr:rowOff>95250</xdr:rowOff>
    </xdr:from>
    <xdr:to>
      <xdr:col>8</xdr:col>
      <xdr:colOff>666750</xdr:colOff>
      <xdr:row>47</xdr:row>
      <xdr:rowOff>466725</xdr:rowOff>
    </xdr:to>
    <xdr:pic>
      <xdr:nvPicPr>
        <xdr:cNvPr id="32" name="Imagen 31" descr="Sensor Reflectivo Seguidor De Línea Tcrt5000 Arduino Pic – Arca Electrónica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0905" y="48501300"/>
          <a:ext cx="556495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584408</xdr:colOff>
      <xdr:row>47</xdr:row>
      <xdr:rowOff>261965</xdr:rowOff>
    </xdr:from>
    <xdr:to>
      <xdr:col>8</xdr:col>
      <xdr:colOff>1352549</xdr:colOff>
      <xdr:row>47</xdr:row>
      <xdr:rowOff>790575</xdr:rowOff>
    </xdr:to>
    <xdr:pic>
      <xdr:nvPicPr>
        <xdr:cNvPr id="33" name="Imagen 32" descr="SENSOR DE HUMEDA Y TEMPERATURA DHT11 KY-015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5058" y="48668015"/>
          <a:ext cx="768141" cy="528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205071</xdr:colOff>
      <xdr:row>48</xdr:row>
      <xdr:rowOff>62543</xdr:rowOff>
    </xdr:from>
    <xdr:to>
      <xdr:col>8</xdr:col>
      <xdr:colOff>1197123</xdr:colOff>
      <xdr:row>48</xdr:row>
      <xdr:rowOff>828675</xdr:rowOff>
    </xdr:to>
    <xdr:pic>
      <xdr:nvPicPr>
        <xdr:cNvPr id="34" name="Imagen 33" descr="Mini Bomba de Agua Sumergible - ZAMUX BOGOTA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5721" y="49440143"/>
          <a:ext cx="992052" cy="7661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195055</xdr:colOff>
      <xdr:row>50</xdr:row>
      <xdr:rowOff>97736</xdr:rowOff>
    </xdr:from>
    <xdr:to>
      <xdr:col>8</xdr:col>
      <xdr:colOff>1355863</xdr:colOff>
      <xdr:row>50</xdr:row>
      <xdr:rowOff>1085850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395705" y="51656561"/>
          <a:ext cx="1160808" cy="988114"/>
        </a:xfrm>
        <a:prstGeom prst="rect">
          <a:avLst/>
        </a:prstGeom>
      </xdr:spPr>
    </xdr:pic>
    <xdr:clientData/>
  </xdr:twoCellAnchor>
  <xdr:twoCellAnchor editAs="oneCell">
    <xdr:from>
      <xdr:col>8</xdr:col>
      <xdr:colOff>441422</xdr:colOff>
      <xdr:row>51</xdr:row>
      <xdr:rowOff>103716</xdr:rowOff>
    </xdr:from>
    <xdr:to>
      <xdr:col>8</xdr:col>
      <xdr:colOff>1203325</xdr:colOff>
      <xdr:row>51</xdr:row>
      <xdr:rowOff>828675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642072" y="52815066"/>
          <a:ext cx="761903" cy="724959"/>
        </a:xfrm>
        <a:prstGeom prst="rect">
          <a:avLst/>
        </a:prstGeom>
      </xdr:spPr>
    </xdr:pic>
    <xdr:clientData/>
  </xdr:twoCellAnchor>
  <xdr:twoCellAnchor editAs="oneCell">
    <xdr:from>
      <xdr:col>8</xdr:col>
      <xdr:colOff>266288</xdr:colOff>
      <xdr:row>14</xdr:row>
      <xdr:rowOff>13840</xdr:rowOff>
    </xdr:from>
    <xdr:to>
      <xdr:col>8</xdr:col>
      <xdr:colOff>1171575</xdr:colOff>
      <xdr:row>14</xdr:row>
      <xdr:rowOff>1123950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466938" y="12510640"/>
          <a:ext cx="905287" cy="1110110"/>
        </a:xfrm>
        <a:prstGeom prst="rect">
          <a:avLst/>
        </a:prstGeom>
      </xdr:spPr>
    </xdr:pic>
    <xdr:clientData/>
  </xdr:twoCellAnchor>
  <xdr:twoCellAnchor editAs="oneCell">
    <xdr:from>
      <xdr:col>8</xdr:col>
      <xdr:colOff>83610</xdr:colOff>
      <xdr:row>23</xdr:row>
      <xdr:rowOff>168276</xdr:rowOff>
    </xdr:from>
    <xdr:to>
      <xdr:col>8</xdr:col>
      <xdr:colOff>1354757</xdr:colOff>
      <xdr:row>23</xdr:row>
      <xdr:rowOff>847726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284260" y="22580601"/>
          <a:ext cx="1271147" cy="679450"/>
        </a:xfrm>
        <a:prstGeom prst="rect">
          <a:avLst/>
        </a:prstGeom>
      </xdr:spPr>
    </xdr:pic>
    <xdr:clientData/>
  </xdr:twoCellAnchor>
  <xdr:twoCellAnchor editAs="oneCell">
    <xdr:from>
      <xdr:col>8</xdr:col>
      <xdr:colOff>295274</xdr:colOff>
      <xdr:row>13</xdr:row>
      <xdr:rowOff>99085</xdr:rowOff>
    </xdr:from>
    <xdr:to>
      <xdr:col>8</xdr:col>
      <xdr:colOff>1171575</xdr:colOff>
      <xdr:row>13</xdr:row>
      <xdr:rowOff>1057881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495924" y="11452885"/>
          <a:ext cx="876301" cy="958796"/>
        </a:xfrm>
        <a:prstGeom prst="rect">
          <a:avLst/>
        </a:prstGeom>
      </xdr:spPr>
    </xdr:pic>
    <xdr:clientData/>
  </xdr:twoCellAnchor>
  <xdr:twoCellAnchor editAs="oneCell">
    <xdr:from>
      <xdr:col>8</xdr:col>
      <xdr:colOff>105366</xdr:colOff>
      <xdr:row>53</xdr:row>
      <xdr:rowOff>45155</xdr:rowOff>
    </xdr:from>
    <xdr:to>
      <xdr:col>8</xdr:col>
      <xdr:colOff>1289403</xdr:colOff>
      <xdr:row>53</xdr:row>
      <xdr:rowOff>752475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306016" y="54994880"/>
          <a:ext cx="1184037" cy="707320"/>
        </a:xfrm>
        <a:prstGeom prst="rect">
          <a:avLst/>
        </a:prstGeom>
      </xdr:spPr>
    </xdr:pic>
    <xdr:clientData/>
  </xdr:twoCellAnchor>
  <xdr:twoCellAnchor editAs="oneCell">
    <xdr:from>
      <xdr:col>8</xdr:col>
      <xdr:colOff>336551</xdr:colOff>
      <xdr:row>59</xdr:row>
      <xdr:rowOff>6352</xdr:rowOff>
    </xdr:from>
    <xdr:to>
      <xdr:col>8</xdr:col>
      <xdr:colOff>1066801</xdr:colOff>
      <xdr:row>59</xdr:row>
      <xdr:rowOff>631668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537201" y="59928127"/>
          <a:ext cx="730250" cy="625316"/>
        </a:xfrm>
        <a:prstGeom prst="rect">
          <a:avLst/>
        </a:prstGeom>
      </xdr:spPr>
    </xdr:pic>
    <xdr:clientData/>
  </xdr:twoCellAnchor>
  <xdr:twoCellAnchor editAs="oneCell">
    <xdr:from>
      <xdr:col>8</xdr:col>
      <xdr:colOff>212725</xdr:colOff>
      <xdr:row>57</xdr:row>
      <xdr:rowOff>38099</xdr:rowOff>
    </xdr:from>
    <xdr:to>
      <xdr:col>8</xdr:col>
      <xdr:colOff>1276350</xdr:colOff>
      <xdr:row>57</xdr:row>
      <xdr:rowOff>590550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413375" y="58645424"/>
          <a:ext cx="1063625" cy="552451"/>
        </a:xfrm>
        <a:prstGeom prst="rect">
          <a:avLst/>
        </a:prstGeom>
      </xdr:spPr>
    </xdr:pic>
    <xdr:clientData/>
  </xdr:twoCellAnchor>
  <xdr:twoCellAnchor editAs="oneCell">
    <xdr:from>
      <xdr:col>8</xdr:col>
      <xdr:colOff>346075</xdr:colOff>
      <xdr:row>58</xdr:row>
      <xdr:rowOff>47625</xdr:rowOff>
    </xdr:from>
    <xdr:to>
      <xdr:col>8</xdr:col>
      <xdr:colOff>1066800</xdr:colOff>
      <xdr:row>58</xdr:row>
      <xdr:rowOff>534051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flipV="1">
          <a:off x="5546725" y="59312175"/>
          <a:ext cx="720725" cy="486426"/>
        </a:xfrm>
        <a:prstGeom prst="rect">
          <a:avLst/>
        </a:prstGeom>
      </xdr:spPr>
    </xdr:pic>
    <xdr:clientData/>
  </xdr:twoCellAnchor>
  <xdr:twoCellAnchor editAs="oneCell">
    <xdr:from>
      <xdr:col>8</xdr:col>
      <xdr:colOff>92075</xdr:colOff>
      <xdr:row>60</xdr:row>
      <xdr:rowOff>9526</xdr:rowOff>
    </xdr:from>
    <xdr:to>
      <xdr:col>8</xdr:col>
      <xdr:colOff>1365249</xdr:colOff>
      <xdr:row>60</xdr:row>
      <xdr:rowOff>619126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292725" y="60588526"/>
          <a:ext cx="1273174" cy="609600"/>
        </a:xfrm>
        <a:prstGeom prst="rect">
          <a:avLst/>
        </a:prstGeom>
      </xdr:spPr>
    </xdr:pic>
    <xdr:clientData/>
  </xdr:twoCellAnchor>
  <xdr:twoCellAnchor editAs="oneCell">
    <xdr:from>
      <xdr:col>8</xdr:col>
      <xdr:colOff>552451</xdr:colOff>
      <xdr:row>61</xdr:row>
      <xdr:rowOff>69850</xdr:rowOff>
    </xdr:from>
    <xdr:to>
      <xdr:col>8</xdr:col>
      <xdr:colOff>1108076</xdr:colOff>
      <xdr:row>61</xdr:row>
      <xdr:rowOff>552450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753101" y="61306075"/>
          <a:ext cx="555625" cy="482600"/>
        </a:xfrm>
        <a:prstGeom prst="rect">
          <a:avLst/>
        </a:prstGeom>
      </xdr:spPr>
    </xdr:pic>
    <xdr:clientData/>
  </xdr:twoCellAnchor>
  <xdr:twoCellAnchor editAs="oneCell">
    <xdr:from>
      <xdr:col>8</xdr:col>
      <xdr:colOff>444501</xdr:colOff>
      <xdr:row>62</xdr:row>
      <xdr:rowOff>25400</xdr:rowOff>
    </xdr:from>
    <xdr:to>
      <xdr:col>8</xdr:col>
      <xdr:colOff>1203325</xdr:colOff>
      <xdr:row>62</xdr:row>
      <xdr:rowOff>600075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645151" y="61918850"/>
          <a:ext cx="758824" cy="574675"/>
        </a:xfrm>
        <a:prstGeom prst="rect">
          <a:avLst/>
        </a:prstGeom>
      </xdr:spPr>
    </xdr:pic>
    <xdr:clientData/>
  </xdr:twoCellAnchor>
  <xdr:twoCellAnchor editAs="oneCell">
    <xdr:from>
      <xdr:col>8</xdr:col>
      <xdr:colOff>266701</xdr:colOff>
      <xdr:row>63</xdr:row>
      <xdr:rowOff>120651</xdr:rowOff>
    </xdr:from>
    <xdr:to>
      <xdr:col>8</xdr:col>
      <xdr:colOff>1343026</xdr:colOff>
      <xdr:row>63</xdr:row>
      <xdr:rowOff>647700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467351" y="62671326"/>
          <a:ext cx="1076325" cy="527049"/>
        </a:xfrm>
        <a:prstGeom prst="rect">
          <a:avLst/>
        </a:prstGeom>
      </xdr:spPr>
    </xdr:pic>
    <xdr:clientData/>
  </xdr:twoCellAnchor>
  <xdr:twoCellAnchor editAs="oneCell">
    <xdr:from>
      <xdr:col>8</xdr:col>
      <xdr:colOff>314326</xdr:colOff>
      <xdr:row>66</xdr:row>
      <xdr:rowOff>63500</xdr:rowOff>
    </xdr:from>
    <xdr:to>
      <xdr:col>8</xdr:col>
      <xdr:colOff>1193801</xdr:colOff>
      <xdr:row>66</xdr:row>
      <xdr:rowOff>638175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514976" y="65452625"/>
          <a:ext cx="879475" cy="574675"/>
        </a:xfrm>
        <a:prstGeom prst="rect">
          <a:avLst/>
        </a:prstGeom>
      </xdr:spPr>
    </xdr:pic>
    <xdr:clientData/>
  </xdr:twoCellAnchor>
  <xdr:twoCellAnchor editAs="oneCell">
    <xdr:from>
      <xdr:col>8</xdr:col>
      <xdr:colOff>336550</xdr:colOff>
      <xdr:row>67</xdr:row>
      <xdr:rowOff>73025</xdr:rowOff>
    </xdr:from>
    <xdr:to>
      <xdr:col>8</xdr:col>
      <xdr:colOff>1078516</xdr:colOff>
      <xdr:row>67</xdr:row>
      <xdr:rowOff>590550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537200" y="66119375"/>
          <a:ext cx="741966" cy="517525"/>
        </a:xfrm>
        <a:prstGeom prst="rect">
          <a:avLst/>
        </a:prstGeom>
      </xdr:spPr>
    </xdr:pic>
    <xdr:clientData/>
  </xdr:twoCellAnchor>
  <xdr:twoCellAnchor editAs="oneCell">
    <xdr:from>
      <xdr:col>8</xdr:col>
      <xdr:colOff>488951</xdr:colOff>
      <xdr:row>69</xdr:row>
      <xdr:rowOff>222250</xdr:rowOff>
    </xdr:from>
    <xdr:to>
      <xdr:col>8</xdr:col>
      <xdr:colOff>993776</xdr:colOff>
      <xdr:row>69</xdr:row>
      <xdr:rowOff>771525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689601" y="67802125"/>
          <a:ext cx="504825" cy="549275"/>
        </a:xfrm>
        <a:prstGeom prst="rect">
          <a:avLst/>
        </a:prstGeom>
      </xdr:spPr>
    </xdr:pic>
    <xdr:clientData/>
  </xdr:twoCellAnchor>
  <xdr:twoCellAnchor editAs="oneCell">
    <xdr:from>
      <xdr:col>8</xdr:col>
      <xdr:colOff>206376</xdr:colOff>
      <xdr:row>70</xdr:row>
      <xdr:rowOff>44449</xdr:rowOff>
    </xdr:from>
    <xdr:to>
      <xdr:col>8</xdr:col>
      <xdr:colOff>1270001</xdr:colOff>
      <xdr:row>70</xdr:row>
      <xdr:rowOff>733424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407026" y="68510149"/>
          <a:ext cx="1063625" cy="688975"/>
        </a:xfrm>
        <a:prstGeom prst="rect">
          <a:avLst/>
        </a:prstGeom>
      </xdr:spPr>
    </xdr:pic>
    <xdr:clientData/>
  </xdr:twoCellAnchor>
  <xdr:twoCellAnchor editAs="oneCell">
    <xdr:from>
      <xdr:col>8</xdr:col>
      <xdr:colOff>95251</xdr:colOff>
      <xdr:row>71</xdr:row>
      <xdr:rowOff>111126</xdr:rowOff>
    </xdr:from>
    <xdr:to>
      <xdr:col>8</xdr:col>
      <xdr:colOff>1391170</xdr:colOff>
      <xdr:row>71</xdr:row>
      <xdr:rowOff>733426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295901" y="69386451"/>
          <a:ext cx="1295919" cy="622300"/>
        </a:xfrm>
        <a:prstGeom prst="rect">
          <a:avLst/>
        </a:prstGeom>
      </xdr:spPr>
    </xdr:pic>
    <xdr:clientData/>
  </xdr:twoCellAnchor>
  <xdr:twoCellAnchor editAs="oneCell">
    <xdr:from>
      <xdr:col>8</xdr:col>
      <xdr:colOff>371475</xdr:colOff>
      <xdr:row>72</xdr:row>
      <xdr:rowOff>107950</xdr:rowOff>
    </xdr:from>
    <xdr:to>
      <xdr:col>8</xdr:col>
      <xdr:colOff>1066800</xdr:colOff>
      <xdr:row>72</xdr:row>
      <xdr:rowOff>885825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572125" y="70316725"/>
          <a:ext cx="695325" cy="777875"/>
        </a:xfrm>
        <a:prstGeom prst="rect">
          <a:avLst/>
        </a:prstGeom>
      </xdr:spPr>
    </xdr:pic>
    <xdr:clientData/>
  </xdr:twoCellAnchor>
  <xdr:twoCellAnchor editAs="oneCell">
    <xdr:from>
      <xdr:col>8</xdr:col>
      <xdr:colOff>406401</xdr:colOff>
      <xdr:row>74</xdr:row>
      <xdr:rowOff>95250</xdr:rowOff>
    </xdr:from>
    <xdr:to>
      <xdr:col>8</xdr:col>
      <xdr:colOff>968376</xdr:colOff>
      <xdr:row>74</xdr:row>
      <xdr:rowOff>889232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607051" y="71885175"/>
          <a:ext cx="561975" cy="793982"/>
        </a:xfrm>
        <a:prstGeom prst="rect">
          <a:avLst/>
        </a:prstGeom>
      </xdr:spPr>
    </xdr:pic>
    <xdr:clientData/>
  </xdr:twoCellAnchor>
  <xdr:twoCellAnchor editAs="oneCell">
    <xdr:from>
      <xdr:col>8</xdr:col>
      <xdr:colOff>285751</xdr:colOff>
      <xdr:row>75</xdr:row>
      <xdr:rowOff>142875</xdr:rowOff>
    </xdr:from>
    <xdr:to>
      <xdr:col>8</xdr:col>
      <xdr:colOff>1012270</xdr:colOff>
      <xdr:row>75</xdr:row>
      <xdr:rowOff>565312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486401" y="72971025"/>
          <a:ext cx="726519" cy="422437"/>
        </a:xfrm>
        <a:prstGeom prst="rect">
          <a:avLst/>
        </a:prstGeom>
      </xdr:spPr>
    </xdr:pic>
    <xdr:clientData/>
  </xdr:twoCellAnchor>
  <xdr:twoCellAnchor editAs="oneCell">
    <xdr:from>
      <xdr:col>8</xdr:col>
      <xdr:colOff>311150</xdr:colOff>
      <xdr:row>76</xdr:row>
      <xdr:rowOff>85725</xdr:rowOff>
    </xdr:from>
    <xdr:to>
      <xdr:col>8</xdr:col>
      <xdr:colOff>1114425</xdr:colOff>
      <xdr:row>76</xdr:row>
      <xdr:rowOff>632626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511800" y="73571100"/>
          <a:ext cx="803275" cy="546901"/>
        </a:xfrm>
        <a:prstGeom prst="rect">
          <a:avLst/>
        </a:prstGeom>
      </xdr:spPr>
    </xdr:pic>
    <xdr:clientData/>
  </xdr:twoCellAnchor>
  <xdr:twoCellAnchor editAs="oneCell">
    <xdr:from>
      <xdr:col>8</xdr:col>
      <xdr:colOff>263526</xdr:colOff>
      <xdr:row>77</xdr:row>
      <xdr:rowOff>95250</xdr:rowOff>
    </xdr:from>
    <xdr:to>
      <xdr:col>8</xdr:col>
      <xdr:colOff>1295400</xdr:colOff>
      <xdr:row>77</xdr:row>
      <xdr:rowOff>609733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5464176" y="74237850"/>
          <a:ext cx="1031874" cy="514483"/>
        </a:xfrm>
        <a:prstGeom prst="rect">
          <a:avLst/>
        </a:prstGeom>
      </xdr:spPr>
    </xdr:pic>
    <xdr:clientData/>
  </xdr:twoCellAnchor>
  <xdr:twoCellAnchor editAs="oneCell">
    <xdr:from>
      <xdr:col>8</xdr:col>
      <xdr:colOff>409575</xdr:colOff>
      <xdr:row>78</xdr:row>
      <xdr:rowOff>180975</xdr:rowOff>
    </xdr:from>
    <xdr:to>
      <xdr:col>8</xdr:col>
      <xdr:colOff>1016001</xdr:colOff>
      <xdr:row>78</xdr:row>
      <xdr:rowOff>893060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610225" y="74980800"/>
          <a:ext cx="606426" cy="712085"/>
        </a:xfrm>
        <a:prstGeom prst="rect">
          <a:avLst/>
        </a:prstGeom>
      </xdr:spPr>
    </xdr:pic>
    <xdr:clientData/>
  </xdr:twoCellAnchor>
  <xdr:twoCellAnchor editAs="oneCell">
    <xdr:from>
      <xdr:col>8</xdr:col>
      <xdr:colOff>263526</xdr:colOff>
      <xdr:row>79</xdr:row>
      <xdr:rowOff>28575</xdr:rowOff>
    </xdr:from>
    <xdr:to>
      <xdr:col>8</xdr:col>
      <xdr:colOff>1111250</xdr:colOff>
      <xdr:row>79</xdr:row>
      <xdr:rowOff>609811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464176" y="75828525"/>
          <a:ext cx="847724" cy="581236"/>
        </a:xfrm>
        <a:prstGeom prst="rect">
          <a:avLst/>
        </a:prstGeom>
      </xdr:spPr>
    </xdr:pic>
    <xdr:clientData/>
  </xdr:twoCellAnchor>
  <xdr:twoCellAnchor editAs="oneCell">
    <xdr:from>
      <xdr:col>8</xdr:col>
      <xdr:colOff>95249</xdr:colOff>
      <xdr:row>54</xdr:row>
      <xdr:rowOff>19050</xdr:rowOff>
    </xdr:from>
    <xdr:to>
      <xdr:col>8</xdr:col>
      <xdr:colOff>1323973</xdr:colOff>
      <xdr:row>54</xdr:row>
      <xdr:rowOff>656452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295899" y="55778400"/>
          <a:ext cx="1228724" cy="638175"/>
        </a:xfrm>
        <a:prstGeom prst="rect">
          <a:avLst/>
        </a:prstGeom>
      </xdr:spPr>
    </xdr:pic>
    <xdr:clientData/>
  </xdr:twoCellAnchor>
  <xdr:twoCellAnchor editAs="oneCell">
    <xdr:from>
      <xdr:col>8</xdr:col>
      <xdr:colOff>85725</xdr:colOff>
      <xdr:row>29</xdr:row>
      <xdr:rowOff>19050</xdr:rowOff>
    </xdr:from>
    <xdr:to>
      <xdr:col>8</xdr:col>
      <xdr:colOff>1257300</xdr:colOff>
      <xdr:row>29</xdr:row>
      <xdr:rowOff>1319467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286375" y="29718000"/>
          <a:ext cx="1171575" cy="1300417"/>
        </a:xfrm>
        <a:prstGeom prst="rect">
          <a:avLst/>
        </a:prstGeom>
      </xdr:spPr>
    </xdr:pic>
    <xdr:clientData/>
  </xdr:twoCellAnchor>
  <xdr:twoCellAnchor editAs="oneCell">
    <xdr:from>
      <xdr:col>8</xdr:col>
      <xdr:colOff>104775</xdr:colOff>
      <xdr:row>30</xdr:row>
      <xdr:rowOff>57151</xdr:rowOff>
    </xdr:from>
    <xdr:to>
      <xdr:col>8</xdr:col>
      <xdr:colOff>1333500</xdr:colOff>
      <xdr:row>30</xdr:row>
      <xdr:rowOff>809625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305425" y="31099126"/>
          <a:ext cx="1228725" cy="752474"/>
        </a:xfrm>
        <a:prstGeom prst="rect">
          <a:avLst/>
        </a:prstGeom>
      </xdr:spPr>
    </xdr:pic>
    <xdr:clientData/>
  </xdr:twoCellAnchor>
  <xdr:twoCellAnchor editAs="oneCell">
    <xdr:from>
      <xdr:col>8</xdr:col>
      <xdr:colOff>339546</xdr:colOff>
      <xdr:row>31</xdr:row>
      <xdr:rowOff>75054</xdr:rowOff>
    </xdr:from>
    <xdr:to>
      <xdr:col>8</xdr:col>
      <xdr:colOff>1066799</xdr:colOff>
      <xdr:row>31</xdr:row>
      <xdr:rowOff>847726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540196" y="32069529"/>
          <a:ext cx="727253" cy="772672"/>
        </a:xfrm>
        <a:prstGeom prst="rect">
          <a:avLst/>
        </a:prstGeom>
      </xdr:spPr>
    </xdr:pic>
    <xdr:clientData/>
  </xdr:twoCellAnchor>
  <xdr:twoCellAnchor editAs="oneCell">
    <xdr:from>
      <xdr:col>8</xdr:col>
      <xdr:colOff>76199</xdr:colOff>
      <xdr:row>32</xdr:row>
      <xdr:rowOff>133351</xdr:rowOff>
    </xdr:from>
    <xdr:to>
      <xdr:col>8</xdr:col>
      <xdr:colOff>1276551</xdr:colOff>
      <xdr:row>32</xdr:row>
      <xdr:rowOff>1047750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276849" y="33118426"/>
          <a:ext cx="1200352" cy="914399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33</xdr:row>
      <xdr:rowOff>95250</xdr:rowOff>
    </xdr:from>
    <xdr:to>
      <xdr:col>8</xdr:col>
      <xdr:colOff>1295599</xdr:colOff>
      <xdr:row>33</xdr:row>
      <xdr:rowOff>981075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362575" y="34270950"/>
          <a:ext cx="1133674" cy="885825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190500</xdr:colOff>
      <xdr:row>35</xdr:row>
      <xdr:rowOff>41129</xdr:rowOff>
    </xdr:from>
    <xdr:to>
      <xdr:col>8</xdr:col>
      <xdr:colOff>1400174</xdr:colOff>
      <xdr:row>35</xdr:row>
      <xdr:rowOff>857251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391150" y="36388529"/>
          <a:ext cx="1209674" cy="816122"/>
        </a:xfrm>
        <a:prstGeom prst="rect">
          <a:avLst/>
        </a:prstGeom>
      </xdr:spPr>
    </xdr:pic>
    <xdr:clientData/>
  </xdr:twoCellAnchor>
  <xdr:twoCellAnchor editAs="oneCell">
    <xdr:from>
      <xdr:col>8</xdr:col>
      <xdr:colOff>257175</xdr:colOff>
      <xdr:row>36</xdr:row>
      <xdr:rowOff>55358</xdr:rowOff>
    </xdr:from>
    <xdr:to>
      <xdr:col>8</xdr:col>
      <xdr:colOff>1409700</xdr:colOff>
      <xdr:row>36</xdr:row>
      <xdr:rowOff>971550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5457825" y="37431458"/>
          <a:ext cx="1152525" cy="916192"/>
        </a:xfrm>
        <a:prstGeom prst="rect">
          <a:avLst/>
        </a:prstGeom>
      </xdr:spPr>
    </xdr:pic>
    <xdr:clientData/>
  </xdr:twoCellAnchor>
  <xdr:twoCellAnchor editAs="oneCell">
    <xdr:from>
      <xdr:col>8</xdr:col>
      <xdr:colOff>95250</xdr:colOff>
      <xdr:row>37</xdr:row>
      <xdr:rowOff>154062</xdr:rowOff>
    </xdr:from>
    <xdr:to>
      <xdr:col>8</xdr:col>
      <xdr:colOff>1319145</xdr:colOff>
      <xdr:row>38</xdr:row>
      <xdr:rowOff>0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5295900" y="38606487"/>
          <a:ext cx="1223895" cy="1055613"/>
        </a:xfrm>
        <a:prstGeom prst="rect">
          <a:avLst/>
        </a:prstGeom>
      </xdr:spPr>
    </xdr:pic>
    <xdr:clientData/>
  </xdr:twoCellAnchor>
  <xdr:twoCellAnchor editAs="oneCell">
    <xdr:from>
      <xdr:col>8</xdr:col>
      <xdr:colOff>142876</xdr:colOff>
      <xdr:row>38</xdr:row>
      <xdr:rowOff>155968</xdr:rowOff>
    </xdr:from>
    <xdr:to>
      <xdr:col>8</xdr:col>
      <xdr:colOff>1323976</xdr:colOff>
      <xdr:row>38</xdr:row>
      <xdr:rowOff>885825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343526" y="39818068"/>
          <a:ext cx="1181100" cy="729857"/>
        </a:xfrm>
        <a:prstGeom prst="rect">
          <a:avLst/>
        </a:prstGeom>
      </xdr:spPr>
    </xdr:pic>
    <xdr:clientData/>
  </xdr:twoCellAnchor>
  <xdr:twoCellAnchor editAs="oneCell">
    <xdr:from>
      <xdr:col>8</xdr:col>
      <xdr:colOff>76201</xdr:colOff>
      <xdr:row>49</xdr:row>
      <xdr:rowOff>123825</xdr:rowOff>
    </xdr:from>
    <xdr:to>
      <xdr:col>8</xdr:col>
      <xdr:colOff>1304925</xdr:colOff>
      <xdr:row>49</xdr:row>
      <xdr:rowOff>1162050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5276851" y="50472975"/>
          <a:ext cx="1228724" cy="1038225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52</xdr:row>
      <xdr:rowOff>76200</xdr:rowOff>
    </xdr:from>
    <xdr:to>
      <xdr:col>8</xdr:col>
      <xdr:colOff>1276350</xdr:colOff>
      <xdr:row>52</xdr:row>
      <xdr:rowOff>1114425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362575" y="53806725"/>
          <a:ext cx="1114425" cy="1038225"/>
        </a:xfrm>
        <a:prstGeom prst="rect">
          <a:avLst/>
        </a:prstGeom>
      </xdr:spPr>
    </xdr:pic>
    <xdr:clientData/>
  </xdr:twoCellAnchor>
  <xdr:twoCellAnchor editAs="oneCell">
    <xdr:from>
      <xdr:col>8</xdr:col>
      <xdr:colOff>171451</xdr:colOff>
      <xdr:row>56</xdr:row>
      <xdr:rowOff>171452</xdr:rowOff>
    </xdr:from>
    <xdr:to>
      <xdr:col>8</xdr:col>
      <xdr:colOff>1353587</xdr:colOff>
      <xdr:row>56</xdr:row>
      <xdr:rowOff>904876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372101" y="57683402"/>
          <a:ext cx="1182136" cy="733424"/>
        </a:xfrm>
        <a:prstGeom prst="rect">
          <a:avLst/>
        </a:prstGeom>
      </xdr:spPr>
    </xdr:pic>
    <xdr:clientData/>
  </xdr:twoCellAnchor>
  <xdr:twoCellAnchor editAs="oneCell">
    <xdr:from>
      <xdr:col>8</xdr:col>
      <xdr:colOff>323851</xdr:colOff>
      <xdr:row>64</xdr:row>
      <xdr:rowOff>228601</xdr:rowOff>
    </xdr:from>
    <xdr:to>
      <xdr:col>8</xdr:col>
      <xdr:colOff>1266826</xdr:colOff>
      <xdr:row>64</xdr:row>
      <xdr:rowOff>933450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5524501" y="63436501"/>
          <a:ext cx="942975" cy="704849"/>
        </a:xfrm>
        <a:prstGeom prst="rect">
          <a:avLst/>
        </a:prstGeom>
      </xdr:spPr>
    </xdr:pic>
    <xdr:clientData/>
  </xdr:twoCellAnchor>
  <xdr:twoCellAnchor editAs="oneCell">
    <xdr:from>
      <xdr:col>8</xdr:col>
      <xdr:colOff>219074</xdr:colOff>
      <xdr:row>65</xdr:row>
      <xdr:rowOff>95250</xdr:rowOff>
    </xdr:from>
    <xdr:to>
      <xdr:col>8</xdr:col>
      <xdr:colOff>1267018</xdr:colOff>
      <xdr:row>65</xdr:row>
      <xdr:rowOff>981075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419724" y="64455675"/>
          <a:ext cx="1047944" cy="885825"/>
        </a:xfrm>
        <a:prstGeom prst="rect">
          <a:avLst/>
        </a:prstGeom>
      </xdr:spPr>
    </xdr:pic>
    <xdr:clientData/>
  </xdr:twoCellAnchor>
  <xdr:twoCellAnchor editAs="oneCell">
    <xdr:from>
      <xdr:col>8</xdr:col>
      <xdr:colOff>285750</xdr:colOff>
      <xdr:row>68</xdr:row>
      <xdr:rowOff>266701</xdr:rowOff>
    </xdr:from>
    <xdr:to>
      <xdr:col>8</xdr:col>
      <xdr:colOff>1303616</xdr:colOff>
      <xdr:row>68</xdr:row>
      <xdr:rowOff>781050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486400" y="66970276"/>
          <a:ext cx="1017866" cy="514349"/>
        </a:xfrm>
        <a:prstGeom prst="rect">
          <a:avLst/>
        </a:prstGeom>
      </xdr:spPr>
    </xdr:pic>
    <xdr:clientData/>
  </xdr:twoCellAnchor>
  <xdr:twoCellAnchor editAs="oneCell">
    <xdr:from>
      <xdr:col>8</xdr:col>
      <xdr:colOff>76199</xdr:colOff>
      <xdr:row>55</xdr:row>
      <xdr:rowOff>161925</xdr:rowOff>
    </xdr:from>
    <xdr:to>
      <xdr:col>8</xdr:col>
      <xdr:colOff>1323975</xdr:colOff>
      <xdr:row>55</xdr:row>
      <xdr:rowOff>1000125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276849" y="56578500"/>
          <a:ext cx="1247776" cy="838200"/>
        </a:xfrm>
        <a:prstGeom prst="rect">
          <a:avLst/>
        </a:prstGeom>
      </xdr:spPr>
    </xdr:pic>
    <xdr:clientData/>
  </xdr:twoCellAnchor>
  <xdr:twoCellAnchor editAs="oneCell">
    <xdr:from>
      <xdr:col>8</xdr:col>
      <xdr:colOff>225425</xdr:colOff>
      <xdr:row>73</xdr:row>
      <xdr:rowOff>53975</xdr:rowOff>
    </xdr:from>
    <xdr:to>
      <xdr:col>8</xdr:col>
      <xdr:colOff>1130300</xdr:colOff>
      <xdr:row>73</xdr:row>
      <xdr:rowOff>628650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5426075" y="71186675"/>
          <a:ext cx="904875" cy="574675"/>
        </a:xfrm>
        <a:prstGeom prst="rect">
          <a:avLst/>
        </a:prstGeom>
      </xdr:spPr>
    </xdr:pic>
    <xdr:clientData/>
  </xdr:twoCellAnchor>
  <xdr:twoCellAnchor editAs="oneCell">
    <xdr:from>
      <xdr:col>8</xdr:col>
      <xdr:colOff>142875</xdr:colOff>
      <xdr:row>34</xdr:row>
      <xdr:rowOff>104775</xdr:rowOff>
    </xdr:from>
    <xdr:to>
      <xdr:col>8</xdr:col>
      <xdr:colOff>1276549</xdr:colOff>
      <xdr:row>34</xdr:row>
      <xdr:rowOff>990600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343525" y="35309175"/>
          <a:ext cx="1133674" cy="8858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247650</xdr:colOff>
      <xdr:row>10</xdr:row>
      <xdr:rowOff>66675</xdr:rowOff>
    </xdr:from>
    <xdr:ext cx="1038225" cy="990600"/>
    <xdr:pic>
      <xdr:nvPicPr>
        <xdr:cNvPr id="2" name="image10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48300" y="7991475"/>
          <a:ext cx="1038225" cy="9906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123825</xdr:colOff>
      <xdr:row>11</xdr:row>
      <xdr:rowOff>142875</xdr:rowOff>
    </xdr:from>
    <xdr:ext cx="1219200" cy="933450"/>
    <xdr:pic>
      <xdr:nvPicPr>
        <xdr:cNvPr id="3" name="image31.jpg" title="Imagen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324475" y="9210675"/>
          <a:ext cx="1219200" cy="9334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104775</xdr:colOff>
      <xdr:row>22</xdr:row>
      <xdr:rowOff>161925</xdr:rowOff>
    </xdr:from>
    <xdr:ext cx="1219200" cy="828675"/>
    <xdr:pic>
      <xdr:nvPicPr>
        <xdr:cNvPr id="4" name="image43.jpg" title="Imagen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305425" y="21431250"/>
          <a:ext cx="1219200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247651</xdr:colOff>
      <xdr:row>15</xdr:row>
      <xdr:rowOff>95249</xdr:rowOff>
    </xdr:from>
    <xdr:ext cx="942974" cy="657226"/>
    <xdr:pic>
      <xdr:nvPicPr>
        <xdr:cNvPr id="5" name="image45.png" title="Imagen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448301" y="13735049"/>
          <a:ext cx="942974" cy="657226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361950</xdr:colOff>
      <xdr:row>17</xdr:row>
      <xdr:rowOff>152400</xdr:rowOff>
    </xdr:from>
    <xdr:ext cx="866775" cy="885825"/>
    <xdr:pic>
      <xdr:nvPicPr>
        <xdr:cNvPr id="6" name="image39.png" title="Imagen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562600" y="15792450"/>
          <a:ext cx="866775" cy="88582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223837</xdr:colOff>
      <xdr:row>18</xdr:row>
      <xdr:rowOff>85731</xdr:rowOff>
    </xdr:from>
    <xdr:ext cx="1033465" cy="747710"/>
    <xdr:pic>
      <xdr:nvPicPr>
        <xdr:cNvPr id="7" name="image32.png" title="Imagen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 rot="5400000">
          <a:off x="5567365" y="16725903"/>
          <a:ext cx="747710" cy="103346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257175</xdr:colOff>
      <xdr:row>19</xdr:row>
      <xdr:rowOff>180975</xdr:rowOff>
    </xdr:from>
    <xdr:ext cx="981075" cy="857250"/>
    <xdr:pic>
      <xdr:nvPicPr>
        <xdr:cNvPr id="8" name="image34.png" title="Imagen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457825" y="17945100"/>
          <a:ext cx="981075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314325</xdr:colOff>
      <xdr:row>20</xdr:row>
      <xdr:rowOff>38100</xdr:rowOff>
    </xdr:from>
    <xdr:ext cx="904875" cy="1019175"/>
    <xdr:pic>
      <xdr:nvPicPr>
        <xdr:cNvPr id="9" name="image38.png" title="Imagen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5514975" y="19021425"/>
          <a:ext cx="904875" cy="101917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95250</xdr:colOff>
      <xdr:row>24</xdr:row>
      <xdr:rowOff>95250</xdr:rowOff>
    </xdr:from>
    <xdr:ext cx="1047750" cy="781050"/>
    <xdr:pic>
      <xdr:nvPicPr>
        <xdr:cNvPr id="10" name="image46.jpg" title="Imagen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5295900" y="23650575"/>
          <a:ext cx="1047750" cy="7810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419100</xdr:colOff>
      <xdr:row>26</xdr:row>
      <xdr:rowOff>85725</xdr:rowOff>
    </xdr:from>
    <xdr:ext cx="581025" cy="990600"/>
    <xdr:pic>
      <xdr:nvPicPr>
        <xdr:cNvPr id="11" name="image47.png" title="Imagen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5619750" y="25927050"/>
          <a:ext cx="581025" cy="9906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38100</xdr:colOff>
      <xdr:row>27</xdr:row>
      <xdr:rowOff>200025</xdr:rowOff>
    </xdr:from>
    <xdr:ext cx="1276350" cy="819150"/>
    <xdr:pic>
      <xdr:nvPicPr>
        <xdr:cNvPr id="12" name="image15.jpg" title="Imagen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5238750" y="27184350"/>
          <a:ext cx="1276350" cy="8191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180975</xdr:colOff>
      <xdr:row>16</xdr:row>
      <xdr:rowOff>123824</xdr:rowOff>
    </xdr:from>
    <xdr:ext cx="1047750" cy="942975"/>
    <xdr:pic>
      <xdr:nvPicPr>
        <xdr:cNvPr id="13" name="image58.png" title="Imagen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5381625" y="14620874"/>
          <a:ext cx="1047750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19050</xdr:colOff>
      <xdr:row>21</xdr:row>
      <xdr:rowOff>85725</xdr:rowOff>
    </xdr:from>
    <xdr:ext cx="1343025" cy="990600"/>
    <xdr:pic>
      <xdr:nvPicPr>
        <xdr:cNvPr id="14" name="image55.png" title="Imagen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5219700" y="20212050"/>
          <a:ext cx="1343025" cy="9906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161926</xdr:colOff>
      <xdr:row>25</xdr:row>
      <xdr:rowOff>19050</xdr:rowOff>
    </xdr:from>
    <xdr:ext cx="1085850" cy="942975"/>
    <xdr:pic>
      <xdr:nvPicPr>
        <xdr:cNvPr id="15" name="image65.png" title="Imagen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5362576" y="24717375"/>
          <a:ext cx="1085850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104775</xdr:colOff>
      <xdr:row>8</xdr:row>
      <xdr:rowOff>66675</xdr:rowOff>
    </xdr:from>
    <xdr:ext cx="1114425" cy="1076325"/>
    <xdr:pic>
      <xdr:nvPicPr>
        <xdr:cNvPr id="16" name="image64.png" title="Imagen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5305425" y="5705475"/>
          <a:ext cx="1114425" cy="107632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171450</xdr:colOff>
      <xdr:row>9</xdr:row>
      <xdr:rowOff>28575</xdr:rowOff>
    </xdr:from>
    <xdr:ext cx="1076325" cy="1047750"/>
    <xdr:pic>
      <xdr:nvPicPr>
        <xdr:cNvPr id="17" name="image61.png" title="Imagen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5372100" y="6810375"/>
          <a:ext cx="107632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311150</xdr:colOff>
      <xdr:row>12</xdr:row>
      <xdr:rowOff>76200</xdr:rowOff>
    </xdr:from>
    <xdr:ext cx="822325" cy="936625"/>
    <xdr:pic>
      <xdr:nvPicPr>
        <xdr:cNvPr id="18" name="image78.png" title="Imagen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5511800" y="10287000"/>
          <a:ext cx="822325" cy="93662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171451</xdr:colOff>
      <xdr:row>7</xdr:row>
      <xdr:rowOff>66675</xdr:rowOff>
    </xdr:from>
    <xdr:ext cx="1066800" cy="942975"/>
    <xdr:pic>
      <xdr:nvPicPr>
        <xdr:cNvPr id="19" name="image64.png" title="Imagen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5372101" y="4562475"/>
          <a:ext cx="1066800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123826</xdr:colOff>
      <xdr:row>6</xdr:row>
      <xdr:rowOff>85724</xdr:rowOff>
    </xdr:from>
    <xdr:ext cx="1085850" cy="916315"/>
    <xdr:pic>
      <xdr:nvPicPr>
        <xdr:cNvPr id="20" name="image64.png" title="Imagen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5324476" y="3438524"/>
          <a:ext cx="1085850" cy="91631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180974</xdr:colOff>
      <xdr:row>5</xdr:row>
      <xdr:rowOff>79375</xdr:rowOff>
    </xdr:from>
    <xdr:ext cx="1114425" cy="996950"/>
    <xdr:pic>
      <xdr:nvPicPr>
        <xdr:cNvPr id="21" name="image121.jpg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5381624" y="2270125"/>
          <a:ext cx="1114425" cy="9969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8</xdr:col>
      <xdr:colOff>82550</xdr:colOff>
      <xdr:row>28</xdr:row>
      <xdr:rowOff>19048</xdr:rowOff>
    </xdr:from>
    <xdr:to>
      <xdr:col>8</xdr:col>
      <xdr:colOff>1323975</xdr:colOff>
      <xdr:row>28</xdr:row>
      <xdr:rowOff>1476373</xdr:rowOff>
    </xdr:to>
    <xdr:pic>
      <xdr:nvPicPr>
        <xdr:cNvPr id="22" name="Imagen 21" descr="Creality Ender 3 Hotend, Extrusor de 1,75 mm montadd juego de bloque de  calor de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5283200" y="28146373"/>
          <a:ext cx="1241425" cy="1457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393701</xdr:colOff>
      <xdr:row>39</xdr:row>
      <xdr:rowOff>38101</xdr:rowOff>
    </xdr:from>
    <xdr:to>
      <xdr:col>8</xdr:col>
      <xdr:colOff>977900</xdr:colOff>
      <xdr:row>39</xdr:row>
      <xdr:rowOff>824279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4351" y="40814626"/>
          <a:ext cx="584199" cy="7861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266701</xdr:colOff>
      <xdr:row>42</xdr:row>
      <xdr:rowOff>152888</xdr:rowOff>
    </xdr:from>
    <xdr:to>
      <xdr:col>8</xdr:col>
      <xdr:colOff>1180530</xdr:colOff>
      <xdr:row>42</xdr:row>
      <xdr:rowOff>857250</xdr:rowOff>
    </xdr:to>
    <xdr:pic>
      <xdr:nvPicPr>
        <xdr:cNvPr id="24" name="Imagen 23" descr="Chasis 2WD KIT Carro Smart Robot Arduino - ZAMUX BOGOTA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7351" y="43701188"/>
          <a:ext cx="913829" cy="7043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326292</xdr:colOff>
      <xdr:row>40</xdr:row>
      <xdr:rowOff>104531</xdr:rowOff>
    </xdr:from>
    <xdr:to>
      <xdr:col>8</xdr:col>
      <xdr:colOff>1196501</xdr:colOff>
      <xdr:row>40</xdr:row>
      <xdr:rowOff>838201</xdr:rowOff>
    </xdr:to>
    <xdr:pic>
      <xdr:nvPicPr>
        <xdr:cNvPr id="25" name="Imagen 24" descr="Puente H L298N Arduino - CONTROL COMPANY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6942" y="41757356"/>
          <a:ext cx="870209" cy="733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104776</xdr:colOff>
      <xdr:row>41</xdr:row>
      <xdr:rowOff>147516</xdr:rowOff>
    </xdr:from>
    <xdr:to>
      <xdr:col>8</xdr:col>
      <xdr:colOff>1350220</xdr:colOff>
      <xdr:row>41</xdr:row>
      <xdr:rowOff>990600</xdr:rowOff>
    </xdr:to>
    <xdr:pic>
      <xdr:nvPicPr>
        <xdr:cNvPr id="26" name="Imagen 25" descr="SENSOR ULTRASONIDO - ARDUINO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438"/>
        <a:stretch/>
      </xdr:blipFill>
      <xdr:spPr bwMode="auto">
        <a:xfrm>
          <a:off x="5305426" y="42676641"/>
          <a:ext cx="1245444" cy="843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304800</xdr:colOff>
      <xdr:row>44</xdr:row>
      <xdr:rowOff>114300</xdr:rowOff>
    </xdr:to>
    <xdr:sp macro="" textlink="">
      <xdr:nvSpPr>
        <xdr:cNvPr id="27" name="AutoShape 7" descr="Imagen 1 de 1 de 20 Cables 10 Cmt Macho Hembra Dupont Conexión Arduino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5200650" y="44519850"/>
          <a:ext cx="304800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409087</xdr:colOff>
      <xdr:row>43</xdr:row>
      <xdr:rowOff>57149</xdr:rowOff>
    </xdr:from>
    <xdr:to>
      <xdr:col>8</xdr:col>
      <xdr:colOff>1390650</xdr:colOff>
      <xdr:row>43</xdr:row>
      <xdr:rowOff>914399</xdr:rowOff>
    </xdr:to>
    <xdr:pic>
      <xdr:nvPicPr>
        <xdr:cNvPr id="28" name="Imagen 27" descr="Ardobot Robótica SAS Cables Jumper / Dupont x 10 Macho - Hembra 30 cm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5609737" y="44576999"/>
          <a:ext cx="981563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304452</xdr:colOff>
      <xdr:row>44</xdr:row>
      <xdr:rowOff>142563</xdr:rowOff>
    </xdr:from>
    <xdr:to>
      <xdr:col>8</xdr:col>
      <xdr:colOff>1209066</xdr:colOff>
      <xdr:row>44</xdr:row>
      <xdr:rowOff>771525</xdr:rowOff>
    </xdr:to>
    <xdr:pic>
      <xdr:nvPicPr>
        <xdr:cNvPr id="29" name="Imagen 28" descr="Jumper macho-macho 20 cm x 10pcs – La Casa de La Banda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74" r="26401"/>
        <a:stretch/>
      </xdr:blipFill>
      <xdr:spPr bwMode="auto">
        <a:xfrm>
          <a:off x="5505102" y="45633963"/>
          <a:ext cx="904614" cy="6289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284869</xdr:colOff>
      <xdr:row>45</xdr:row>
      <xdr:rowOff>138886</xdr:rowOff>
    </xdr:from>
    <xdr:to>
      <xdr:col>8</xdr:col>
      <xdr:colOff>1206761</xdr:colOff>
      <xdr:row>45</xdr:row>
      <xdr:rowOff>800099</xdr:rowOff>
    </xdr:to>
    <xdr:pic>
      <xdr:nvPicPr>
        <xdr:cNvPr id="30" name="Imagen 29" descr="Mini protoboard de 170 puntos Steren Tienda en Línea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615858" y="46471497"/>
          <a:ext cx="661213" cy="9218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196372</xdr:colOff>
      <xdr:row>46</xdr:row>
      <xdr:rowOff>84507</xdr:rowOff>
    </xdr:from>
    <xdr:to>
      <xdr:col>8</xdr:col>
      <xdr:colOff>1260949</xdr:colOff>
      <xdr:row>46</xdr:row>
      <xdr:rowOff>885825</xdr:rowOff>
    </xdr:to>
    <xdr:pic>
      <xdr:nvPicPr>
        <xdr:cNvPr id="31" name="Imagen 30" descr="Módulo bluetooth HC-05 - Mecabot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022" y="47519007"/>
          <a:ext cx="1064577" cy="8013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110255</xdr:colOff>
      <xdr:row>47</xdr:row>
      <xdr:rowOff>95250</xdr:rowOff>
    </xdr:from>
    <xdr:to>
      <xdr:col>8</xdr:col>
      <xdr:colOff>666750</xdr:colOff>
      <xdr:row>47</xdr:row>
      <xdr:rowOff>466725</xdr:rowOff>
    </xdr:to>
    <xdr:pic>
      <xdr:nvPicPr>
        <xdr:cNvPr id="32" name="Imagen 31" descr="Sensor Reflectivo Seguidor De Línea Tcrt5000 Arduino Pic – Arca Electrónica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0905" y="48501300"/>
          <a:ext cx="556495" cy="371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584408</xdr:colOff>
      <xdr:row>47</xdr:row>
      <xdr:rowOff>261965</xdr:rowOff>
    </xdr:from>
    <xdr:to>
      <xdr:col>8</xdr:col>
      <xdr:colOff>1352549</xdr:colOff>
      <xdr:row>47</xdr:row>
      <xdr:rowOff>790575</xdr:rowOff>
    </xdr:to>
    <xdr:pic>
      <xdr:nvPicPr>
        <xdr:cNvPr id="33" name="Imagen 32" descr="SENSOR DE HUMEDA Y TEMPERATURA DHT11 KY-015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5058" y="48668015"/>
          <a:ext cx="768141" cy="528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205071</xdr:colOff>
      <xdr:row>48</xdr:row>
      <xdr:rowOff>62543</xdr:rowOff>
    </xdr:from>
    <xdr:to>
      <xdr:col>8</xdr:col>
      <xdr:colOff>1197123</xdr:colOff>
      <xdr:row>48</xdr:row>
      <xdr:rowOff>828675</xdr:rowOff>
    </xdr:to>
    <xdr:pic>
      <xdr:nvPicPr>
        <xdr:cNvPr id="34" name="Imagen 33" descr="Mini Bomba de Agua Sumergible - ZAMUX BOGOTA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5721" y="49440143"/>
          <a:ext cx="992052" cy="7661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195055</xdr:colOff>
      <xdr:row>50</xdr:row>
      <xdr:rowOff>97736</xdr:rowOff>
    </xdr:from>
    <xdr:to>
      <xdr:col>8</xdr:col>
      <xdr:colOff>1355863</xdr:colOff>
      <xdr:row>50</xdr:row>
      <xdr:rowOff>1085850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395705" y="51656561"/>
          <a:ext cx="1160808" cy="988114"/>
        </a:xfrm>
        <a:prstGeom prst="rect">
          <a:avLst/>
        </a:prstGeom>
      </xdr:spPr>
    </xdr:pic>
    <xdr:clientData/>
  </xdr:twoCellAnchor>
  <xdr:twoCellAnchor editAs="oneCell">
    <xdr:from>
      <xdr:col>8</xdr:col>
      <xdr:colOff>441422</xdr:colOff>
      <xdr:row>51</xdr:row>
      <xdr:rowOff>103716</xdr:rowOff>
    </xdr:from>
    <xdr:to>
      <xdr:col>8</xdr:col>
      <xdr:colOff>1203325</xdr:colOff>
      <xdr:row>51</xdr:row>
      <xdr:rowOff>828675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642072" y="52815066"/>
          <a:ext cx="761903" cy="724959"/>
        </a:xfrm>
        <a:prstGeom prst="rect">
          <a:avLst/>
        </a:prstGeom>
      </xdr:spPr>
    </xdr:pic>
    <xdr:clientData/>
  </xdr:twoCellAnchor>
  <xdr:twoCellAnchor editAs="oneCell">
    <xdr:from>
      <xdr:col>8</xdr:col>
      <xdr:colOff>266288</xdr:colOff>
      <xdr:row>14</xdr:row>
      <xdr:rowOff>13840</xdr:rowOff>
    </xdr:from>
    <xdr:to>
      <xdr:col>8</xdr:col>
      <xdr:colOff>1171575</xdr:colOff>
      <xdr:row>14</xdr:row>
      <xdr:rowOff>1123950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466938" y="12510640"/>
          <a:ext cx="905287" cy="1110110"/>
        </a:xfrm>
        <a:prstGeom prst="rect">
          <a:avLst/>
        </a:prstGeom>
      </xdr:spPr>
    </xdr:pic>
    <xdr:clientData/>
  </xdr:twoCellAnchor>
  <xdr:twoCellAnchor editAs="oneCell">
    <xdr:from>
      <xdr:col>8</xdr:col>
      <xdr:colOff>83610</xdr:colOff>
      <xdr:row>23</xdr:row>
      <xdr:rowOff>168276</xdr:rowOff>
    </xdr:from>
    <xdr:to>
      <xdr:col>8</xdr:col>
      <xdr:colOff>1354757</xdr:colOff>
      <xdr:row>23</xdr:row>
      <xdr:rowOff>847726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284260" y="22580601"/>
          <a:ext cx="1271147" cy="679450"/>
        </a:xfrm>
        <a:prstGeom prst="rect">
          <a:avLst/>
        </a:prstGeom>
      </xdr:spPr>
    </xdr:pic>
    <xdr:clientData/>
  </xdr:twoCellAnchor>
  <xdr:twoCellAnchor editAs="oneCell">
    <xdr:from>
      <xdr:col>8</xdr:col>
      <xdr:colOff>295274</xdr:colOff>
      <xdr:row>13</xdr:row>
      <xdr:rowOff>99085</xdr:rowOff>
    </xdr:from>
    <xdr:to>
      <xdr:col>8</xdr:col>
      <xdr:colOff>1171575</xdr:colOff>
      <xdr:row>13</xdr:row>
      <xdr:rowOff>1057881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495924" y="11452885"/>
          <a:ext cx="876301" cy="958796"/>
        </a:xfrm>
        <a:prstGeom prst="rect">
          <a:avLst/>
        </a:prstGeom>
      </xdr:spPr>
    </xdr:pic>
    <xdr:clientData/>
  </xdr:twoCellAnchor>
  <xdr:twoCellAnchor editAs="oneCell">
    <xdr:from>
      <xdr:col>8</xdr:col>
      <xdr:colOff>105366</xdr:colOff>
      <xdr:row>53</xdr:row>
      <xdr:rowOff>45155</xdr:rowOff>
    </xdr:from>
    <xdr:to>
      <xdr:col>8</xdr:col>
      <xdr:colOff>1289403</xdr:colOff>
      <xdr:row>53</xdr:row>
      <xdr:rowOff>752475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306016" y="54994880"/>
          <a:ext cx="1184037" cy="707320"/>
        </a:xfrm>
        <a:prstGeom prst="rect">
          <a:avLst/>
        </a:prstGeom>
      </xdr:spPr>
    </xdr:pic>
    <xdr:clientData/>
  </xdr:twoCellAnchor>
  <xdr:twoCellAnchor editAs="oneCell">
    <xdr:from>
      <xdr:col>8</xdr:col>
      <xdr:colOff>336551</xdr:colOff>
      <xdr:row>59</xdr:row>
      <xdr:rowOff>6352</xdr:rowOff>
    </xdr:from>
    <xdr:to>
      <xdr:col>8</xdr:col>
      <xdr:colOff>1066801</xdr:colOff>
      <xdr:row>59</xdr:row>
      <xdr:rowOff>631668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537201" y="59928127"/>
          <a:ext cx="730250" cy="625316"/>
        </a:xfrm>
        <a:prstGeom prst="rect">
          <a:avLst/>
        </a:prstGeom>
      </xdr:spPr>
    </xdr:pic>
    <xdr:clientData/>
  </xdr:twoCellAnchor>
  <xdr:twoCellAnchor editAs="oneCell">
    <xdr:from>
      <xdr:col>8</xdr:col>
      <xdr:colOff>212725</xdr:colOff>
      <xdr:row>57</xdr:row>
      <xdr:rowOff>38099</xdr:rowOff>
    </xdr:from>
    <xdr:to>
      <xdr:col>8</xdr:col>
      <xdr:colOff>1276350</xdr:colOff>
      <xdr:row>57</xdr:row>
      <xdr:rowOff>590550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413375" y="58645424"/>
          <a:ext cx="1063625" cy="552451"/>
        </a:xfrm>
        <a:prstGeom prst="rect">
          <a:avLst/>
        </a:prstGeom>
      </xdr:spPr>
    </xdr:pic>
    <xdr:clientData/>
  </xdr:twoCellAnchor>
  <xdr:twoCellAnchor editAs="oneCell">
    <xdr:from>
      <xdr:col>8</xdr:col>
      <xdr:colOff>346075</xdr:colOff>
      <xdr:row>58</xdr:row>
      <xdr:rowOff>47625</xdr:rowOff>
    </xdr:from>
    <xdr:to>
      <xdr:col>8</xdr:col>
      <xdr:colOff>1066800</xdr:colOff>
      <xdr:row>58</xdr:row>
      <xdr:rowOff>534051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flipV="1">
          <a:off x="5546725" y="59312175"/>
          <a:ext cx="720725" cy="486426"/>
        </a:xfrm>
        <a:prstGeom prst="rect">
          <a:avLst/>
        </a:prstGeom>
      </xdr:spPr>
    </xdr:pic>
    <xdr:clientData/>
  </xdr:twoCellAnchor>
  <xdr:twoCellAnchor editAs="oneCell">
    <xdr:from>
      <xdr:col>8</xdr:col>
      <xdr:colOff>92075</xdr:colOff>
      <xdr:row>60</xdr:row>
      <xdr:rowOff>9526</xdr:rowOff>
    </xdr:from>
    <xdr:to>
      <xdr:col>8</xdr:col>
      <xdr:colOff>1365249</xdr:colOff>
      <xdr:row>60</xdr:row>
      <xdr:rowOff>619126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292725" y="60588526"/>
          <a:ext cx="1273174" cy="609600"/>
        </a:xfrm>
        <a:prstGeom prst="rect">
          <a:avLst/>
        </a:prstGeom>
      </xdr:spPr>
    </xdr:pic>
    <xdr:clientData/>
  </xdr:twoCellAnchor>
  <xdr:twoCellAnchor editAs="oneCell">
    <xdr:from>
      <xdr:col>8</xdr:col>
      <xdr:colOff>552451</xdr:colOff>
      <xdr:row>61</xdr:row>
      <xdr:rowOff>69850</xdr:rowOff>
    </xdr:from>
    <xdr:to>
      <xdr:col>8</xdr:col>
      <xdr:colOff>1108076</xdr:colOff>
      <xdr:row>61</xdr:row>
      <xdr:rowOff>552450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753101" y="61306075"/>
          <a:ext cx="555625" cy="482600"/>
        </a:xfrm>
        <a:prstGeom prst="rect">
          <a:avLst/>
        </a:prstGeom>
      </xdr:spPr>
    </xdr:pic>
    <xdr:clientData/>
  </xdr:twoCellAnchor>
  <xdr:twoCellAnchor editAs="oneCell">
    <xdr:from>
      <xdr:col>8</xdr:col>
      <xdr:colOff>444501</xdr:colOff>
      <xdr:row>62</xdr:row>
      <xdr:rowOff>25400</xdr:rowOff>
    </xdr:from>
    <xdr:to>
      <xdr:col>8</xdr:col>
      <xdr:colOff>1203325</xdr:colOff>
      <xdr:row>62</xdr:row>
      <xdr:rowOff>600075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645151" y="61918850"/>
          <a:ext cx="758824" cy="574675"/>
        </a:xfrm>
        <a:prstGeom prst="rect">
          <a:avLst/>
        </a:prstGeom>
      </xdr:spPr>
    </xdr:pic>
    <xdr:clientData/>
  </xdr:twoCellAnchor>
  <xdr:twoCellAnchor editAs="oneCell">
    <xdr:from>
      <xdr:col>8</xdr:col>
      <xdr:colOff>266701</xdr:colOff>
      <xdr:row>63</xdr:row>
      <xdr:rowOff>120651</xdr:rowOff>
    </xdr:from>
    <xdr:to>
      <xdr:col>8</xdr:col>
      <xdr:colOff>1343026</xdr:colOff>
      <xdr:row>63</xdr:row>
      <xdr:rowOff>647700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467351" y="62671326"/>
          <a:ext cx="1076325" cy="527049"/>
        </a:xfrm>
        <a:prstGeom prst="rect">
          <a:avLst/>
        </a:prstGeom>
      </xdr:spPr>
    </xdr:pic>
    <xdr:clientData/>
  </xdr:twoCellAnchor>
  <xdr:twoCellAnchor editAs="oneCell">
    <xdr:from>
      <xdr:col>8</xdr:col>
      <xdr:colOff>314326</xdr:colOff>
      <xdr:row>66</xdr:row>
      <xdr:rowOff>63500</xdr:rowOff>
    </xdr:from>
    <xdr:to>
      <xdr:col>8</xdr:col>
      <xdr:colOff>1193801</xdr:colOff>
      <xdr:row>66</xdr:row>
      <xdr:rowOff>638175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514976" y="65452625"/>
          <a:ext cx="879475" cy="574675"/>
        </a:xfrm>
        <a:prstGeom prst="rect">
          <a:avLst/>
        </a:prstGeom>
      </xdr:spPr>
    </xdr:pic>
    <xdr:clientData/>
  </xdr:twoCellAnchor>
  <xdr:twoCellAnchor editAs="oneCell">
    <xdr:from>
      <xdr:col>8</xdr:col>
      <xdr:colOff>336550</xdr:colOff>
      <xdr:row>67</xdr:row>
      <xdr:rowOff>73025</xdr:rowOff>
    </xdr:from>
    <xdr:to>
      <xdr:col>8</xdr:col>
      <xdr:colOff>1078516</xdr:colOff>
      <xdr:row>67</xdr:row>
      <xdr:rowOff>590550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537200" y="66119375"/>
          <a:ext cx="741966" cy="517525"/>
        </a:xfrm>
        <a:prstGeom prst="rect">
          <a:avLst/>
        </a:prstGeom>
      </xdr:spPr>
    </xdr:pic>
    <xdr:clientData/>
  </xdr:twoCellAnchor>
  <xdr:twoCellAnchor editAs="oneCell">
    <xdr:from>
      <xdr:col>8</xdr:col>
      <xdr:colOff>488951</xdr:colOff>
      <xdr:row>69</xdr:row>
      <xdr:rowOff>222250</xdr:rowOff>
    </xdr:from>
    <xdr:to>
      <xdr:col>8</xdr:col>
      <xdr:colOff>993776</xdr:colOff>
      <xdr:row>69</xdr:row>
      <xdr:rowOff>771525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689601" y="67802125"/>
          <a:ext cx="504825" cy="549275"/>
        </a:xfrm>
        <a:prstGeom prst="rect">
          <a:avLst/>
        </a:prstGeom>
      </xdr:spPr>
    </xdr:pic>
    <xdr:clientData/>
  </xdr:twoCellAnchor>
  <xdr:twoCellAnchor editAs="oneCell">
    <xdr:from>
      <xdr:col>8</xdr:col>
      <xdr:colOff>206376</xdr:colOff>
      <xdr:row>70</xdr:row>
      <xdr:rowOff>44449</xdr:rowOff>
    </xdr:from>
    <xdr:to>
      <xdr:col>8</xdr:col>
      <xdr:colOff>1270001</xdr:colOff>
      <xdr:row>70</xdr:row>
      <xdr:rowOff>733424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407026" y="68510149"/>
          <a:ext cx="1063625" cy="688975"/>
        </a:xfrm>
        <a:prstGeom prst="rect">
          <a:avLst/>
        </a:prstGeom>
      </xdr:spPr>
    </xdr:pic>
    <xdr:clientData/>
  </xdr:twoCellAnchor>
  <xdr:twoCellAnchor editAs="oneCell">
    <xdr:from>
      <xdr:col>8</xdr:col>
      <xdr:colOff>95251</xdr:colOff>
      <xdr:row>71</xdr:row>
      <xdr:rowOff>111126</xdr:rowOff>
    </xdr:from>
    <xdr:to>
      <xdr:col>8</xdr:col>
      <xdr:colOff>1391170</xdr:colOff>
      <xdr:row>71</xdr:row>
      <xdr:rowOff>733426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295901" y="69386451"/>
          <a:ext cx="1295919" cy="622300"/>
        </a:xfrm>
        <a:prstGeom prst="rect">
          <a:avLst/>
        </a:prstGeom>
      </xdr:spPr>
    </xdr:pic>
    <xdr:clientData/>
  </xdr:twoCellAnchor>
  <xdr:twoCellAnchor editAs="oneCell">
    <xdr:from>
      <xdr:col>8</xdr:col>
      <xdr:colOff>371475</xdr:colOff>
      <xdr:row>72</xdr:row>
      <xdr:rowOff>107950</xdr:rowOff>
    </xdr:from>
    <xdr:to>
      <xdr:col>8</xdr:col>
      <xdr:colOff>1066800</xdr:colOff>
      <xdr:row>72</xdr:row>
      <xdr:rowOff>885825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572125" y="70316725"/>
          <a:ext cx="695325" cy="777875"/>
        </a:xfrm>
        <a:prstGeom prst="rect">
          <a:avLst/>
        </a:prstGeom>
      </xdr:spPr>
    </xdr:pic>
    <xdr:clientData/>
  </xdr:twoCellAnchor>
  <xdr:twoCellAnchor editAs="oneCell">
    <xdr:from>
      <xdr:col>8</xdr:col>
      <xdr:colOff>406401</xdr:colOff>
      <xdr:row>74</xdr:row>
      <xdr:rowOff>95250</xdr:rowOff>
    </xdr:from>
    <xdr:to>
      <xdr:col>8</xdr:col>
      <xdr:colOff>968376</xdr:colOff>
      <xdr:row>74</xdr:row>
      <xdr:rowOff>889232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607051" y="71885175"/>
          <a:ext cx="561975" cy="793982"/>
        </a:xfrm>
        <a:prstGeom prst="rect">
          <a:avLst/>
        </a:prstGeom>
      </xdr:spPr>
    </xdr:pic>
    <xdr:clientData/>
  </xdr:twoCellAnchor>
  <xdr:twoCellAnchor editAs="oneCell">
    <xdr:from>
      <xdr:col>8</xdr:col>
      <xdr:colOff>285751</xdr:colOff>
      <xdr:row>75</xdr:row>
      <xdr:rowOff>142875</xdr:rowOff>
    </xdr:from>
    <xdr:to>
      <xdr:col>8</xdr:col>
      <xdr:colOff>1012270</xdr:colOff>
      <xdr:row>75</xdr:row>
      <xdr:rowOff>565312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486401" y="72971025"/>
          <a:ext cx="726519" cy="422437"/>
        </a:xfrm>
        <a:prstGeom prst="rect">
          <a:avLst/>
        </a:prstGeom>
      </xdr:spPr>
    </xdr:pic>
    <xdr:clientData/>
  </xdr:twoCellAnchor>
  <xdr:twoCellAnchor editAs="oneCell">
    <xdr:from>
      <xdr:col>8</xdr:col>
      <xdr:colOff>311150</xdr:colOff>
      <xdr:row>76</xdr:row>
      <xdr:rowOff>85725</xdr:rowOff>
    </xdr:from>
    <xdr:to>
      <xdr:col>8</xdr:col>
      <xdr:colOff>1114425</xdr:colOff>
      <xdr:row>76</xdr:row>
      <xdr:rowOff>632626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511800" y="73571100"/>
          <a:ext cx="803275" cy="546901"/>
        </a:xfrm>
        <a:prstGeom prst="rect">
          <a:avLst/>
        </a:prstGeom>
      </xdr:spPr>
    </xdr:pic>
    <xdr:clientData/>
  </xdr:twoCellAnchor>
  <xdr:twoCellAnchor editAs="oneCell">
    <xdr:from>
      <xdr:col>8</xdr:col>
      <xdr:colOff>263526</xdr:colOff>
      <xdr:row>77</xdr:row>
      <xdr:rowOff>95250</xdr:rowOff>
    </xdr:from>
    <xdr:to>
      <xdr:col>8</xdr:col>
      <xdr:colOff>1295400</xdr:colOff>
      <xdr:row>77</xdr:row>
      <xdr:rowOff>609733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5464176" y="74237850"/>
          <a:ext cx="1031874" cy="514483"/>
        </a:xfrm>
        <a:prstGeom prst="rect">
          <a:avLst/>
        </a:prstGeom>
      </xdr:spPr>
    </xdr:pic>
    <xdr:clientData/>
  </xdr:twoCellAnchor>
  <xdr:twoCellAnchor editAs="oneCell">
    <xdr:from>
      <xdr:col>8</xdr:col>
      <xdr:colOff>409575</xdr:colOff>
      <xdr:row>78</xdr:row>
      <xdr:rowOff>180975</xdr:rowOff>
    </xdr:from>
    <xdr:to>
      <xdr:col>8</xdr:col>
      <xdr:colOff>1016001</xdr:colOff>
      <xdr:row>78</xdr:row>
      <xdr:rowOff>893060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610225" y="74980800"/>
          <a:ext cx="606426" cy="712085"/>
        </a:xfrm>
        <a:prstGeom prst="rect">
          <a:avLst/>
        </a:prstGeom>
      </xdr:spPr>
    </xdr:pic>
    <xdr:clientData/>
  </xdr:twoCellAnchor>
  <xdr:twoCellAnchor editAs="oneCell">
    <xdr:from>
      <xdr:col>8</xdr:col>
      <xdr:colOff>263526</xdr:colOff>
      <xdr:row>79</xdr:row>
      <xdr:rowOff>28575</xdr:rowOff>
    </xdr:from>
    <xdr:to>
      <xdr:col>8</xdr:col>
      <xdr:colOff>1111250</xdr:colOff>
      <xdr:row>79</xdr:row>
      <xdr:rowOff>609811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464176" y="75828525"/>
          <a:ext cx="847724" cy="581236"/>
        </a:xfrm>
        <a:prstGeom prst="rect">
          <a:avLst/>
        </a:prstGeom>
      </xdr:spPr>
    </xdr:pic>
    <xdr:clientData/>
  </xdr:twoCellAnchor>
  <xdr:twoCellAnchor editAs="oneCell">
    <xdr:from>
      <xdr:col>8</xdr:col>
      <xdr:colOff>95249</xdr:colOff>
      <xdr:row>54</xdr:row>
      <xdr:rowOff>19050</xdr:rowOff>
    </xdr:from>
    <xdr:to>
      <xdr:col>8</xdr:col>
      <xdr:colOff>1323973</xdr:colOff>
      <xdr:row>55</xdr:row>
      <xdr:rowOff>0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295899" y="55778400"/>
          <a:ext cx="1228724" cy="638175"/>
        </a:xfrm>
        <a:prstGeom prst="rect">
          <a:avLst/>
        </a:prstGeom>
      </xdr:spPr>
    </xdr:pic>
    <xdr:clientData/>
  </xdr:twoCellAnchor>
  <xdr:twoCellAnchor editAs="oneCell">
    <xdr:from>
      <xdr:col>8</xdr:col>
      <xdr:colOff>85725</xdr:colOff>
      <xdr:row>29</xdr:row>
      <xdr:rowOff>19050</xdr:rowOff>
    </xdr:from>
    <xdr:to>
      <xdr:col>8</xdr:col>
      <xdr:colOff>1257300</xdr:colOff>
      <xdr:row>29</xdr:row>
      <xdr:rowOff>1319467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286375" y="29718000"/>
          <a:ext cx="1171575" cy="1300417"/>
        </a:xfrm>
        <a:prstGeom prst="rect">
          <a:avLst/>
        </a:prstGeom>
      </xdr:spPr>
    </xdr:pic>
    <xdr:clientData/>
  </xdr:twoCellAnchor>
  <xdr:twoCellAnchor editAs="oneCell">
    <xdr:from>
      <xdr:col>8</xdr:col>
      <xdr:colOff>104775</xdr:colOff>
      <xdr:row>30</xdr:row>
      <xdr:rowOff>57151</xdr:rowOff>
    </xdr:from>
    <xdr:to>
      <xdr:col>8</xdr:col>
      <xdr:colOff>1333500</xdr:colOff>
      <xdr:row>30</xdr:row>
      <xdr:rowOff>809625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305425" y="31099126"/>
          <a:ext cx="1228725" cy="752474"/>
        </a:xfrm>
        <a:prstGeom prst="rect">
          <a:avLst/>
        </a:prstGeom>
      </xdr:spPr>
    </xdr:pic>
    <xdr:clientData/>
  </xdr:twoCellAnchor>
  <xdr:twoCellAnchor editAs="oneCell">
    <xdr:from>
      <xdr:col>8</xdr:col>
      <xdr:colOff>339546</xdr:colOff>
      <xdr:row>31</xdr:row>
      <xdr:rowOff>75054</xdr:rowOff>
    </xdr:from>
    <xdr:to>
      <xdr:col>8</xdr:col>
      <xdr:colOff>1066799</xdr:colOff>
      <xdr:row>31</xdr:row>
      <xdr:rowOff>847726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540196" y="32069529"/>
          <a:ext cx="727253" cy="772672"/>
        </a:xfrm>
        <a:prstGeom prst="rect">
          <a:avLst/>
        </a:prstGeom>
      </xdr:spPr>
    </xdr:pic>
    <xdr:clientData/>
  </xdr:twoCellAnchor>
  <xdr:twoCellAnchor editAs="oneCell">
    <xdr:from>
      <xdr:col>8</xdr:col>
      <xdr:colOff>76199</xdr:colOff>
      <xdr:row>32</xdr:row>
      <xdr:rowOff>133351</xdr:rowOff>
    </xdr:from>
    <xdr:to>
      <xdr:col>8</xdr:col>
      <xdr:colOff>1276551</xdr:colOff>
      <xdr:row>32</xdr:row>
      <xdr:rowOff>1047750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276849" y="33118426"/>
          <a:ext cx="1200352" cy="914399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33</xdr:row>
      <xdr:rowOff>95250</xdr:rowOff>
    </xdr:from>
    <xdr:to>
      <xdr:col>8</xdr:col>
      <xdr:colOff>1295599</xdr:colOff>
      <xdr:row>33</xdr:row>
      <xdr:rowOff>981075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362575" y="34270950"/>
          <a:ext cx="1133674" cy="885825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190500</xdr:colOff>
      <xdr:row>35</xdr:row>
      <xdr:rowOff>41129</xdr:rowOff>
    </xdr:from>
    <xdr:to>
      <xdr:col>8</xdr:col>
      <xdr:colOff>1400174</xdr:colOff>
      <xdr:row>35</xdr:row>
      <xdr:rowOff>857251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391150" y="36388529"/>
          <a:ext cx="1209674" cy="816122"/>
        </a:xfrm>
        <a:prstGeom prst="rect">
          <a:avLst/>
        </a:prstGeom>
      </xdr:spPr>
    </xdr:pic>
    <xdr:clientData/>
  </xdr:twoCellAnchor>
  <xdr:twoCellAnchor editAs="oneCell">
    <xdr:from>
      <xdr:col>8</xdr:col>
      <xdr:colOff>257175</xdr:colOff>
      <xdr:row>36</xdr:row>
      <xdr:rowOff>55358</xdr:rowOff>
    </xdr:from>
    <xdr:to>
      <xdr:col>8</xdr:col>
      <xdr:colOff>1409700</xdr:colOff>
      <xdr:row>36</xdr:row>
      <xdr:rowOff>971550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5457825" y="37431458"/>
          <a:ext cx="1152525" cy="916192"/>
        </a:xfrm>
        <a:prstGeom prst="rect">
          <a:avLst/>
        </a:prstGeom>
      </xdr:spPr>
    </xdr:pic>
    <xdr:clientData/>
  </xdr:twoCellAnchor>
  <xdr:twoCellAnchor editAs="oneCell">
    <xdr:from>
      <xdr:col>8</xdr:col>
      <xdr:colOff>95250</xdr:colOff>
      <xdr:row>37</xdr:row>
      <xdr:rowOff>154062</xdr:rowOff>
    </xdr:from>
    <xdr:to>
      <xdr:col>8</xdr:col>
      <xdr:colOff>1319145</xdr:colOff>
      <xdr:row>38</xdr:row>
      <xdr:rowOff>0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5295900" y="38606487"/>
          <a:ext cx="1223895" cy="1055613"/>
        </a:xfrm>
        <a:prstGeom prst="rect">
          <a:avLst/>
        </a:prstGeom>
      </xdr:spPr>
    </xdr:pic>
    <xdr:clientData/>
  </xdr:twoCellAnchor>
  <xdr:twoCellAnchor editAs="oneCell">
    <xdr:from>
      <xdr:col>8</xdr:col>
      <xdr:colOff>142876</xdr:colOff>
      <xdr:row>38</xdr:row>
      <xdr:rowOff>155968</xdr:rowOff>
    </xdr:from>
    <xdr:to>
      <xdr:col>8</xdr:col>
      <xdr:colOff>1323976</xdr:colOff>
      <xdr:row>38</xdr:row>
      <xdr:rowOff>885825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343526" y="39818068"/>
          <a:ext cx="1181100" cy="729857"/>
        </a:xfrm>
        <a:prstGeom prst="rect">
          <a:avLst/>
        </a:prstGeom>
      </xdr:spPr>
    </xdr:pic>
    <xdr:clientData/>
  </xdr:twoCellAnchor>
  <xdr:twoCellAnchor editAs="oneCell">
    <xdr:from>
      <xdr:col>8</xdr:col>
      <xdr:colOff>76201</xdr:colOff>
      <xdr:row>49</xdr:row>
      <xdr:rowOff>123825</xdr:rowOff>
    </xdr:from>
    <xdr:to>
      <xdr:col>8</xdr:col>
      <xdr:colOff>1304925</xdr:colOff>
      <xdr:row>49</xdr:row>
      <xdr:rowOff>1162050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5276851" y="50472975"/>
          <a:ext cx="1228724" cy="1038225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52</xdr:row>
      <xdr:rowOff>76200</xdr:rowOff>
    </xdr:from>
    <xdr:to>
      <xdr:col>8</xdr:col>
      <xdr:colOff>1276350</xdr:colOff>
      <xdr:row>52</xdr:row>
      <xdr:rowOff>1114425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362575" y="53806725"/>
          <a:ext cx="1114425" cy="1038225"/>
        </a:xfrm>
        <a:prstGeom prst="rect">
          <a:avLst/>
        </a:prstGeom>
      </xdr:spPr>
    </xdr:pic>
    <xdr:clientData/>
  </xdr:twoCellAnchor>
  <xdr:twoCellAnchor editAs="oneCell">
    <xdr:from>
      <xdr:col>8</xdr:col>
      <xdr:colOff>171451</xdr:colOff>
      <xdr:row>56</xdr:row>
      <xdr:rowOff>171452</xdr:rowOff>
    </xdr:from>
    <xdr:to>
      <xdr:col>8</xdr:col>
      <xdr:colOff>1353587</xdr:colOff>
      <xdr:row>56</xdr:row>
      <xdr:rowOff>904876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372101" y="57683402"/>
          <a:ext cx="1182136" cy="733424"/>
        </a:xfrm>
        <a:prstGeom prst="rect">
          <a:avLst/>
        </a:prstGeom>
      </xdr:spPr>
    </xdr:pic>
    <xdr:clientData/>
  </xdr:twoCellAnchor>
  <xdr:twoCellAnchor editAs="oneCell">
    <xdr:from>
      <xdr:col>8</xdr:col>
      <xdr:colOff>323851</xdr:colOff>
      <xdr:row>64</xdr:row>
      <xdr:rowOff>228601</xdr:rowOff>
    </xdr:from>
    <xdr:to>
      <xdr:col>8</xdr:col>
      <xdr:colOff>1266826</xdr:colOff>
      <xdr:row>64</xdr:row>
      <xdr:rowOff>933450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5524501" y="63436501"/>
          <a:ext cx="942975" cy="704849"/>
        </a:xfrm>
        <a:prstGeom prst="rect">
          <a:avLst/>
        </a:prstGeom>
      </xdr:spPr>
    </xdr:pic>
    <xdr:clientData/>
  </xdr:twoCellAnchor>
  <xdr:twoCellAnchor editAs="oneCell">
    <xdr:from>
      <xdr:col>8</xdr:col>
      <xdr:colOff>219074</xdr:colOff>
      <xdr:row>65</xdr:row>
      <xdr:rowOff>95250</xdr:rowOff>
    </xdr:from>
    <xdr:to>
      <xdr:col>8</xdr:col>
      <xdr:colOff>1267018</xdr:colOff>
      <xdr:row>65</xdr:row>
      <xdr:rowOff>981075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419724" y="64455675"/>
          <a:ext cx="1047944" cy="885825"/>
        </a:xfrm>
        <a:prstGeom prst="rect">
          <a:avLst/>
        </a:prstGeom>
      </xdr:spPr>
    </xdr:pic>
    <xdr:clientData/>
  </xdr:twoCellAnchor>
  <xdr:twoCellAnchor editAs="oneCell">
    <xdr:from>
      <xdr:col>8</xdr:col>
      <xdr:colOff>285750</xdr:colOff>
      <xdr:row>68</xdr:row>
      <xdr:rowOff>266701</xdr:rowOff>
    </xdr:from>
    <xdr:to>
      <xdr:col>8</xdr:col>
      <xdr:colOff>1303616</xdr:colOff>
      <xdr:row>68</xdr:row>
      <xdr:rowOff>781050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486400" y="66970276"/>
          <a:ext cx="1017866" cy="514349"/>
        </a:xfrm>
        <a:prstGeom prst="rect">
          <a:avLst/>
        </a:prstGeom>
      </xdr:spPr>
    </xdr:pic>
    <xdr:clientData/>
  </xdr:twoCellAnchor>
  <xdr:twoCellAnchor editAs="oneCell">
    <xdr:from>
      <xdr:col>8</xdr:col>
      <xdr:colOff>76199</xdr:colOff>
      <xdr:row>55</xdr:row>
      <xdr:rowOff>161925</xdr:rowOff>
    </xdr:from>
    <xdr:to>
      <xdr:col>8</xdr:col>
      <xdr:colOff>1323975</xdr:colOff>
      <xdr:row>55</xdr:row>
      <xdr:rowOff>1000125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276849" y="56578500"/>
          <a:ext cx="1247776" cy="838200"/>
        </a:xfrm>
        <a:prstGeom prst="rect">
          <a:avLst/>
        </a:prstGeom>
      </xdr:spPr>
    </xdr:pic>
    <xdr:clientData/>
  </xdr:twoCellAnchor>
  <xdr:twoCellAnchor editAs="oneCell">
    <xdr:from>
      <xdr:col>8</xdr:col>
      <xdr:colOff>225425</xdr:colOff>
      <xdr:row>73</xdr:row>
      <xdr:rowOff>53975</xdr:rowOff>
    </xdr:from>
    <xdr:to>
      <xdr:col>8</xdr:col>
      <xdr:colOff>1130300</xdr:colOff>
      <xdr:row>73</xdr:row>
      <xdr:rowOff>628650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5426075" y="71186675"/>
          <a:ext cx="904875" cy="574675"/>
        </a:xfrm>
        <a:prstGeom prst="rect">
          <a:avLst/>
        </a:prstGeom>
      </xdr:spPr>
    </xdr:pic>
    <xdr:clientData/>
  </xdr:twoCellAnchor>
  <xdr:twoCellAnchor editAs="oneCell">
    <xdr:from>
      <xdr:col>8</xdr:col>
      <xdr:colOff>142875</xdr:colOff>
      <xdr:row>34</xdr:row>
      <xdr:rowOff>104775</xdr:rowOff>
    </xdr:from>
    <xdr:to>
      <xdr:col>8</xdr:col>
      <xdr:colOff>1276549</xdr:colOff>
      <xdr:row>34</xdr:row>
      <xdr:rowOff>990600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343525" y="35309175"/>
          <a:ext cx="1133674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.xml"/><Relationship Id="rId13" Type="http://schemas.openxmlformats.org/officeDocument/2006/relationships/ctrlProp" Target="../ctrlProps/ctrlProp20.xml"/><Relationship Id="rId18" Type="http://schemas.openxmlformats.org/officeDocument/2006/relationships/ctrlProp" Target="../ctrlProps/ctrlProp25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28.xml"/><Relationship Id="rId7" Type="http://schemas.openxmlformats.org/officeDocument/2006/relationships/ctrlProp" Target="../ctrlProps/ctrlProp14.xml"/><Relationship Id="rId12" Type="http://schemas.openxmlformats.org/officeDocument/2006/relationships/ctrlProp" Target="../ctrlProps/ctrlProp19.xml"/><Relationship Id="rId17" Type="http://schemas.openxmlformats.org/officeDocument/2006/relationships/ctrlProp" Target="../ctrlProps/ctrlProp2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3.xml"/><Relationship Id="rId20" Type="http://schemas.openxmlformats.org/officeDocument/2006/relationships/ctrlProp" Target="../ctrlProps/ctrlProp2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3.xml"/><Relationship Id="rId11" Type="http://schemas.openxmlformats.org/officeDocument/2006/relationships/ctrlProp" Target="../ctrlProps/ctrlProp18.xml"/><Relationship Id="rId5" Type="http://schemas.openxmlformats.org/officeDocument/2006/relationships/ctrlProp" Target="../ctrlProps/ctrlProp12.xml"/><Relationship Id="rId15" Type="http://schemas.openxmlformats.org/officeDocument/2006/relationships/ctrlProp" Target="../ctrlProps/ctrlProp22.xml"/><Relationship Id="rId10" Type="http://schemas.openxmlformats.org/officeDocument/2006/relationships/ctrlProp" Target="../ctrlProps/ctrlProp17.xml"/><Relationship Id="rId19" Type="http://schemas.openxmlformats.org/officeDocument/2006/relationships/ctrlProp" Target="../ctrlProps/ctrlProp26.xml"/><Relationship Id="rId4" Type="http://schemas.openxmlformats.org/officeDocument/2006/relationships/ctrlProp" Target="../ctrlProps/ctrlProp11.xml"/><Relationship Id="rId9" Type="http://schemas.openxmlformats.org/officeDocument/2006/relationships/ctrlProp" Target="../ctrlProps/ctrlProp16.xml"/><Relationship Id="rId14" Type="http://schemas.openxmlformats.org/officeDocument/2006/relationships/ctrlProp" Target="../ctrlProps/ctrlProp21.xml"/><Relationship Id="rId22" Type="http://schemas.openxmlformats.org/officeDocument/2006/relationships/ctrlProp" Target="../ctrlProps/ctrlProp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79"/>
  <sheetViews>
    <sheetView view="pageBreakPreview" topLeftCell="A36" zoomScale="55" zoomScaleNormal="85" zoomScaleSheetLayoutView="55" workbookViewId="0">
      <selection activeCell="A48" sqref="A48:G48"/>
    </sheetView>
  </sheetViews>
  <sheetFormatPr baseColWidth="10" defaultRowHeight="15" x14ac:dyDescent="0.25"/>
  <cols>
    <col min="1" max="1" width="17.85546875" customWidth="1"/>
    <col min="2" max="2" width="11.140625" customWidth="1"/>
    <col min="3" max="3" width="22" customWidth="1"/>
    <col min="4" max="4" width="4" customWidth="1"/>
    <col min="5" max="5" width="19.5703125" customWidth="1"/>
    <col min="6" max="6" width="9" customWidth="1"/>
    <col min="7" max="7" width="19.7109375" customWidth="1"/>
  </cols>
  <sheetData>
    <row r="1" spans="1:7" x14ac:dyDescent="0.25">
      <c r="D1" s="119" t="s">
        <v>20</v>
      </c>
      <c r="E1" s="119"/>
      <c r="F1" s="119"/>
      <c r="G1" s="119"/>
    </row>
    <row r="2" spans="1:7" ht="44.25" customHeight="1" x14ac:dyDescent="0.25">
      <c r="D2" s="120"/>
      <c r="E2" s="120"/>
      <c r="F2" s="120"/>
      <c r="G2" s="120"/>
    </row>
    <row r="3" spans="1:7" ht="15.75" thickBot="1" x14ac:dyDescent="0.3">
      <c r="A3" s="11" t="s">
        <v>0</v>
      </c>
      <c r="B3" s="17"/>
      <c r="C3" s="14"/>
      <c r="D3" s="15"/>
      <c r="E3" s="15"/>
      <c r="F3" s="11" t="s">
        <v>2</v>
      </c>
      <c r="G3" s="16" t="s">
        <v>15</v>
      </c>
    </row>
    <row r="4" spans="1:7" ht="15.75" thickTop="1" x14ac:dyDescent="0.25"/>
    <row r="5" spans="1:7" x14ac:dyDescent="0.25">
      <c r="A5" s="124" t="s">
        <v>19</v>
      </c>
      <c r="B5" s="124"/>
      <c r="C5" s="124"/>
      <c r="D5" s="124"/>
      <c r="E5" s="124"/>
      <c r="F5" s="124"/>
      <c r="G5" s="125"/>
    </row>
    <row r="6" spans="1:7" x14ac:dyDescent="0.25">
      <c r="A6" s="128" t="s">
        <v>50</v>
      </c>
      <c r="B6" s="129"/>
      <c r="C6" s="129"/>
      <c r="D6" s="129"/>
      <c r="E6" s="129"/>
      <c r="F6" s="129"/>
      <c r="G6" s="130"/>
    </row>
    <row r="7" spans="1:7" ht="42" customHeight="1" thickBot="1" x14ac:dyDescent="0.3">
      <c r="A7" s="131"/>
      <c r="B7" s="132"/>
      <c r="C7" s="132"/>
      <c r="D7" s="132"/>
      <c r="E7" s="132"/>
      <c r="F7" s="132"/>
      <c r="G7" s="133"/>
    </row>
    <row r="8" spans="1:7" ht="11.25" customHeight="1" thickTop="1" x14ac:dyDescent="0.25"/>
    <row r="9" spans="1:7" ht="16.5" customHeight="1" x14ac:dyDescent="0.25">
      <c r="A9" s="102" t="s">
        <v>22</v>
      </c>
      <c r="B9" s="103"/>
      <c r="C9" s="103"/>
      <c r="D9" s="103"/>
      <c r="E9" s="103"/>
      <c r="F9" s="103"/>
      <c r="G9" s="104"/>
    </row>
    <row r="10" spans="1:7" ht="7.5" customHeight="1" x14ac:dyDescent="0.25"/>
    <row r="11" spans="1:7" x14ac:dyDescent="0.25">
      <c r="A11" s="124" t="s">
        <v>7</v>
      </c>
      <c r="B11" s="124"/>
      <c r="C11" s="124"/>
      <c r="D11" s="124"/>
      <c r="E11" s="124"/>
      <c r="F11" s="124"/>
      <c r="G11" s="125"/>
    </row>
    <row r="12" spans="1:7" x14ac:dyDescent="0.25">
      <c r="A12" s="134" t="s">
        <v>31</v>
      </c>
      <c r="B12" s="135"/>
      <c r="C12" s="135"/>
      <c r="D12" s="135"/>
      <c r="E12" s="135"/>
      <c r="F12" s="135"/>
      <c r="G12" s="136"/>
    </row>
    <row r="13" spans="1:7" ht="19.5" customHeight="1" x14ac:dyDescent="0.25">
      <c r="A13" s="123" t="s">
        <v>8</v>
      </c>
      <c r="B13" s="121"/>
      <c r="C13" s="121"/>
      <c r="D13" s="121"/>
      <c r="E13" s="121" t="s">
        <v>9</v>
      </c>
      <c r="F13" s="121"/>
      <c r="G13" s="122"/>
    </row>
    <row r="14" spans="1:7" ht="19.5" customHeight="1" thickBot="1" x14ac:dyDescent="0.3">
      <c r="A14" s="126" t="s">
        <v>3</v>
      </c>
      <c r="B14" s="127"/>
      <c r="C14" s="127"/>
      <c r="D14" s="127"/>
      <c r="E14" s="12" t="s">
        <v>10</v>
      </c>
      <c r="F14" s="12"/>
      <c r="G14" s="13"/>
    </row>
    <row r="15" spans="1:7" ht="15.75" thickTop="1" x14ac:dyDescent="0.25"/>
    <row r="16" spans="1:7" x14ac:dyDescent="0.25">
      <c r="A16" s="114" t="s">
        <v>11</v>
      </c>
      <c r="B16" s="115"/>
      <c r="C16" s="115"/>
      <c r="D16" s="115"/>
      <c r="E16" s="115"/>
      <c r="F16" s="115"/>
      <c r="G16" s="116"/>
    </row>
    <row r="17" spans="1:7" x14ac:dyDescent="0.25">
      <c r="A17" s="5" t="s">
        <v>12</v>
      </c>
      <c r="B17" s="18"/>
      <c r="C17" s="2"/>
      <c r="D17" s="3"/>
      <c r="E17" s="3"/>
      <c r="F17" s="4" t="s">
        <v>1</v>
      </c>
      <c r="G17" s="8" t="s">
        <v>4</v>
      </c>
    </row>
    <row r="18" spans="1:7" x14ac:dyDescent="0.25">
      <c r="A18" s="117" t="s">
        <v>13</v>
      </c>
      <c r="B18" s="117"/>
      <c r="C18" s="117"/>
      <c r="D18" s="117"/>
      <c r="E18" s="117"/>
      <c r="F18" s="117"/>
      <c r="G18" s="118"/>
    </row>
    <row r="19" spans="1:7" x14ac:dyDescent="0.25">
      <c r="A19" s="109" t="s">
        <v>5</v>
      </c>
      <c r="B19" s="110"/>
      <c r="C19" s="6" t="s">
        <v>6</v>
      </c>
      <c r="D19" s="84" t="s">
        <v>24</v>
      </c>
      <c r="E19" s="113"/>
      <c r="F19" s="113"/>
      <c r="G19" s="113"/>
    </row>
    <row r="20" spans="1:7" x14ac:dyDescent="0.25">
      <c r="A20" s="111"/>
      <c r="B20" s="112"/>
      <c r="C20" s="1"/>
      <c r="D20" s="113"/>
      <c r="E20" s="113"/>
      <c r="F20" s="113"/>
      <c r="G20" s="113"/>
    </row>
    <row r="21" spans="1:7" x14ac:dyDescent="0.25">
      <c r="A21" s="105" t="s">
        <v>23</v>
      </c>
      <c r="B21" s="106"/>
      <c r="C21" s="7" t="s">
        <v>16</v>
      </c>
      <c r="D21" s="113"/>
      <c r="E21" s="113"/>
      <c r="F21" s="113"/>
      <c r="G21" s="113"/>
    </row>
    <row r="22" spans="1:7" ht="9.75" customHeight="1" x14ac:dyDescent="0.25">
      <c r="A22" s="10"/>
      <c r="G22" s="9"/>
    </row>
    <row r="23" spans="1:7" x14ac:dyDescent="0.25">
      <c r="A23" s="114" t="s">
        <v>25</v>
      </c>
      <c r="B23" s="115"/>
      <c r="C23" s="115"/>
      <c r="D23" s="115"/>
      <c r="E23" s="115"/>
      <c r="F23" s="115"/>
      <c r="G23" s="116"/>
    </row>
    <row r="24" spans="1:7" x14ac:dyDescent="0.25">
      <c r="A24" s="5" t="s">
        <v>12</v>
      </c>
      <c r="B24" s="18"/>
      <c r="C24" s="2"/>
      <c r="D24" s="3"/>
      <c r="E24" s="3"/>
      <c r="F24" s="4" t="s">
        <v>1</v>
      </c>
      <c r="G24" s="8" t="s">
        <v>4</v>
      </c>
    </row>
    <row r="25" spans="1:7" x14ac:dyDescent="0.25">
      <c r="A25" s="117" t="s">
        <v>13</v>
      </c>
      <c r="B25" s="117"/>
      <c r="C25" s="117"/>
      <c r="D25" s="117"/>
      <c r="E25" s="117"/>
      <c r="F25" s="117"/>
      <c r="G25" s="118"/>
    </row>
    <row r="26" spans="1:7" x14ac:dyDescent="0.25">
      <c r="A26" s="109" t="s">
        <v>5</v>
      </c>
      <c r="B26" s="110"/>
      <c r="C26" s="6" t="s">
        <v>6</v>
      </c>
      <c r="D26" s="84" t="s">
        <v>24</v>
      </c>
      <c r="E26" s="113"/>
      <c r="F26" s="113"/>
      <c r="G26" s="113"/>
    </row>
    <row r="27" spans="1:7" x14ac:dyDescent="0.25">
      <c r="A27" s="111"/>
      <c r="B27" s="112"/>
      <c r="C27" s="1"/>
      <c r="D27" s="113"/>
      <c r="E27" s="113"/>
      <c r="F27" s="113"/>
      <c r="G27" s="113"/>
    </row>
    <row r="28" spans="1:7" x14ac:dyDescent="0.25">
      <c r="A28" s="105" t="s">
        <v>23</v>
      </c>
      <c r="B28" s="106"/>
      <c r="C28" s="7" t="s">
        <v>16</v>
      </c>
      <c r="D28" s="113"/>
      <c r="E28" s="113"/>
      <c r="F28" s="113"/>
      <c r="G28" s="113"/>
    </row>
    <row r="29" spans="1:7" x14ac:dyDescent="0.25">
      <c r="A29" s="10"/>
      <c r="G29" s="9"/>
    </row>
    <row r="30" spans="1:7" x14ac:dyDescent="0.25">
      <c r="A30" s="114" t="s">
        <v>26</v>
      </c>
      <c r="B30" s="115"/>
      <c r="C30" s="115"/>
      <c r="D30" s="115"/>
      <c r="E30" s="115"/>
      <c r="F30" s="115"/>
      <c r="G30" s="116"/>
    </row>
    <row r="31" spans="1:7" x14ac:dyDescent="0.25">
      <c r="A31" s="5" t="s">
        <v>12</v>
      </c>
      <c r="B31" s="18"/>
      <c r="C31" s="2"/>
      <c r="D31" s="3"/>
      <c r="E31" s="3"/>
      <c r="F31" s="4" t="s">
        <v>1</v>
      </c>
      <c r="G31" s="8" t="s">
        <v>4</v>
      </c>
    </row>
    <row r="32" spans="1:7" x14ac:dyDescent="0.25">
      <c r="A32" s="117" t="s">
        <v>13</v>
      </c>
      <c r="B32" s="117"/>
      <c r="C32" s="117"/>
      <c r="D32" s="117"/>
      <c r="E32" s="117"/>
      <c r="F32" s="117"/>
      <c r="G32" s="118"/>
    </row>
    <row r="33" spans="1:7" x14ac:dyDescent="0.25">
      <c r="A33" s="109" t="s">
        <v>5</v>
      </c>
      <c r="B33" s="110"/>
      <c r="C33" s="6" t="s">
        <v>6</v>
      </c>
      <c r="D33" s="84" t="s">
        <v>24</v>
      </c>
      <c r="E33" s="113"/>
      <c r="F33" s="113"/>
      <c r="G33" s="113"/>
    </row>
    <row r="34" spans="1:7" x14ac:dyDescent="0.25">
      <c r="A34" s="111"/>
      <c r="B34" s="112"/>
      <c r="C34" s="1"/>
      <c r="D34" s="113"/>
      <c r="E34" s="113"/>
      <c r="F34" s="113"/>
      <c r="G34" s="113"/>
    </row>
    <row r="35" spans="1:7" x14ac:dyDescent="0.25">
      <c r="A35" s="105" t="s">
        <v>23</v>
      </c>
      <c r="B35" s="106"/>
      <c r="C35" s="7" t="s">
        <v>16</v>
      </c>
      <c r="D35" s="113"/>
      <c r="E35" s="113"/>
      <c r="F35" s="113"/>
      <c r="G35" s="113"/>
    </row>
    <row r="37" spans="1:7" x14ac:dyDescent="0.25">
      <c r="A37" s="96" t="s">
        <v>21</v>
      </c>
      <c r="B37" s="96"/>
      <c r="C37" s="96"/>
      <c r="D37" s="96"/>
      <c r="E37" s="96"/>
      <c r="F37" s="96"/>
      <c r="G37" s="97"/>
    </row>
    <row r="38" spans="1:7" x14ac:dyDescent="0.25">
      <c r="A38" s="98"/>
      <c r="B38" s="98"/>
      <c r="C38" s="98"/>
      <c r="D38" s="98"/>
      <c r="E38" s="98"/>
      <c r="F38" s="98"/>
      <c r="G38" s="99"/>
    </row>
    <row r="39" spans="1:7" x14ac:dyDescent="0.25">
      <c r="A39" s="98"/>
      <c r="B39" s="98"/>
      <c r="C39" s="98"/>
      <c r="D39" s="98"/>
      <c r="E39" s="98"/>
      <c r="F39" s="98"/>
      <c r="G39" s="99"/>
    </row>
    <row r="40" spans="1:7" ht="87.75" customHeight="1" thickBot="1" x14ac:dyDescent="0.3">
      <c r="A40" s="100"/>
      <c r="B40" s="100"/>
      <c r="C40" s="100"/>
      <c r="D40" s="100"/>
      <c r="E40" s="100"/>
      <c r="F40" s="100"/>
      <c r="G40" s="101"/>
    </row>
    <row r="41" spans="1:7" ht="15.75" thickTop="1" x14ac:dyDescent="0.25"/>
    <row r="43" spans="1:7" x14ac:dyDescent="0.25">
      <c r="A43" s="107" t="s">
        <v>18</v>
      </c>
      <c r="B43" s="107"/>
      <c r="C43" s="107"/>
      <c r="D43" s="107"/>
      <c r="E43" s="107"/>
      <c r="F43" s="107"/>
      <c r="G43" s="108"/>
    </row>
    <row r="44" spans="1:7" ht="31.5" customHeight="1" x14ac:dyDescent="0.25">
      <c r="A44" s="84" t="s">
        <v>27</v>
      </c>
      <c r="B44" s="84"/>
      <c r="C44" s="84"/>
      <c r="D44" s="84"/>
      <c r="E44" s="84"/>
      <c r="F44" s="84"/>
      <c r="G44" s="85"/>
    </row>
    <row r="45" spans="1:7" ht="37.5" customHeight="1" x14ac:dyDescent="0.25">
      <c r="A45" s="84" t="s">
        <v>51</v>
      </c>
      <c r="B45" s="84"/>
      <c r="C45" s="84"/>
      <c r="D45" s="84"/>
      <c r="E45" s="84"/>
      <c r="F45" s="84"/>
      <c r="G45" s="85"/>
    </row>
    <row r="46" spans="1:7" ht="30" customHeight="1" x14ac:dyDescent="0.25">
      <c r="A46" s="86" t="s">
        <v>28</v>
      </c>
      <c r="B46" s="87"/>
      <c r="C46" s="87"/>
      <c r="D46" s="87"/>
      <c r="E46" s="87"/>
      <c r="F46" s="87"/>
      <c r="G46" s="88"/>
    </row>
    <row r="47" spans="1:7" ht="30" customHeight="1" x14ac:dyDescent="0.25">
      <c r="A47" s="86" t="s">
        <v>29</v>
      </c>
      <c r="B47" s="87"/>
      <c r="C47" s="87"/>
      <c r="D47" s="87"/>
      <c r="E47" s="87"/>
      <c r="F47" s="87"/>
      <c r="G47" s="88"/>
    </row>
    <row r="48" spans="1:7" ht="20.25" customHeight="1" x14ac:dyDescent="0.25">
      <c r="A48" s="86" t="s">
        <v>30</v>
      </c>
      <c r="B48" s="87"/>
      <c r="C48" s="87"/>
      <c r="D48" s="87"/>
      <c r="E48" s="87"/>
      <c r="F48" s="87"/>
      <c r="G48" s="88"/>
    </row>
    <row r="49" spans="1:7" x14ac:dyDescent="0.25">
      <c r="A49" s="102" t="s">
        <v>49</v>
      </c>
      <c r="B49" s="103"/>
      <c r="C49" s="103"/>
      <c r="D49" s="103"/>
      <c r="E49" s="103"/>
      <c r="F49" s="103"/>
      <c r="G49" s="104"/>
    </row>
    <row r="53" spans="1:7" x14ac:dyDescent="0.25">
      <c r="A53" s="89" t="s">
        <v>35</v>
      </c>
      <c r="B53" s="89"/>
      <c r="C53" s="19" t="s">
        <v>36</v>
      </c>
      <c r="D53" s="90" t="s">
        <v>37</v>
      </c>
      <c r="E53" s="90"/>
      <c r="F53" s="90" t="s">
        <v>38</v>
      </c>
      <c r="G53" s="91"/>
    </row>
    <row r="54" spans="1:7" ht="15.75" thickBot="1" x14ac:dyDescent="0.3">
      <c r="A54" s="92"/>
      <c r="B54" s="92"/>
      <c r="C54" s="21"/>
      <c r="D54" s="92"/>
      <c r="E54" s="92"/>
      <c r="F54" s="92"/>
      <c r="G54" s="93"/>
    </row>
    <row r="55" spans="1:7" ht="15.75" thickTop="1" x14ac:dyDescent="0.25"/>
    <row r="56" spans="1:7" x14ac:dyDescent="0.25">
      <c r="A56" s="94" t="s">
        <v>34</v>
      </c>
      <c r="B56" s="94"/>
      <c r="C56" s="94"/>
      <c r="D56" s="94"/>
      <c r="E56" s="94"/>
      <c r="F56" s="94"/>
      <c r="G56" s="94"/>
    </row>
    <row r="57" spans="1:7" ht="36.75" customHeight="1" x14ac:dyDescent="0.25">
      <c r="A57" s="137"/>
      <c r="B57" s="137"/>
      <c r="C57" s="137"/>
      <c r="D57" s="137"/>
      <c r="E57" s="137"/>
      <c r="F57" s="137"/>
      <c r="G57" s="137"/>
    </row>
    <row r="58" spans="1:7" ht="18.75" customHeight="1" thickBot="1" x14ac:dyDescent="0.35">
      <c r="A58" s="138" t="s">
        <v>32</v>
      </c>
      <c r="B58" s="138"/>
      <c r="C58" s="22"/>
      <c r="D58" s="139" t="s">
        <v>33</v>
      </c>
      <c r="E58" s="139"/>
      <c r="F58" s="141"/>
      <c r="G58" s="142"/>
    </row>
    <row r="59" spans="1:7" ht="18.75" customHeight="1" thickTop="1" x14ac:dyDescent="0.25"/>
    <row r="60" spans="1:7" ht="18" customHeight="1" x14ac:dyDescent="0.25">
      <c r="A60" s="140" t="s">
        <v>39</v>
      </c>
      <c r="B60" s="140"/>
      <c r="C60" s="82" t="s">
        <v>11</v>
      </c>
      <c r="D60" s="82"/>
      <c r="E60" s="82" t="s">
        <v>25</v>
      </c>
      <c r="F60" s="82"/>
      <c r="G60" s="23" t="s">
        <v>26</v>
      </c>
    </row>
    <row r="61" spans="1:7" x14ac:dyDescent="0.25">
      <c r="A61" s="95" t="s">
        <v>40</v>
      </c>
      <c r="B61" s="95"/>
      <c r="C61" s="143" t="s">
        <v>15</v>
      </c>
      <c r="D61" s="143"/>
      <c r="E61" s="143" t="s">
        <v>15</v>
      </c>
      <c r="F61" s="143"/>
      <c r="G61" s="24" t="s">
        <v>15</v>
      </c>
    </row>
    <row r="62" spans="1:7" x14ac:dyDescent="0.25">
      <c r="A62" s="95" t="s">
        <v>44</v>
      </c>
      <c r="B62" s="95"/>
      <c r="C62" s="143" t="s">
        <v>15</v>
      </c>
      <c r="D62" s="143"/>
      <c r="E62" s="143" t="s">
        <v>15</v>
      </c>
      <c r="F62" s="143"/>
      <c r="G62" s="24" t="s">
        <v>15</v>
      </c>
    </row>
    <row r="63" spans="1:7" x14ac:dyDescent="0.25">
      <c r="A63" s="95" t="s">
        <v>41</v>
      </c>
      <c r="B63" s="95"/>
      <c r="C63" s="98"/>
      <c r="D63" s="98"/>
      <c r="E63" s="143"/>
      <c r="F63" s="143"/>
      <c r="G63" s="25"/>
    </row>
    <row r="64" spans="1:7" x14ac:dyDescent="0.25">
      <c r="A64" s="95" t="s">
        <v>42</v>
      </c>
      <c r="B64" s="95"/>
      <c r="C64" s="144" t="s">
        <v>4</v>
      </c>
      <c r="D64" s="144"/>
      <c r="E64" s="144" t="s">
        <v>4</v>
      </c>
      <c r="F64" s="144"/>
      <c r="G64" s="26" t="s">
        <v>4</v>
      </c>
    </row>
    <row r="65" spans="1:7" ht="15.75" thickBot="1" x14ac:dyDescent="0.3">
      <c r="A65" s="149" t="s">
        <v>43</v>
      </c>
      <c r="B65" s="149"/>
      <c r="C65" s="145" t="s">
        <v>4</v>
      </c>
      <c r="D65" s="145"/>
      <c r="E65" s="145" t="s">
        <v>4</v>
      </c>
      <c r="F65" s="145"/>
      <c r="G65" s="27" t="s">
        <v>4</v>
      </c>
    </row>
    <row r="66" spans="1:7" ht="15.75" thickTop="1" x14ac:dyDescent="0.25"/>
    <row r="67" spans="1:7" x14ac:dyDescent="0.25">
      <c r="A67" s="147" t="s">
        <v>45</v>
      </c>
      <c r="B67" s="147"/>
      <c r="C67" s="98"/>
      <c r="D67" s="98"/>
      <c r="E67" s="98"/>
      <c r="F67" s="20" t="s">
        <v>46</v>
      </c>
      <c r="G67" s="25"/>
    </row>
    <row r="68" spans="1:7" x14ac:dyDescent="0.25">
      <c r="A68" s="147" t="s">
        <v>45</v>
      </c>
      <c r="B68" s="147"/>
      <c r="C68" s="98"/>
      <c r="D68" s="98"/>
      <c r="E68" s="98"/>
      <c r="F68" s="20" t="s">
        <v>46</v>
      </c>
      <c r="G68" s="25"/>
    </row>
    <row r="69" spans="1:7" ht="15.75" thickBot="1" x14ac:dyDescent="0.3">
      <c r="A69" s="146" t="s">
        <v>45</v>
      </c>
      <c r="B69" s="146"/>
      <c r="C69" s="141"/>
      <c r="D69" s="141"/>
      <c r="E69" s="141"/>
      <c r="F69" s="28" t="s">
        <v>46</v>
      </c>
      <c r="G69" s="29"/>
    </row>
    <row r="70" spans="1:7" ht="15.75" thickTop="1" x14ac:dyDescent="0.25"/>
    <row r="71" spans="1:7" x14ac:dyDescent="0.25">
      <c r="A71" s="94" t="s">
        <v>47</v>
      </c>
      <c r="B71" s="94"/>
      <c r="C71" s="94"/>
      <c r="D71" s="94"/>
      <c r="E71" s="94"/>
      <c r="F71" s="94"/>
      <c r="G71" s="148"/>
    </row>
    <row r="72" spans="1:7" ht="57" customHeight="1" thickBot="1" x14ac:dyDescent="0.3">
      <c r="A72" s="141"/>
      <c r="B72" s="141"/>
      <c r="C72" s="141"/>
      <c r="D72" s="141"/>
      <c r="E72" s="141"/>
      <c r="F72" s="141"/>
      <c r="G72" s="142"/>
    </row>
    <row r="73" spans="1:7" ht="15.75" thickTop="1" x14ac:dyDescent="0.25"/>
    <row r="74" spans="1:7" x14ac:dyDescent="0.25">
      <c r="A74" s="94" t="s">
        <v>48</v>
      </c>
      <c r="B74" s="94"/>
      <c r="C74" s="94"/>
      <c r="D74" s="94"/>
      <c r="E74" s="94"/>
      <c r="F74" s="94"/>
      <c r="G74" s="148"/>
    </row>
    <row r="75" spans="1:7" ht="63.75" customHeight="1" thickBot="1" x14ac:dyDescent="0.3">
      <c r="A75" s="141"/>
      <c r="B75" s="141"/>
      <c r="C75" s="141"/>
      <c r="D75" s="141"/>
      <c r="E75" s="141"/>
      <c r="F75" s="141"/>
      <c r="G75" s="142"/>
    </row>
    <row r="76" spans="1:7" ht="15.75" thickTop="1" x14ac:dyDescent="0.25"/>
    <row r="77" spans="1:7" x14ac:dyDescent="0.25">
      <c r="C77" s="83" t="s">
        <v>14</v>
      </c>
      <c r="D77" s="83"/>
      <c r="E77" s="83"/>
    </row>
    <row r="78" spans="1:7" x14ac:dyDescent="0.25">
      <c r="C78" s="82" t="s">
        <v>17</v>
      </c>
      <c r="D78" s="82"/>
      <c r="E78" s="82"/>
    </row>
    <row r="79" spans="1:7" x14ac:dyDescent="0.25">
      <c r="C79" s="82"/>
      <c r="D79" s="82"/>
      <c r="E79" s="82"/>
    </row>
  </sheetData>
  <mergeCells count="77">
    <mergeCell ref="A75:G75"/>
    <mergeCell ref="E65:F65"/>
    <mergeCell ref="A69:B69"/>
    <mergeCell ref="C69:E69"/>
    <mergeCell ref="A68:B68"/>
    <mergeCell ref="C68:E68"/>
    <mergeCell ref="A71:G71"/>
    <mergeCell ref="A72:G72"/>
    <mergeCell ref="A74:G74"/>
    <mergeCell ref="C67:E67"/>
    <mergeCell ref="A67:B67"/>
    <mergeCell ref="A65:B65"/>
    <mergeCell ref="C65:D65"/>
    <mergeCell ref="E61:F61"/>
    <mergeCell ref="E63:F63"/>
    <mergeCell ref="E64:F64"/>
    <mergeCell ref="A62:B62"/>
    <mergeCell ref="C62:D62"/>
    <mergeCell ref="E62:F62"/>
    <mergeCell ref="A64:B64"/>
    <mergeCell ref="C61:D61"/>
    <mergeCell ref="C63:D63"/>
    <mergeCell ref="C64:D64"/>
    <mergeCell ref="A57:G57"/>
    <mergeCell ref="A58:B58"/>
    <mergeCell ref="D58:E58"/>
    <mergeCell ref="A60:B60"/>
    <mergeCell ref="C60:D60"/>
    <mergeCell ref="E60:F60"/>
    <mergeCell ref="F58:G58"/>
    <mergeCell ref="A25:G25"/>
    <mergeCell ref="A26:B26"/>
    <mergeCell ref="D26:G28"/>
    <mergeCell ref="A27:B27"/>
    <mergeCell ref="A28:B28"/>
    <mergeCell ref="D1:G2"/>
    <mergeCell ref="A18:G18"/>
    <mergeCell ref="A16:G16"/>
    <mergeCell ref="E13:G13"/>
    <mergeCell ref="A13:D13"/>
    <mergeCell ref="A11:G11"/>
    <mergeCell ref="A14:D14"/>
    <mergeCell ref="A5:G5"/>
    <mergeCell ref="A6:G7"/>
    <mergeCell ref="A12:G12"/>
    <mergeCell ref="A37:G37"/>
    <mergeCell ref="A38:G40"/>
    <mergeCell ref="A9:G9"/>
    <mergeCell ref="A49:G49"/>
    <mergeCell ref="A21:B21"/>
    <mergeCell ref="A43:G43"/>
    <mergeCell ref="A19:B19"/>
    <mergeCell ref="A20:B20"/>
    <mergeCell ref="D19:G21"/>
    <mergeCell ref="A30:G30"/>
    <mergeCell ref="A32:G32"/>
    <mergeCell ref="A33:B33"/>
    <mergeCell ref="D33:G35"/>
    <mergeCell ref="A34:B34"/>
    <mergeCell ref="A35:B35"/>
    <mergeCell ref="A23:G23"/>
    <mergeCell ref="C78:E79"/>
    <mergeCell ref="C77:E77"/>
    <mergeCell ref="A44:G44"/>
    <mergeCell ref="A45:G45"/>
    <mergeCell ref="A46:G46"/>
    <mergeCell ref="A47:G47"/>
    <mergeCell ref="A53:B53"/>
    <mergeCell ref="F53:G53"/>
    <mergeCell ref="D53:E53"/>
    <mergeCell ref="D54:E54"/>
    <mergeCell ref="F54:G54"/>
    <mergeCell ref="A54:B54"/>
    <mergeCell ref="A56:G56"/>
    <mergeCell ref="A48:G48"/>
    <mergeCell ref="A61:B61"/>
    <mergeCell ref="A63:B63"/>
  </mergeCells>
  <pageMargins left="0.70866141732283461" right="0.70866141732283461" top="0.74803149606299213" bottom="0.74803149606299213" header="0.31496062992125984" footer="0.31496062992125984"/>
  <pageSetup paperSize="9" scale="82" orientation="portrait" r:id="rId1"/>
  <headerFooter>
    <oddFooter>&amp;RFO-GSL-57</oddFooter>
  </headerFooter>
  <rowBreaks count="1" manualBreakCount="1">
    <brk id="48" max="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0" r:id="rId4" name="Check Box 4">
              <controlPr defaultSize="0" autoFill="0" autoLine="0" autoPict="0">
                <anchor moveWithCells="1" sizeWithCells="1">
                  <from>
                    <xdr:col>6</xdr:col>
                    <xdr:colOff>342900</xdr:colOff>
                    <xdr:row>11</xdr:row>
                    <xdr:rowOff>161925</xdr:rowOff>
                  </from>
                  <to>
                    <xdr:col>6</xdr:col>
                    <xdr:colOff>590550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5" name="Check Box 5">
              <controlPr defaultSize="0" autoFill="0" autoLine="0" autoPict="0">
                <anchor moveWithCells="1" sizeWithCells="1">
                  <from>
                    <xdr:col>6</xdr:col>
                    <xdr:colOff>333375</xdr:colOff>
                    <xdr:row>13</xdr:row>
                    <xdr:rowOff>9525</xdr:rowOff>
                  </from>
                  <to>
                    <xdr:col>6</xdr:col>
                    <xdr:colOff>581025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6" name="Check Box 7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17</xdr:row>
                    <xdr:rowOff>152400</xdr:rowOff>
                  </from>
                  <to>
                    <xdr:col>0</xdr:col>
                    <xdr:colOff>619125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7" name="Check Box 8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17</xdr:row>
                    <xdr:rowOff>152400</xdr:rowOff>
                  </from>
                  <to>
                    <xdr:col>2</xdr:col>
                    <xdr:colOff>885825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8" name="Check Box 9">
              <controlPr defaultSize="0" autoFill="0" autoLine="0" autoPict="0">
                <anchor moveWithCells="1" sizeWithCells="1">
                  <from>
                    <xdr:col>2</xdr:col>
                    <xdr:colOff>438150</xdr:colOff>
                    <xdr:row>11</xdr:row>
                    <xdr:rowOff>171450</xdr:rowOff>
                  </from>
                  <to>
                    <xdr:col>2</xdr:col>
                    <xdr:colOff>685800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9" name="Check Box 10">
              <controlPr defaultSize="0" autoFill="0" autoLine="0" autoPict="0">
                <anchor moveWithCells="1" sizeWithCells="1">
                  <from>
                    <xdr:col>2</xdr:col>
                    <xdr:colOff>428625</xdr:colOff>
                    <xdr:row>13</xdr:row>
                    <xdr:rowOff>19050</xdr:rowOff>
                  </from>
                  <to>
                    <xdr:col>2</xdr:col>
                    <xdr:colOff>676275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0" name="Check Box 11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24</xdr:row>
                    <xdr:rowOff>152400</xdr:rowOff>
                  </from>
                  <to>
                    <xdr:col>0</xdr:col>
                    <xdr:colOff>619125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1" name="Check Box 12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24</xdr:row>
                    <xdr:rowOff>152400</xdr:rowOff>
                  </from>
                  <to>
                    <xdr:col>2</xdr:col>
                    <xdr:colOff>885825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2" name="Check Box 13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31</xdr:row>
                    <xdr:rowOff>152400</xdr:rowOff>
                  </from>
                  <to>
                    <xdr:col>0</xdr:col>
                    <xdr:colOff>619125</xdr:colOff>
                    <xdr:row>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3" name="Check Box 14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31</xdr:row>
                    <xdr:rowOff>152400</xdr:rowOff>
                  </from>
                  <to>
                    <xdr:col>2</xdr:col>
                    <xdr:colOff>885825</xdr:colOff>
                    <xdr:row>33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6"/>
  <sheetViews>
    <sheetView showGridLines="0" tabSelected="1" view="pageBreakPreview" topLeftCell="A43" zoomScale="154" zoomScaleNormal="90" zoomScaleSheetLayoutView="154" workbookViewId="0">
      <selection activeCell="A44" sqref="A44:H45"/>
    </sheetView>
  </sheetViews>
  <sheetFormatPr baseColWidth="10" defaultRowHeight="15" x14ac:dyDescent="0.25"/>
  <cols>
    <col min="1" max="1" width="17.85546875" customWidth="1"/>
    <col min="2" max="2" width="11.140625" customWidth="1"/>
    <col min="3" max="3" width="22" customWidth="1"/>
    <col min="4" max="4" width="4" customWidth="1"/>
    <col min="5" max="5" width="19.5703125" customWidth="1"/>
    <col min="6" max="7" width="9" customWidth="1"/>
    <col min="8" max="8" width="19.85546875" bestFit="1" customWidth="1"/>
    <col min="10" max="10" width="14.85546875" bestFit="1" customWidth="1"/>
  </cols>
  <sheetData>
    <row r="1" spans="1:8" ht="88.5" customHeight="1" x14ac:dyDescent="0.25">
      <c r="C1" s="174" t="s">
        <v>20</v>
      </c>
      <c r="D1" s="174"/>
      <c r="E1" s="174"/>
      <c r="F1" s="174"/>
      <c r="G1" s="174"/>
      <c r="H1" s="174"/>
    </row>
    <row r="2" spans="1:8" ht="95.25" customHeight="1" thickBot="1" x14ac:dyDescent="0.3">
      <c r="A2" s="32" t="s">
        <v>0</v>
      </c>
      <c r="B2" s="175" t="s">
        <v>199</v>
      </c>
      <c r="C2" s="176"/>
      <c r="D2" s="176"/>
      <c r="E2" s="177"/>
      <c r="F2" s="183" t="s">
        <v>2</v>
      </c>
      <c r="G2" s="184"/>
      <c r="H2" s="37">
        <v>44978</v>
      </c>
    </row>
    <row r="3" spans="1:8" ht="15.75" thickTop="1" x14ac:dyDescent="0.25"/>
    <row r="4" spans="1:8" x14ac:dyDescent="0.25">
      <c r="A4" s="181" t="s">
        <v>19</v>
      </c>
      <c r="B4" s="182"/>
      <c r="C4" s="182"/>
      <c r="D4" s="182"/>
      <c r="E4" s="182"/>
      <c r="F4" s="182"/>
      <c r="G4" s="182"/>
      <c r="H4" s="182"/>
    </row>
    <row r="5" spans="1:8" ht="27.75" customHeight="1" x14ac:dyDescent="0.25">
      <c r="A5" s="179" t="str">
        <f>+B2</f>
        <v>Suministro de elementos para el apoyo logístico a los Valles del Software (CVS) de la Secretaría de Desarrollo Económico del Distrito Especial de Ciencia, Tecnología e Innovación de Medellín</v>
      </c>
      <c r="B5" s="180"/>
      <c r="C5" s="180"/>
      <c r="D5" s="180"/>
      <c r="E5" s="180"/>
      <c r="F5" s="180"/>
      <c r="G5" s="180"/>
      <c r="H5" s="180"/>
    </row>
    <row r="6" spans="1:8" ht="3" customHeight="1" x14ac:dyDescent="0.25">
      <c r="A6" s="179"/>
      <c r="B6" s="180"/>
      <c r="C6" s="180"/>
      <c r="D6" s="180"/>
      <c r="E6" s="180"/>
      <c r="F6" s="180"/>
      <c r="G6" s="180"/>
      <c r="H6" s="180"/>
    </row>
    <row r="7" spans="1:8" ht="4.5" customHeight="1" x14ac:dyDescent="0.25"/>
    <row r="8" spans="1:8" ht="7.5" customHeight="1" x14ac:dyDescent="0.25"/>
    <row r="9" spans="1:8" x14ac:dyDescent="0.25">
      <c r="A9" s="124" t="s">
        <v>7</v>
      </c>
      <c r="B9" s="124"/>
      <c r="C9" s="124"/>
      <c r="D9" s="124"/>
      <c r="E9" s="124"/>
      <c r="F9" s="124"/>
      <c r="G9" s="178"/>
      <c r="H9" s="125"/>
    </row>
    <row r="10" spans="1:8" x14ac:dyDescent="0.25">
      <c r="A10" s="134" t="s">
        <v>53</v>
      </c>
      <c r="B10" s="135"/>
      <c r="C10" s="135"/>
      <c r="D10" s="135"/>
      <c r="E10" s="135"/>
      <c r="F10" s="135"/>
      <c r="G10" s="135"/>
      <c r="H10" s="136"/>
    </row>
    <row r="11" spans="1:8" ht="34.5" customHeight="1" x14ac:dyDescent="0.25">
      <c r="A11" s="123" t="s">
        <v>8</v>
      </c>
      <c r="B11" s="121"/>
      <c r="C11" s="121"/>
      <c r="D11" s="121"/>
      <c r="E11" s="168" t="s">
        <v>61</v>
      </c>
      <c r="F11" s="121"/>
      <c r="G11" s="121"/>
      <c r="H11" s="122"/>
    </row>
    <row r="12" spans="1:8" ht="19.5" customHeight="1" thickBot="1" x14ac:dyDescent="0.3">
      <c r="A12" s="126" t="s">
        <v>3</v>
      </c>
      <c r="B12" s="127"/>
      <c r="C12" s="127"/>
      <c r="D12" s="127"/>
      <c r="E12" s="12" t="s">
        <v>10</v>
      </c>
      <c r="F12" s="12"/>
      <c r="G12" s="12"/>
      <c r="H12" s="13"/>
    </row>
    <row r="13" spans="1:8" ht="9.75" customHeight="1" thickTop="1" x14ac:dyDescent="0.25">
      <c r="A13" s="3"/>
      <c r="B13" s="3"/>
      <c r="C13" s="3"/>
      <c r="D13" s="3"/>
      <c r="E13" s="3"/>
      <c r="F13" s="3"/>
      <c r="G13" s="3"/>
      <c r="H13" s="3"/>
    </row>
    <row r="14" spans="1:8" x14ac:dyDescent="0.25">
      <c r="A14" s="34" t="s">
        <v>11</v>
      </c>
      <c r="B14" s="35"/>
      <c r="C14" s="35"/>
      <c r="D14" s="35"/>
      <c r="E14" s="35"/>
      <c r="F14" s="35"/>
      <c r="G14" s="35"/>
      <c r="H14" s="36"/>
    </row>
    <row r="15" spans="1:8" x14ac:dyDescent="0.25">
      <c r="A15" s="151" t="s">
        <v>12</v>
      </c>
      <c r="B15" s="152"/>
      <c r="C15" s="169" t="str">
        <f>'COMPARATIVO REFERENCIAMIENTO'!L4</f>
        <v>INSTAM SAS</v>
      </c>
      <c r="D15" s="170"/>
      <c r="E15" s="171"/>
      <c r="F15" s="4" t="s">
        <v>1</v>
      </c>
      <c r="G15" s="33"/>
      <c r="H15" s="39">
        <f>'COMPARATIVO REFERENCIAMIENTO'!L83</f>
        <v>345462771.5</v>
      </c>
    </row>
    <row r="16" spans="1:8" x14ac:dyDescent="0.25">
      <c r="A16" s="117" t="s">
        <v>13</v>
      </c>
      <c r="B16" s="117"/>
      <c r="C16" s="117"/>
      <c r="D16" s="117"/>
      <c r="E16" s="117"/>
      <c r="F16" s="117"/>
      <c r="G16" s="156"/>
      <c r="H16" s="157"/>
    </row>
    <row r="17" spans="1:10" x14ac:dyDescent="0.25">
      <c r="A17" s="109" t="s">
        <v>5</v>
      </c>
      <c r="B17" s="110"/>
      <c r="C17" s="6" t="s">
        <v>52</v>
      </c>
      <c r="D17" s="158" t="s">
        <v>59</v>
      </c>
      <c r="E17" s="158"/>
      <c r="F17" s="158"/>
      <c r="G17" s="159"/>
      <c r="H17" s="160"/>
    </row>
    <row r="18" spans="1:10" x14ac:dyDescent="0.25">
      <c r="A18" s="172"/>
      <c r="B18" s="173"/>
      <c r="C18" s="6" t="s">
        <v>60</v>
      </c>
      <c r="D18" s="158"/>
      <c r="E18" s="158"/>
      <c r="F18" s="158"/>
      <c r="G18" s="159"/>
      <c r="H18" s="160"/>
    </row>
    <row r="19" spans="1:10" ht="15.75" thickBot="1" x14ac:dyDescent="0.3">
      <c r="A19" s="166" t="s">
        <v>56</v>
      </c>
      <c r="B19" s="167"/>
      <c r="C19" s="31">
        <v>44977</v>
      </c>
      <c r="D19" s="161"/>
      <c r="E19" s="161"/>
      <c r="F19" s="161"/>
      <c r="G19" s="162"/>
      <c r="H19" s="163"/>
      <c r="J19" s="38"/>
    </row>
    <row r="20" spans="1:10" ht="9.75" customHeight="1" thickTop="1" x14ac:dyDescent="0.25">
      <c r="A20" s="30"/>
      <c r="B20" s="30"/>
      <c r="C20" s="30"/>
      <c r="D20" s="30"/>
      <c r="E20" s="30"/>
      <c r="F20" s="30"/>
      <c r="G20" s="30"/>
      <c r="H20" s="30"/>
    </row>
    <row r="21" spans="1:10" x14ac:dyDescent="0.25">
      <c r="A21" s="114" t="s">
        <v>25</v>
      </c>
      <c r="B21" s="115"/>
      <c r="C21" s="115"/>
      <c r="D21" s="115"/>
      <c r="E21" s="115"/>
      <c r="F21" s="115"/>
      <c r="G21" s="115"/>
      <c r="H21" s="150"/>
    </row>
    <row r="22" spans="1:10" x14ac:dyDescent="0.25">
      <c r="A22" s="151" t="s">
        <v>12</v>
      </c>
      <c r="B22" s="152"/>
      <c r="C22" s="153" t="str">
        <f>'COMPARATIVO REFERENCIAMIENTO'!N4</f>
        <v>REDES &amp; OBRAS SAS</v>
      </c>
      <c r="D22" s="154"/>
      <c r="E22" s="155"/>
      <c r="F22" s="4" t="s">
        <v>1</v>
      </c>
      <c r="G22" s="33"/>
      <c r="H22" s="39">
        <f>'COMPARATIVO REFERENCIAMIENTO'!N83</f>
        <v>335166333.38999999</v>
      </c>
    </row>
    <row r="23" spans="1:10" x14ac:dyDescent="0.25">
      <c r="A23" s="117" t="s">
        <v>13</v>
      </c>
      <c r="B23" s="117"/>
      <c r="C23" s="117"/>
      <c r="D23" s="117"/>
      <c r="E23" s="117"/>
      <c r="F23" s="117"/>
      <c r="G23" s="156"/>
      <c r="H23" s="157"/>
    </row>
    <row r="24" spans="1:10" x14ac:dyDescent="0.25">
      <c r="A24" s="109" t="s">
        <v>5</v>
      </c>
      <c r="B24" s="110"/>
      <c r="C24" s="6" t="s">
        <v>52</v>
      </c>
      <c r="D24" s="158" t="s">
        <v>58</v>
      </c>
      <c r="E24" s="158"/>
      <c r="F24" s="158"/>
      <c r="G24" s="159"/>
      <c r="H24" s="160"/>
    </row>
    <row r="25" spans="1:10" x14ac:dyDescent="0.25">
      <c r="A25" s="164"/>
      <c r="B25" s="165"/>
      <c r="C25" s="6" t="s">
        <v>60</v>
      </c>
      <c r="D25" s="158"/>
      <c r="E25" s="158"/>
      <c r="F25" s="158"/>
      <c r="G25" s="159"/>
      <c r="H25" s="160"/>
    </row>
    <row r="26" spans="1:10" ht="15.75" thickBot="1" x14ac:dyDescent="0.3">
      <c r="A26" s="166" t="s">
        <v>56</v>
      </c>
      <c r="B26" s="167"/>
      <c r="C26" s="31">
        <v>44977</v>
      </c>
      <c r="D26" s="161"/>
      <c r="E26" s="161"/>
      <c r="F26" s="161"/>
      <c r="G26" s="162"/>
      <c r="H26" s="163"/>
    </row>
    <row r="27" spans="1:10" ht="9" customHeight="1" thickTop="1" x14ac:dyDescent="0.25">
      <c r="A27" s="30"/>
      <c r="B27" s="30"/>
      <c r="C27" s="30"/>
      <c r="D27" s="30"/>
      <c r="E27" s="30"/>
      <c r="F27" s="30"/>
      <c r="G27" s="30"/>
      <c r="H27" s="30"/>
    </row>
    <row r="28" spans="1:10" ht="9" customHeight="1" x14ac:dyDescent="0.25">
      <c r="A28" s="30"/>
      <c r="B28" s="30"/>
      <c r="C28" s="30"/>
      <c r="D28" s="30"/>
      <c r="E28" s="30"/>
      <c r="F28" s="30"/>
      <c r="G28" s="30"/>
      <c r="H28" s="30"/>
    </row>
    <row r="29" spans="1:10" x14ac:dyDescent="0.25">
      <c r="A29" s="114" t="s">
        <v>26</v>
      </c>
      <c r="B29" s="115"/>
      <c r="C29" s="115"/>
      <c r="D29" s="115"/>
      <c r="E29" s="115"/>
      <c r="F29" s="115"/>
      <c r="G29" s="115"/>
      <c r="H29" s="150"/>
    </row>
    <row r="30" spans="1:10" x14ac:dyDescent="0.25">
      <c r="A30" s="151" t="s">
        <v>12</v>
      </c>
      <c r="B30" s="152"/>
      <c r="C30" s="153" t="str">
        <f>'COMPARATIVO REFERENCIAMIENTO'!P4</f>
        <v>SERNA INGENIERIA SAS</v>
      </c>
      <c r="D30" s="154"/>
      <c r="E30" s="155"/>
      <c r="F30" s="4" t="s">
        <v>1</v>
      </c>
      <c r="G30" s="33"/>
      <c r="H30" s="39">
        <f>'COMPARATIVO REFERENCIAMIENTO'!P83</f>
        <v>357326481.25999999</v>
      </c>
    </row>
    <row r="31" spans="1:10" x14ac:dyDescent="0.25">
      <c r="A31" s="117" t="s">
        <v>13</v>
      </c>
      <c r="B31" s="117"/>
      <c r="C31" s="117"/>
      <c r="D31" s="117"/>
      <c r="E31" s="117"/>
      <c r="F31" s="117"/>
      <c r="G31" s="156"/>
      <c r="H31" s="157"/>
    </row>
    <row r="32" spans="1:10" x14ac:dyDescent="0.25">
      <c r="A32" s="109" t="s">
        <v>5</v>
      </c>
      <c r="B32" s="110"/>
      <c r="C32" s="6" t="s">
        <v>52</v>
      </c>
      <c r="D32" s="158" t="s">
        <v>58</v>
      </c>
      <c r="E32" s="158"/>
      <c r="F32" s="158"/>
      <c r="G32" s="159"/>
      <c r="H32" s="160"/>
    </row>
    <row r="33" spans="1:8" x14ac:dyDescent="0.25">
      <c r="A33" s="164"/>
      <c r="B33" s="165"/>
      <c r="C33" s="6" t="s">
        <v>60</v>
      </c>
      <c r="D33" s="158"/>
      <c r="E33" s="158"/>
      <c r="F33" s="158"/>
      <c r="G33" s="159"/>
      <c r="H33" s="160"/>
    </row>
    <row r="34" spans="1:8" ht="15.75" thickBot="1" x14ac:dyDescent="0.3">
      <c r="A34" s="166" t="s">
        <v>56</v>
      </c>
      <c r="B34" s="167"/>
      <c r="C34" s="31">
        <v>44977</v>
      </c>
      <c r="D34" s="161"/>
      <c r="E34" s="161"/>
      <c r="F34" s="161"/>
      <c r="G34" s="162"/>
      <c r="H34" s="163"/>
    </row>
    <row r="35" spans="1:8" ht="15.75" thickTop="1" x14ac:dyDescent="0.25">
      <c r="A35" s="114" t="s">
        <v>63</v>
      </c>
      <c r="B35" s="115"/>
      <c r="C35" s="115"/>
      <c r="D35" s="115"/>
      <c r="E35" s="115"/>
      <c r="F35" s="115"/>
      <c r="G35" s="115"/>
      <c r="H35" s="150"/>
    </row>
    <row r="36" spans="1:8" x14ac:dyDescent="0.25">
      <c r="A36" s="151" t="s">
        <v>12</v>
      </c>
      <c r="B36" s="152"/>
      <c r="C36" s="153" t="s">
        <v>212</v>
      </c>
      <c r="D36" s="154"/>
      <c r="E36" s="155"/>
      <c r="F36" s="4" t="s">
        <v>1</v>
      </c>
      <c r="G36" s="33"/>
      <c r="H36" s="39">
        <v>1465000</v>
      </c>
    </row>
    <row r="37" spans="1:8" x14ac:dyDescent="0.25">
      <c r="A37" s="117" t="s">
        <v>13</v>
      </c>
      <c r="B37" s="117"/>
      <c r="C37" s="117"/>
      <c r="D37" s="117"/>
      <c r="E37" s="117"/>
      <c r="F37" s="117"/>
      <c r="G37" s="156"/>
      <c r="H37" s="157"/>
    </row>
    <row r="38" spans="1:8" x14ac:dyDescent="0.25">
      <c r="A38" s="109" t="s">
        <v>5</v>
      </c>
      <c r="B38" s="110"/>
      <c r="C38" s="6" t="s">
        <v>52</v>
      </c>
      <c r="D38" s="158" t="s">
        <v>58</v>
      </c>
      <c r="E38" s="158"/>
      <c r="F38" s="158"/>
      <c r="G38" s="159"/>
      <c r="H38" s="160"/>
    </row>
    <row r="39" spans="1:8" x14ac:dyDescent="0.25">
      <c r="A39" s="164"/>
      <c r="B39" s="165"/>
      <c r="C39" s="6" t="s">
        <v>60</v>
      </c>
      <c r="D39" s="158"/>
      <c r="E39" s="158"/>
      <c r="F39" s="158"/>
      <c r="G39" s="159"/>
      <c r="H39" s="160"/>
    </row>
    <row r="40" spans="1:8" ht="15.75" thickBot="1" x14ac:dyDescent="0.3">
      <c r="A40" s="166" t="s">
        <v>56</v>
      </c>
      <c r="B40" s="167"/>
      <c r="C40" s="31">
        <v>44977</v>
      </c>
      <c r="D40" s="161"/>
      <c r="E40" s="161"/>
      <c r="F40" s="161"/>
      <c r="G40" s="162"/>
      <c r="H40" s="163"/>
    </row>
    <row r="41" spans="1:8" ht="15.75" thickTop="1" x14ac:dyDescent="0.25">
      <c r="A41" s="114"/>
      <c r="B41" s="115"/>
      <c r="C41" s="115"/>
      <c r="D41" s="115"/>
      <c r="E41" s="115"/>
      <c r="F41" s="115"/>
      <c r="G41" s="115"/>
      <c r="H41" s="150"/>
    </row>
    <row r="42" spans="1:8" ht="48.75" customHeight="1" x14ac:dyDescent="0.25">
      <c r="A42" s="186" t="s">
        <v>32</v>
      </c>
      <c r="B42" s="186"/>
      <c r="C42" s="187">
        <v>2024000051</v>
      </c>
      <c r="D42" s="188"/>
      <c r="E42" s="186" t="s">
        <v>33</v>
      </c>
      <c r="F42" s="186"/>
      <c r="G42" s="192">
        <v>336309317</v>
      </c>
      <c r="H42" s="193"/>
    </row>
    <row r="43" spans="1:8" x14ac:dyDescent="0.25">
      <c r="A43" s="96" t="s">
        <v>21</v>
      </c>
      <c r="B43" s="96"/>
      <c r="C43" s="96"/>
      <c r="D43" s="96"/>
      <c r="E43" s="96"/>
      <c r="F43" s="96"/>
      <c r="G43" s="114"/>
      <c r="H43" s="97"/>
    </row>
    <row r="44" spans="1:8" x14ac:dyDescent="0.25">
      <c r="A44" s="189" t="s">
        <v>213</v>
      </c>
      <c r="B44" s="189"/>
      <c r="C44" s="189"/>
      <c r="D44" s="189"/>
      <c r="E44" s="189"/>
      <c r="F44" s="189"/>
      <c r="G44" s="190"/>
      <c r="H44" s="191"/>
    </row>
    <row r="45" spans="1:8" ht="75.75" customHeight="1" x14ac:dyDescent="0.25">
      <c r="A45" s="189"/>
      <c r="B45" s="189"/>
      <c r="C45" s="189"/>
      <c r="D45" s="189"/>
      <c r="E45" s="189"/>
      <c r="F45" s="189"/>
      <c r="G45" s="190"/>
      <c r="H45" s="191"/>
    </row>
    <row r="46" spans="1:8" ht="9.75" customHeight="1" x14ac:dyDescent="0.25"/>
    <row r="47" spans="1:8" x14ac:dyDescent="0.25">
      <c r="A47" s="107" t="s">
        <v>18</v>
      </c>
      <c r="B47" s="107"/>
      <c r="C47" s="107"/>
      <c r="D47" s="107"/>
      <c r="E47" s="107"/>
      <c r="F47" s="107"/>
      <c r="G47" s="185"/>
      <c r="H47" s="108"/>
    </row>
    <row r="48" spans="1:8" ht="24.75" customHeight="1" x14ac:dyDescent="0.25">
      <c r="A48" s="194" t="s">
        <v>27</v>
      </c>
      <c r="B48" s="194"/>
      <c r="C48" s="194"/>
      <c r="D48" s="194"/>
      <c r="E48" s="194"/>
      <c r="F48" s="194"/>
      <c r="G48" s="195"/>
      <c r="H48" s="196"/>
    </row>
    <row r="49" spans="1:8" ht="27" customHeight="1" x14ac:dyDescent="0.25">
      <c r="A49" s="194" t="s">
        <v>57</v>
      </c>
      <c r="B49" s="194"/>
      <c r="C49" s="194"/>
      <c r="D49" s="194"/>
      <c r="E49" s="194"/>
      <c r="F49" s="194"/>
      <c r="G49" s="195"/>
      <c r="H49" s="196"/>
    </row>
    <row r="50" spans="1:8" ht="24" customHeight="1" x14ac:dyDescent="0.25">
      <c r="A50" s="195" t="s">
        <v>28</v>
      </c>
      <c r="B50" s="197"/>
      <c r="C50" s="197"/>
      <c r="D50" s="197"/>
      <c r="E50" s="197"/>
      <c r="F50" s="197"/>
      <c r="G50" s="197"/>
      <c r="H50" s="198"/>
    </row>
    <row r="51" spans="1:8" ht="30" customHeight="1" x14ac:dyDescent="0.25">
      <c r="A51" s="195" t="s">
        <v>55</v>
      </c>
      <c r="B51" s="197"/>
      <c r="C51" s="197"/>
      <c r="D51" s="197"/>
      <c r="E51" s="197"/>
      <c r="F51" s="197"/>
      <c r="G51" s="197"/>
      <c r="H51" s="198"/>
    </row>
    <row r="52" spans="1:8" ht="28.5" customHeight="1" x14ac:dyDescent="0.25">
      <c r="A52" s="195" t="s">
        <v>54</v>
      </c>
      <c r="B52" s="197"/>
      <c r="C52" s="197"/>
      <c r="D52" s="197"/>
      <c r="E52" s="197"/>
      <c r="F52" s="197"/>
      <c r="G52" s="197"/>
      <c r="H52" s="198"/>
    </row>
    <row r="54" spans="1:8" x14ac:dyDescent="0.25">
      <c r="C54" s="199"/>
      <c r="D54" s="199"/>
      <c r="E54" s="199"/>
    </row>
    <row r="55" spans="1:8" x14ac:dyDescent="0.25">
      <c r="C55" s="82" t="s">
        <v>17</v>
      </c>
      <c r="D55" s="82"/>
      <c r="E55" s="82"/>
    </row>
    <row r="56" spans="1:8" x14ac:dyDescent="0.25">
      <c r="C56" s="82"/>
      <c r="D56" s="82"/>
      <c r="E56" s="82"/>
    </row>
  </sheetData>
  <mergeCells count="56">
    <mergeCell ref="A32:B32"/>
    <mergeCell ref="A33:B33"/>
    <mergeCell ref="A29:H29"/>
    <mergeCell ref="A30:B30"/>
    <mergeCell ref="C30:E30"/>
    <mergeCell ref="A31:H31"/>
    <mergeCell ref="D32:H34"/>
    <mergeCell ref="A34:B34"/>
    <mergeCell ref="C55:E56"/>
    <mergeCell ref="A48:H48"/>
    <mergeCell ref="A49:H49"/>
    <mergeCell ref="A50:H50"/>
    <mergeCell ref="A51:H51"/>
    <mergeCell ref="A52:H52"/>
    <mergeCell ref="C54:E54"/>
    <mergeCell ref="A47:H47"/>
    <mergeCell ref="A41:H41"/>
    <mergeCell ref="A42:B42"/>
    <mergeCell ref="C42:D42"/>
    <mergeCell ref="E42:F42"/>
    <mergeCell ref="A43:H43"/>
    <mergeCell ref="A44:H45"/>
    <mergeCell ref="G42:H42"/>
    <mergeCell ref="A22:B22"/>
    <mergeCell ref="C22:E22"/>
    <mergeCell ref="A21:H21"/>
    <mergeCell ref="A23:H23"/>
    <mergeCell ref="A24:B24"/>
    <mergeCell ref="D24:H26"/>
    <mergeCell ref="A25:B25"/>
    <mergeCell ref="A26:B26"/>
    <mergeCell ref="A10:H10"/>
    <mergeCell ref="C1:H1"/>
    <mergeCell ref="B2:E2"/>
    <mergeCell ref="A9:H9"/>
    <mergeCell ref="A5:H6"/>
    <mergeCell ref="A4:H4"/>
    <mergeCell ref="F2:G2"/>
    <mergeCell ref="A16:H16"/>
    <mergeCell ref="A17:B17"/>
    <mergeCell ref="A11:D11"/>
    <mergeCell ref="E11:H11"/>
    <mergeCell ref="A12:D12"/>
    <mergeCell ref="A15:B15"/>
    <mergeCell ref="C15:E15"/>
    <mergeCell ref="D17:H19"/>
    <mergeCell ref="A18:B18"/>
    <mergeCell ref="A19:B19"/>
    <mergeCell ref="A35:H35"/>
    <mergeCell ref="A36:B36"/>
    <mergeCell ref="C36:E36"/>
    <mergeCell ref="A37:H37"/>
    <mergeCell ref="A38:B38"/>
    <mergeCell ref="D38:H40"/>
    <mergeCell ref="A39:B39"/>
    <mergeCell ref="A40:B4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 sizeWithCells="1">
                  <from>
                    <xdr:col>7</xdr:col>
                    <xdr:colOff>342900</xdr:colOff>
                    <xdr:row>9</xdr:row>
                    <xdr:rowOff>161925</xdr:rowOff>
                  </from>
                  <to>
                    <xdr:col>7</xdr:col>
                    <xdr:colOff>590550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 sizeWithCells="1">
                  <from>
                    <xdr:col>7</xdr:col>
                    <xdr:colOff>333375</xdr:colOff>
                    <xdr:row>11</xdr:row>
                    <xdr:rowOff>9525</xdr:rowOff>
                  </from>
                  <to>
                    <xdr:col>7</xdr:col>
                    <xdr:colOff>581025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15</xdr:row>
                    <xdr:rowOff>152400</xdr:rowOff>
                  </from>
                  <to>
                    <xdr:col>0</xdr:col>
                    <xdr:colOff>619125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15</xdr:row>
                    <xdr:rowOff>152400</xdr:rowOff>
                  </from>
                  <to>
                    <xdr:col>2</xdr:col>
                    <xdr:colOff>885825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defaultSize="0" autoFill="0" autoLine="0" autoPict="0">
                <anchor moveWithCells="1" sizeWithCells="1">
                  <from>
                    <xdr:col>2</xdr:col>
                    <xdr:colOff>438150</xdr:colOff>
                    <xdr:row>9</xdr:row>
                    <xdr:rowOff>171450</xdr:rowOff>
                  </from>
                  <to>
                    <xdr:col>2</xdr:col>
                    <xdr:colOff>685800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Check Box 6">
              <controlPr defaultSize="0" autoFill="0" autoLine="0" autoPict="0">
                <anchor moveWithCells="1" sizeWithCells="1">
                  <from>
                    <xdr:col>2</xdr:col>
                    <xdr:colOff>428625</xdr:colOff>
                    <xdr:row>11</xdr:row>
                    <xdr:rowOff>19050</xdr:rowOff>
                  </from>
                  <to>
                    <xdr:col>2</xdr:col>
                    <xdr:colOff>676275</xdr:colOff>
                    <xdr:row>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" name="Check Box 7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22</xdr:row>
                    <xdr:rowOff>152400</xdr:rowOff>
                  </from>
                  <to>
                    <xdr:col>0</xdr:col>
                    <xdr:colOff>619125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1" name="Check Box 8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22</xdr:row>
                    <xdr:rowOff>152400</xdr:rowOff>
                  </from>
                  <to>
                    <xdr:col>2</xdr:col>
                    <xdr:colOff>885825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2" name="Check Box 11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22</xdr:row>
                    <xdr:rowOff>152400</xdr:rowOff>
                  </from>
                  <to>
                    <xdr:col>2</xdr:col>
                    <xdr:colOff>885825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3" name="Check Box 13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30</xdr:row>
                    <xdr:rowOff>152400</xdr:rowOff>
                  </from>
                  <to>
                    <xdr:col>0</xdr:col>
                    <xdr:colOff>619125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4" name="Check Box 14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30</xdr:row>
                    <xdr:rowOff>152400</xdr:rowOff>
                  </from>
                  <to>
                    <xdr:col>2</xdr:col>
                    <xdr:colOff>885825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5" name="Check Box 15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30</xdr:row>
                    <xdr:rowOff>152400</xdr:rowOff>
                  </from>
                  <to>
                    <xdr:col>2</xdr:col>
                    <xdr:colOff>885825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16" name="Check Box 17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16</xdr:row>
                    <xdr:rowOff>152400</xdr:rowOff>
                  </from>
                  <to>
                    <xdr:col>2</xdr:col>
                    <xdr:colOff>885825</xdr:colOff>
                    <xdr:row>18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17" name="Check Box 18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23</xdr:row>
                    <xdr:rowOff>152400</xdr:rowOff>
                  </from>
                  <to>
                    <xdr:col>2</xdr:col>
                    <xdr:colOff>885825</xdr:colOff>
                    <xdr:row>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18" name="Check Box 19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31</xdr:row>
                    <xdr:rowOff>152400</xdr:rowOff>
                  </from>
                  <to>
                    <xdr:col>2</xdr:col>
                    <xdr:colOff>885825</xdr:colOff>
                    <xdr:row>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19" name="Check Box 20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36</xdr:row>
                    <xdr:rowOff>152400</xdr:rowOff>
                  </from>
                  <to>
                    <xdr:col>0</xdr:col>
                    <xdr:colOff>619125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20" name="Check Box 21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36</xdr:row>
                    <xdr:rowOff>152400</xdr:rowOff>
                  </from>
                  <to>
                    <xdr:col>2</xdr:col>
                    <xdr:colOff>885825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21" name="Check Box 22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36</xdr:row>
                    <xdr:rowOff>152400</xdr:rowOff>
                  </from>
                  <to>
                    <xdr:col>2</xdr:col>
                    <xdr:colOff>885825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22" name="Check Box 23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37</xdr:row>
                    <xdr:rowOff>152400</xdr:rowOff>
                  </from>
                  <to>
                    <xdr:col>2</xdr:col>
                    <xdr:colOff>885825</xdr:colOff>
                    <xdr:row>39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D7472-80F4-495F-8618-A3871BCB3B7F}">
  <dimension ref="A2:S946"/>
  <sheetViews>
    <sheetView topLeftCell="H82" workbookViewId="0">
      <selection activeCell="I94" sqref="I94"/>
    </sheetView>
  </sheetViews>
  <sheetFormatPr baseColWidth="10" defaultColWidth="14.42578125" defaultRowHeight="12.75" x14ac:dyDescent="0.25"/>
  <cols>
    <col min="1" max="1" width="3.5703125" style="43" customWidth="1"/>
    <col min="2" max="2" width="6.5703125" style="43" bestFit="1" customWidth="1"/>
    <col min="3" max="3" width="27.5703125" style="40" customWidth="1"/>
    <col min="4" max="4" width="20.28515625" style="40" hidden="1" customWidth="1"/>
    <col min="5" max="5" width="23" style="40" hidden="1" customWidth="1"/>
    <col min="6" max="6" width="16.28515625" style="43" customWidth="1"/>
    <col min="7" max="7" width="11.140625" style="41" customWidth="1"/>
    <col min="8" max="8" width="12.85546875" style="40" customWidth="1"/>
    <col min="9" max="9" width="40.42578125" style="43" customWidth="1"/>
    <col min="10" max="10" width="0" style="43" hidden="1" customWidth="1"/>
    <col min="11" max="11" width="16" style="43" hidden="1" customWidth="1"/>
    <col min="12" max="12" width="14.7109375" style="43" bestFit="1" customWidth="1"/>
    <col min="13" max="13" width="13.5703125" style="43" bestFit="1" customWidth="1"/>
    <col min="14" max="14" width="16.28515625" style="43" bestFit="1" customWidth="1"/>
    <col min="15" max="15" width="16.28515625" style="43" customWidth="1"/>
    <col min="16" max="16" width="18.42578125" style="43" bestFit="1" customWidth="1"/>
    <col min="17" max="17" width="14.42578125" style="43"/>
    <col min="18" max="18" width="19" style="43" customWidth="1"/>
    <col min="19" max="16384" width="14.42578125" style="43"/>
  </cols>
  <sheetData>
    <row r="2" spans="1:19" ht="114.75" customHeight="1" x14ac:dyDescent="0.25">
      <c r="L2" s="209" t="s">
        <v>69</v>
      </c>
      <c r="M2" s="210"/>
      <c r="N2" s="209" t="s">
        <v>70</v>
      </c>
      <c r="O2" s="210"/>
      <c r="P2" s="209" t="s">
        <v>71</v>
      </c>
      <c r="Q2" s="210"/>
      <c r="R2" s="211" t="s">
        <v>68</v>
      </c>
      <c r="S2" s="211"/>
    </row>
    <row r="3" spans="1:19" x14ac:dyDescent="0.25">
      <c r="L3" s="204" t="s">
        <v>73</v>
      </c>
      <c r="M3" s="205"/>
      <c r="N3" s="204" t="s">
        <v>74</v>
      </c>
      <c r="O3" s="205"/>
      <c r="P3" s="204" t="s">
        <v>74</v>
      </c>
      <c r="Q3" s="205"/>
      <c r="R3" s="212" t="s">
        <v>72</v>
      </c>
      <c r="S3" s="212"/>
    </row>
    <row r="4" spans="1:19" ht="15.75" x14ac:dyDescent="0.25">
      <c r="B4" s="213" t="s">
        <v>75</v>
      </c>
      <c r="C4" s="213"/>
      <c r="D4" s="213"/>
      <c r="E4" s="213"/>
      <c r="F4" s="213"/>
      <c r="G4" s="213"/>
      <c r="H4" s="213"/>
      <c r="I4" s="213"/>
      <c r="J4" s="213"/>
      <c r="K4" s="213"/>
      <c r="L4" s="206" t="s">
        <v>65</v>
      </c>
      <c r="M4" s="207"/>
      <c r="N4" s="206" t="s">
        <v>66</v>
      </c>
      <c r="O4" s="207"/>
      <c r="P4" s="206" t="s">
        <v>67</v>
      </c>
      <c r="Q4" s="207"/>
      <c r="R4" s="208" t="s">
        <v>64</v>
      </c>
      <c r="S4" s="208"/>
    </row>
    <row r="5" spans="1:19" ht="16.5" customHeight="1" x14ac:dyDescent="0.25">
      <c r="A5" s="47"/>
      <c r="B5" s="48" t="s">
        <v>76</v>
      </c>
      <c r="C5" s="49" t="s">
        <v>77</v>
      </c>
      <c r="D5" s="49" t="s">
        <v>78</v>
      </c>
      <c r="E5" s="49" t="s">
        <v>79</v>
      </c>
      <c r="F5" s="49" t="s">
        <v>80</v>
      </c>
      <c r="G5" s="49" t="s">
        <v>81</v>
      </c>
      <c r="H5" s="49" t="s">
        <v>82</v>
      </c>
      <c r="I5" s="49" t="s">
        <v>83</v>
      </c>
      <c r="J5" s="49" t="s">
        <v>84</v>
      </c>
      <c r="K5" s="49" t="s">
        <v>85</v>
      </c>
      <c r="L5" s="60" t="s">
        <v>197</v>
      </c>
      <c r="M5" s="60" t="s">
        <v>198</v>
      </c>
      <c r="N5" s="60" t="s">
        <v>197</v>
      </c>
      <c r="O5" s="60" t="s">
        <v>198</v>
      </c>
      <c r="P5" s="60" t="s">
        <v>197</v>
      </c>
      <c r="Q5" s="60" t="s">
        <v>198</v>
      </c>
      <c r="R5" s="60" t="s">
        <v>197</v>
      </c>
      <c r="S5" s="60" t="s">
        <v>198</v>
      </c>
    </row>
    <row r="6" spans="1:19" ht="91.5" customHeight="1" x14ac:dyDescent="0.25">
      <c r="B6" s="50">
        <v>1</v>
      </c>
      <c r="C6" s="44" t="s">
        <v>86</v>
      </c>
      <c r="D6" s="44" t="s">
        <v>87</v>
      </c>
      <c r="E6" s="44" t="s">
        <v>87</v>
      </c>
      <c r="F6" s="44" t="s">
        <v>88</v>
      </c>
      <c r="G6" s="44" t="s">
        <v>89</v>
      </c>
      <c r="H6" s="42">
        <v>21</v>
      </c>
      <c r="I6" s="42"/>
      <c r="J6" s="51"/>
      <c r="K6" s="52">
        <f>J6*H6</f>
        <v>0</v>
      </c>
      <c r="L6" s="58">
        <v>93464</v>
      </c>
      <c r="M6" s="58">
        <f>H6*L6</f>
        <v>1962744</v>
      </c>
      <c r="N6" s="58">
        <v>102810</v>
      </c>
      <c r="O6" s="58">
        <f>H6*N6</f>
        <v>2159010</v>
      </c>
      <c r="P6" s="58">
        <v>122830</v>
      </c>
      <c r="Q6" s="58">
        <f>H6*P6</f>
        <v>2579430</v>
      </c>
      <c r="R6" s="58">
        <v>0</v>
      </c>
      <c r="S6" s="58">
        <f>H6*R6</f>
        <v>0</v>
      </c>
    </row>
    <row r="7" spans="1:19" ht="90" customHeight="1" x14ac:dyDescent="0.25">
      <c r="B7" s="50">
        <v>2</v>
      </c>
      <c r="C7" s="44" t="s">
        <v>90</v>
      </c>
      <c r="D7" s="44" t="s">
        <v>87</v>
      </c>
      <c r="E7" s="44" t="s">
        <v>87</v>
      </c>
      <c r="F7" s="44" t="s">
        <v>88</v>
      </c>
      <c r="G7" s="44" t="s">
        <v>91</v>
      </c>
      <c r="H7" s="42">
        <v>3</v>
      </c>
      <c r="I7" s="45"/>
      <c r="J7" s="51"/>
      <c r="K7" s="52">
        <f t="shared" ref="K7:K52" si="0">J7*H7</f>
        <v>0</v>
      </c>
      <c r="L7" s="59">
        <v>288850</v>
      </c>
      <c r="M7" s="58">
        <f t="shared" ref="M7:M70" si="1">H7*L7</f>
        <v>866550</v>
      </c>
      <c r="N7" s="58">
        <v>265000</v>
      </c>
      <c r="O7" s="58">
        <f t="shared" ref="O7:O70" si="2">H7*N7</f>
        <v>795000</v>
      </c>
      <c r="P7" s="58">
        <v>272500</v>
      </c>
      <c r="Q7" s="58">
        <f t="shared" ref="Q7:Q70" si="3">H7*P7</f>
        <v>817500</v>
      </c>
      <c r="R7" s="58">
        <f>1764.71*150</f>
        <v>264706.5</v>
      </c>
      <c r="S7" s="58">
        <f t="shared" ref="S7:S70" si="4">H7*R7</f>
        <v>794119.5</v>
      </c>
    </row>
    <row r="8" spans="1:19" ht="90" customHeight="1" x14ac:dyDescent="0.25">
      <c r="B8" s="50">
        <v>3</v>
      </c>
      <c r="C8" s="44" t="s">
        <v>92</v>
      </c>
      <c r="D8" s="44" t="s">
        <v>87</v>
      </c>
      <c r="E8" s="44" t="s">
        <v>87</v>
      </c>
      <c r="F8" s="44" t="s">
        <v>88</v>
      </c>
      <c r="G8" s="44" t="s">
        <v>91</v>
      </c>
      <c r="H8" s="42">
        <v>3</v>
      </c>
      <c r="I8" s="45"/>
      <c r="J8" s="51"/>
      <c r="K8" s="52">
        <f t="shared" si="0"/>
        <v>0</v>
      </c>
      <c r="L8" s="52">
        <v>221597</v>
      </c>
      <c r="M8" s="58">
        <f t="shared" si="1"/>
        <v>664791</v>
      </c>
      <c r="N8" s="58">
        <v>203300</v>
      </c>
      <c r="O8" s="58">
        <f t="shared" si="2"/>
        <v>609900</v>
      </c>
      <c r="P8" s="58">
        <v>198900</v>
      </c>
      <c r="Q8" s="58">
        <f t="shared" si="3"/>
        <v>596700</v>
      </c>
      <c r="R8" s="58">
        <f>150*1638.66</f>
        <v>245799</v>
      </c>
      <c r="S8" s="58">
        <f t="shared" si="4"/>
        <v>737397</v>
      </c>
    </row>
    <row r="9" spans="1:19" ht="90" customHeight="1" x14ac:dyDescent="0.25">
      <c r="B9" s="50">
        <v>4</v>
      </c>
      <c r="C9" s="44" t="s">
        <v>93</v>
      </c>
      <c r="D9" s="44" t="s">
        <v>87</v>
      </c>
      <c r="E9" s="44" t="s">
        <v>87</v>
      </c>
      <c r="F9" s="44" t="s">
        <v>88</v>
      </c>
      <c r="G9" s="44" t="s">
        <v>91</v>
      </c>
      <c r="H9" s="42">
        <v>3</v>
      </c>
      <c r="I9" s="45"/>
      <c r="J9" s="51"/>
      <c r="K9" s="52">
        <f t="shared" si="0"/>
        <v>0</v>
      </c>
      <c r="L9" s="52">
        <v>162640</v>
      </c>
      <c r="M9" s="58">
        <f t="shared" si="1"/>
        <v>487920</v>
      </c>
      <c r="N9" s="58">
        <v>203300</v>
      </c>
      <c r="O9" s="58">
        <f t="shared" si="2"/>
        <v>609900</v>
      </c>
      <c r="P9" s="58">
        <v>198900</v>
      </c>
      <c r="Q9" s="58">
        <f t="shared" si="3"/>
        <v>596700</v>
      </c>
      <c r="R9" s="58">
        <f>150*1260.6</f>
        <v>189090</v>
      </c>
      <c r="S9" s="58">
        <f t="shared" si="4"/>
        <v>567270</v>
      </c>
    </row>
    <row r="10" spans="1:19" ht="90" customHeight="1" x14ac:dyDescent="0.25">
      <c r="B10" s="50">
        <v>5</v>
      </c>
      <c r="C10" s="44" t="s">
        <v>94</v>
      </c>
      <c r="D10" s="44" t="s">
        <v>87</v>
      </c>
      <c r="E10" s="44" t="s">
        <v>87</v>
      </c>
      <c r="F10" s="44" t="s">
        <v>88</v>
      </c>
      <c r="G10" s="44" t="s">
        <v>91</v>
      </c>
      <c r="H10" s="42">
        <v>3</v>
      </c>
      <c r="I10" s="45"/>
      <c r="J10" s="51"/>
      <c r="K10" s="52">
        <f t="shared" si="0"/>
        <v>0</v>
      </c>
      <c r="L10" s="52">
        <v>230560</v>
      </c>
      <c r="M10" s="58">
        <f t="shared" si="1"/>
        <v>691680</v>
      </c>
      <c r="N10" s="58">
        <v>209600</v>
      </c>
      <c r="O10" s="58">
        <f t="shared" si="2"/>
        <v>628800</v>
      </c>
      <c r="P10" s="58">
        <v>198900</v>
      </c>
      <c r="Q10" s="58">
        <f t="shared" si="3"/>
        <v>596700</v>
      </c>
      <c r="R10" s="58">
        <v>0</v>
      </c>
      <c r="S10" s="58">
        <f t="shared" si="4"/>
        <v>0</v>
      </c>
    </row>
    <row r="11" spans="1:19" ht="90" customHeight="1" x14ac:dyDescent="0.25">
      <c r="B11" s="50">
        <v>6</v>
      </c>
      <c r="C11" s="44" t="s">
        <v>95</v>
      </c>
      <c r="D11" s="44" t="s">
        <v>87</v>
      </c>
      <c r="E11" s="44" t="s">
        <v>87</v>
      </c>
      <c r="F11" s="44" t="s">
        <v>88</v>
      </c>
      <c r="G11" s="44" t="s">
        <v>96</v>
      </c>
      <c r="H11" s="42">
        <v>21</v>
      </c>
      <c r="I11" s="42"/>
      <c r="J11" s="51"/>
      <c r="K11" s="52">
        <f t="shared" si="0"/>
        <v>0</v>
      </c>
      <c r="L11" s="52">
        <v>17684</v>
      </c>
      <c r="M11" s="58">
        <f t="shared" si="1"/>
        <v>371364</v>
      </c>
      <c r="N11" s="58">
        <v>16224</v>
      </c>
      <c r="O11" s="58">
        <f t="shared" si="2"/>
        <v>340704</v>
      </c>
      <c r="P11" s="58">
        <v>25100</v>
      </c>
      <c r="Q11" s="58">
        <f t="shared" si="3"/>
        <v>527100</v>
      </c>
      <c r="R11" s="58">
        <v>0</v>
      </c>
      <c r="S11" s="58">
        <f t="shared" si="4"/>
        <v>0</v>
      </c>
    </row>
    <row r="12" spans="1:19" ht="90" customHeight="1" x14ac:dyDescent="0.25">
      <c r="B12" s="50">
        <v>7</v>
      </c>
      <c r="C12" s="44" t="s">
        <v>97</v>
      </c>
      <c r="D12" s="44" t="s">
        <v>87</v>
      </c>
      <c r="E12" s="44" t="s">
        <v>87</v>
      </c>
      <c r="F12" s="44" t="s">
        <v>88</v>
      </c>
      <c r="G12" s="44" t="s">
        <v>96</v>
      </c>
      <c r="H12" s="42">
        <v>21</v>
      </c>
      <c r="I12" s="45"/>
      <c r="J12" s="51"/>
      <c r="K12" s="52">
        <f t="shared" si="0"/>
        <v>0</v>
      </c>
      <c r="L12" s="52">
        <v>236182</v>
      </c>
      <c r="M12" s="58">
        <f t="shared" si="1"/>
        <v>4959822</v>
      </c>
      <c r="N12" s="58">
        <v>259800</v>
      </c>
      <c r="O12" s="58">
        <f t="shared" si="2"/>
        <v>5455800</v>
      </c>
      <c r="P12" s="58">
        <v>285000</v>
      </c>
      <c r="Q12" s="58">
        <f t="shared" si="3"/>
        <v>5985000</v>
      </c>
      <c r="R12" s="58">
        <v>0</v>
      </c>
      <c r="S12" s="58">
        <f t="shared" si="4"/>
        <v>0</v>
      </c>
    </row>
    <row r="13" spans="1:19" ht="90" customHeight="1" x14ac:dyDescent="0.25">
      <c r="B13" s="50">
        <v>8</v>
      </c>
      <c r="C13" s="44" t="s">
        <v>98</v>
      </c>
      <c r="D13" s="44" t="s">
        <v>87</v>
      </c>
      <c r="E13" s="44" t="s">
        <v>87</v>
      </c>
      <c r="F13" s="44" t="s">
        <v>88</v>
      </c>
      <c r="G13" s="44" t="s">
        <v>99</v>
      </c>
      <c r="H13" s="42">
        <v>21</v>
      </c>
      <c r="I13" s="45"/>
      <c r="J13" s="51"/>
      <c r="K13" s="52">
        <f t="shared" si="0"/>
        <v>0</v>
      </c>
      <c r="L13" s="52">
        <v>184026</v>
      </c>
      <c r="M13" s="58">
        <f t="shared" si="1"/>
        <v>3864546</v>
      </c>
      <c r="N13" s="58">
        <v>168831</v>
      </c>
      <c r="O13" s="58">
        <f t="shared" si="2"/>
        <v>3545451</v>
      </c>
      <c r="P13" s="58">
        <v>156000</v>
      </c>
      <c r="Q13" s="58">
        <f t="shared" si="3"/>
        <v>3276000</v>
      </c>
      <c r="R13" s="58">
        <v>0</v>
      </c>
      <c r="S13" s="58">
        <f t="shared" si="4"/>
        <v>0</v>
      </c>
    </row>
    <row r="14" spans="1:19" ht="90" customHeight="1" x14ac:dyDescent="0.25">
      <c r="B14" s="50">
        <v>9</v>
      </c>
      <c r="C14" s="44" t="s">
        <v>100</v>
      </c>
      <c r="D14" s="44" t="s">
        <v>87</v>
      </c>
      <c r="E14" s="44" t="s">
        <v>87</v>
      </c>
      <c r="F14" s="44" t="s">
        <v>88</v>
      </c>
      <c r="G14" s="44" t="s">
        <v>96</v>
      </c>
      <c r="H14" s="42">
        <v>21</v>
      </c>
      <c r="I14" s="45"/>
      <c r="J14" s="51"/>
      <c r="K14" s="52">
        <f t="shared" si="0"/>
        <v>0</v>
      </c>
      <c r="L14" s="52">
        <v>113905</v>
      </c>
      <c r="M14" s="58">
        <f t="shared" si="1"/>
        <v>2392005</v>
      </c>
      <c r="N14" s="58">
        <v>104500</v>
      </c>
      <c r="O14" s="58">
        <f t="shared" si="2"/>
        <v>2194500</v>
      </c>
      <c r="P14" s="58">
        <v>101500</v>
      </c>
      <c r="Q14" s="58">
        <f t="shared" si="3"/>
        <v>2131500</v>
      </c>
      <c r="R14" s="58">
        <v>0</v>
      </c>
      <c r="S14" s="58">
        <f t="shared" si="4"/>
        <v>0</v>
      </c>
    </row>
    <row r="15" spans="1:19" ht="90" customHeight="1" x14ac:dyDescent="0.25">
      <c r="B15" s="50">
        <v>10</v>
      </c>
      <c r="C15" s="44" t="s">
        <v>101</v>
      </c>
      <c r="D15" s="44" t="s">
        <v>87</v>
      </c>
      <c r="E15" s="44" t="s">
        <v>87</v>
      </c>
      <c r="F15" s="44" t="s">
        <v>88</v>
      </c>
      <c r="G15" s="44" t="s">
        <v>96</v>
      </c>
      <c r="H15" s="42">
        <v>42</v>
      </c>
      <c r="I15" s="45"/>
      <c r="J15" s="51"/>
      <c r="K15" s="52">
        <f t="shared" si="0"/>
        <v>0</v>
      </c>
      <c r="L15" s="52">
        <v>54080</v>
      </c>
      <c r="M15" s="58">
        <f t="shared" si="1"/>
        <v>2271360</v>
      </c>
      <c r="N15" s="58">
        <v>67600</v>
      </c>
      <c r="O15" s="58">
        <f t="shared" si="2"/>
        <v>2839200</v>
      </c>
      <c r="P15" s="58">
        <v>58500</v>
      </c>
      <c r="Q15" s="58">
        <f t="shared" si="3"/>
        <v>2457000</v>
      </c>
      <c r="R15" s="58">
        <v>0</v>
      </c>
      <c r="S15" s="58">
        <f t="shared" si="4"/>
        <v>0</v>
      </c>
    </row>
    <row r="16" spans="1:19" ht="67.5" customHeight="1" x14ac:dyDescent="0.25">
      <c r="B16" s="50">
        <v>11</v>
      </c>
      <c r="C16" s="44" t="s">
        <v>102</v>
      </c>
      <c r="D16" s="44" t="s">
        <v>87</v>
      </c>
      <c r="E16" s="44" t="s">
        <v>87</v>
      </c>
      <c r="F16" s="44" t="s">
        <v>88</v>
      </c>
      <c r="G16" s="44" t="s">
        <v>96</v>
      </c>
      <c r="H16" s="42">
        <v>42</v>
      </c>
      <c r="I16" s="45"/>
      <c r="J16" s="51"/>
      <c r="K16" s="52">
        <f t="shared" si="0"/>
        <v>0</v>
      </c>
      <c r="L16" s="52">
        <v>130130</v>
      </c>
      <c r="M16" s="58">
        <f t="shared" si="1"/>
        <v>5465460</v>
      </c>
      <c r="N16" s="58">
        <v>118300</v>
      </c>
      <c r="O16" s="58">
        <f t="shared" si="2"/>
        <v>4968600</v>
      </c>
      <c r="P16" s="58">
        <v>138300</v>
      </c>
      <c r="Q16" s="58">
        <f t="shared" si="3"/>
        <v>5808600</v>
      </c>
      <c r="R16" s="58">
        <v>0</v>
      </c>
      <c r="S16" s="58">
        <f t="shared" si="4"/>
        <v>0</v>
      </c>
    </row>
    <row r="17" spans="1:19" ht="90" customHeight="1" x14ac:dyDescent="0.25">
      <c r="B17" s="50">
        <v>12</v>
      </c>
      <c r="C17" s="44" t="s">
        <v>103</v>
      </c>
      <c r="D17" s="44" t="s">
        <v>87</v>
      </c>
      <c r="E17" s="44" t="s">
        <v>87</v>
      </c>
      <c r="F17" s="44" t="s">
        <v>88</v>
      </c>
      <c r="G17" s="44" t="s">
        <v>96</v>
      </c>
      <c r="H17" s="42">
        <v>42</v>
      </c>
      <c r="I17" s="45"/>
      <c r="J17" s="51"/>
      <c r="K17" s="52">
        <f t="shared" si="0"/>
        <v>0</v>
      </c>
      <c r="L17" s="52">
        <v>131280</v>
      </c>
      <c r="M17" s="58">
        <f t="shared" si="1"/>
        <v>5513760</v>
      </c>
      <c r="N17" s="58">
        <v>120440</v>
      </c>
      <c r="O17" s="58">
        <f t="shared" si="2"/>
        <v>5058480</v>
      </c>
      <c r="P17" s="58">
        <v>119000</v>
      </c>
      <c r="Q17" s="58">
        <f t="shared" si="3"/>
        <v>4998000</v>
      </c>
      <c r="R17" s="58">
        <v>0</v>
      </c>
      <c r="S17" s="58">
        <f t="shared" si="4"/>
        <v>0</v>
      </c>
    </row>
    <row r="18" spans="1:19" ht="90" customHeight="1" x14ac:dyDescent="0.25">
      <c r="A18" s="43" t="s">
        <v>104</v>
      </c>
      <c r="B18" s="50">
        <v>13</v>
      </c>
      <c r="C18" s="44" t="s">
        <v>105</v>
      </c>
      <c r="D18" s="44" t="s">
        <v>87</v>
      </c>
      <c r="E18" s="44" t="s">
        <v>87</v>
      </c>
      <c r="F18" s="44" t="s">
        <v>88</v>
      </c>
      <c r="G18" s="44" t="s">
        <v>96</v>
      </c>
      <c r="H18" s="42">
        <v>21</v>
      </c>
      <c r="I18" s="45"/>
      <c r="J18" s="51"/>
      <c r="K18" s="52">
        <f t="shared" si="0"/>
        <v>0</v>
      </c>
      <c r="L18" s="52">
        <v>24275</v>
      </c>
      <c r="M18" s="58">
        <f t="shared" si="1"/>
        <v>509775</v>
      </c>
      <c r="N18" s="58">
        <v>26702</v>
      </c>
      <c r="O18" s="58">
        <f t="shared" si="2"/>
        <v>560742</v>
      </c>
      <c r="P18" s="58">
        <v>28400</v>
      </c>
      <c r="Q18" s="58">
        <f t="shared" si="3"/>
        <v>596400</v>
      </c>
      <c r="R18" s="58">
        <v>0</v>
      </c>
      <c r="S18" s="58">
        <f t="shared" si="4"/>
        <v>0</v>
      </c>
    </row>
    <row r="19" spans="1:19" ht="77.25" customHeight="1" x14ac:dyDescent="0.25">
      <c r="B19" s="50">
        <v>14</v>
      </c>
      <c r="C19" s="44" t="s">
        <v>106</v>
      </c>
      <c r="D19" s="44" t="s">
        <v>87</v>
      </c>
      <c r="E19" s="44" t="s">
        <v>87</v>
      </c>
      <c r="F19" s="44" t="s">
        <v>88</v>
      </c>
      <c r="G19" s="44" t="s">
        <v>107</v>
      </c>
      <c r="H19" s="42">
        <v>21</v>
      </c>
      <c r="I19" s="45"/>
      <c r="J19" s="51"/>
      <c r="K19" s="52">
        <f t="shared" si="0"/>
        <v>0</v>
      </c>
      <c r="L19" s="52">
        <v>259420</v>
      </c>
      <c r="M19" s="58">
        <f t="shared" si="1"/>
        <v>5447820</v>
      </c>
      <c r="N19" s="58">
        <v>238000</v>
      </c>
      <c r="O19" s="58">
        <f t="shared" si="2"/>
        <v>4998000</v>
      </c>
      <c r="P19" s="58">
        <v>225000</v>
      </c>
      <c r="Q19" s="58">
        <f t="shared" si="3"/>
        <v>4725000</v>
      </c>
      <c r="R19" s="58">
        <v>0</v>
      </c>
      <c r="S19" s="58">
        <f t="shared" si="4"/>
        <v>0</v>
      </c>
    </row>
    <row r="20" spans="1:19" ht="96" customHeight="1" x14ac:dyDescent="0.25">
      <c r="B20" s="50">
        <v>15</v>
      </c>
      <c r="C20" s="44" t="s">
        <v>108</v>
      </c>
      <c r="D20" s="44" t="s">
        <v>87</v>
      </c>
      <c r="E20" s="44" t="s">
        <v>87</v>
      </c>
      <c r="F20" s="44" t="s">
        <v>88</v>
      </c>
      <c r="G20" s="44" t="s">
        <v>96</v>
      </c>
      <c r="H20" s="42">
        <v>21</v>
      </c>
      <c r="I20" s="45"/>
      <c r="J20" s="51"/>
      <c r="K20" s="52">
        <f t="shared" si="0"/>
        <v>0</v>
      </c>
      <c r="L20" s="52">
        <v>257894</v>
      </c>
      <c r="M20" s="58">
        <f t="shared" si="1"/>
        <v>5415774</v>
      </c>
      <c r="N20" s="58">
        <v>236600</v>
      </c>
      <c r="O20" s="58">
        <f t="shared" si="2"/>
        <v>4968600</v>
      </c>
      <c r="P20" s="58">
        <v>245000</v>
      </c>
      <c r="Q20" s="58">
        <f t="shared" si="3"/>
        <v>5145000</v>
      </c>
      <c r="R20" s="58">
        <v>0</v>
      </c>
      <c r="S20" s="58">
        <f t="shared" si="4"/>
        <v>0</v>
      </c>
    </row>
    <row r="21" spans="1:19" ht="90" customHeight="1" x14ac:dyDescent="0.25">
      <c r="B21" s="50">
        <v>16</v>
      </c>
      <c r="C21" s="44" t="s">
        <v>109</v>
      </c>
      <c r="D21" s="44" t="s">
        <v>87</v>
      </c>
      <c r="E21" s="44" t="s">
        <v>87</v>
      </c>
      <c r="F21" s="44" t="s">
        <v>88</v>
      </c>
      <c r="G21" s="44" t="s">
        <v>96</v>
      </c>
      <c r="H21" s="42">
        <v>21</v>
      </c>
      <c r="I21" s="45"/>
      <c r="J21" s="51"/>
      <c r="K21" s="52">
        <f t="shared" si="0"/>
        <v>0</v>
      </c>
      <c r="L21" s="52">
        <v>110864</v>
      </c>
      <c r="M21" s="58">
        <f t="shared" si="1"/>
        <v>2328144</v>
      </c>
      <c r="N21" s="58">
        <v>138580</v>
      </c>
      <c r="O21" s="58">
        <f t="shared" si="2"/>
        <v>2910180</v>
      </c>
      <c r="P21" s="58">
        <v>134000</v>
      </c>
      <c r="Q21" s="58">
        <f t="shared" si="3"/>
        <v>2814000</v>
      </c>
      <c r="R21" s="58">
        <v>0</v>
      </c>
      <c r="S21" s="58">
        <f t="shared" si="4"/>
        <v>0</v>
      </c>
    </row>
    <row r="22" spans="1:19" ht="90" customHeight="1" x14ac:dyDescent="0.25">
      <c r="B22" s="50">
        <v>17</v>
      </c>
      <c r="C22" s="44" t="s">
        <v>110</v>
      </c>
      <c r="D22" s="44" t="s">
        <v>87</v>
      </c>
      <c r="E22" s="44" t="s">
        <v>87</v>
      </c>
      <c r="F22" s="44" t="s">
        <v>88</v>
      </c>
      <c r="G22" s="44" t="s">
        <v>96</v>
      </c>
      <c r="H22" s="42">
        <v>21</v>
      </c>
      <c r="I22" s="45"/>
      <c r="J22" s="51"/>
      <c r="K22" s="52">
        <f t="shared" si="0"/>
        <v>0</v>
      </c>
      <c r="L22" s="52">
        <v>27500</v>
      </c>
      <c r="M22" s="58">
        <f t="shared" si="1"/>
        <v>577500</v>
      </c>
      <c r="N22" s="58">
        <v>25000</v>
      </c>
      <c r="O22" s="58">
        <f t="shared" si="2"/>
        <v>525000</v>
      </c>
      <c r="P22" s="58">
        <v>22000</v>
      </c>
      <c r="Q22" s="58">
        <f t="shared" si="3"/>
        <v>462000</v>
      </c>
      <c r="R22" s="58">
        <v>0</v>
      </c>
      <c r="S22" s="58">
        <f t="shared" si="4"/>
        <v>0</v>
      </c>
    </row>
    <row r="23" spans="1:19" ht="90" customHeight="1" x14ac:dyDescent="0.25">
      <c r="B23" s="50">
        <v>18</v>
      </c>
      <c r="C23" s="44" t="s">
        <v>111</v>
      </c>
      <c r="D23" s="44" t="s">
        <v>87</v>
      </c>
      <c r="E23" s="44" t="s">
        <v>87</v>
      </c>
      <c r="F23" s="44" t="s">
        <v>88</v>
      </c>
      <c r="G23" s="44" t="s">
        <v>96</v>
      </c>
      <c r="H23" s="42">
        <v>42</v>
      </c>
      <c r="I23" s="45"/>
      <c r="J23" s="51"/>
      <c r="K23" s="52">
        <f t="shared" si="0"/>
        <v>0</v>
      </c>
      <c r="L23" s="52">
        <v>147368</v>
      </c>
      <c r="M23" s="58">
        <f t="shared" si="1"/>
        <v>6189456</v>
      </c>
      <c r="N23" s="58">
        <v>135200</v>
      </c>
      <c r="O23" s="58">
        <f t="shared" si="2"/>
        <v>5678400</v>
      </c>
      <c r="P23" s="58">
        <v>128000</v>
      </c>
      <c r="Q23" s="58">
        <f t="shared" si="3"/>
        <v>5376000</v>
      </c>
      <c r="R23" s="58">
        <v>0</v>
      </c>
      <c r="S23" s="58">
        <f t="shared" si="4"/>
        <v>0</v>
      </c>
    </row>
    <row r="24" spans="1:19" ht="90" customHeight="1" x14ac:dyDescent="0.25">
      <c r="B24" s="50">
        <v>19</v>
      </c>
      <c r="C24" s="44" t="s">
        <v>112</v>
      </c>
      <c r="D24" s="44" t="s">
        <v>87</v>
      </c>
      <c r="E24" s="44" t="s">
        <v>87</v>
      </c>
      <c r="F24" s="44" t="s">
        <v>88</v>
      </c>
      <c r="G24" s="44" t="s">
        <v>99</v>
      </c>
      <c r="H24" s="42">
        <v>21</v>
      </c>
      <c r="I24" s="45"/>
      <c r="J24" s="51"/>
      <c r="K24" s="52">
        <f t="shared" si="0"/>
        <v>0</v>
      </c>
      <c r="L24" s="52">
        <v>18091</v>
      </c>
      <c r="M24" s="58">
        <f t="shared" si="1"/>
        <v>379911</v>
      </c>
      <c r="N24" s="58">
        <v>19900</v>
      </c>
      <c r="O24" s="58">
        <f t="shared" si="2"/>
        <v>417900</v>
      </c>
      <c r="P24" s="58">
        <v>18700</v>
      </c>
      <c r="Q24" s="58">
        <f t="shared" si="3"/>
        <v>392700</v>
      </c>
      <c r="R24" s="58">
        <v>0</v>
      </c>
      <c r="S24" s="58">
        <f t="shared" si="4"/>
        <v>0</v>
      </c>
    </row>
    <row r="25" spans="1:19" ht="90" customHeight="1" x14ac:dyDescent="0.25">
      <c r="B25" s="50">
        <v>20</v>
      </c>
      <c r="C25" s="44" t="s">
        <v>113</v>
      </c>
      <c r="D25" s="44" t="s">
        <v>87</v>
      </c>
      <c r="E25" s="44" t="s">
        <v>87</v>
      </c>
      <c r="F25" s="44" t="s">
        <v>88</v>
      </c>
      <c r="G25" s="44" t="s">
        <v>96</v>
      </c>
      <c r="H25" s="42">
        <v>21</v>
      </c>
      <c r="I25" s="45"/>
      <c r="J25" s="51"/>
      <c r="K25" s="52">
        <f t="shared" si="0"/>
        <v>0</v>
      </c>
      <c r="L25" s="52">
        <v>31065</v>
      </c>
      <c r="M25" s="58">
        <f t="shared" si="1"/>
        <v>652365</v>
      </c>
      <c r="N25" s="58">
        <v>28500</v>
      </c>
      <c r="O25" s="58">
        <f t="shared" si="2"/>
        <v>598500</v>
      </c>
      <c r="P25" s="58">
        <v>27600</v>
      </c>
      <c r="Q25" s="58">
        <f t="shared" si="3"/>
        <v>579600</v>
      </c>
      <c r="R25" s="58">
        <v>0</v>
      </c>
      <c r="S25" s="58">
        <f t="shared" si="4"/>
        <v>0</v>
      </c>
    </row>
    <row r="26" spans="1:19" ht="90" customHeight="1" x14ac:dyDescent="0.25">
      <c r="B26" s="50">
        <v>21</v>
      </c>
      <c r="C26" s="44" t="s">
        <v>114</v>
      </c>
      <c r="D26" s="44" t="s">
        <v>87</v>
      </c>
      <c r="E26" s="44" t="s">
        <v>87</v>
      </c>
      <c r="F26" s="44" t="s">
        <v>88</v>
      </c>
      <c r="G26" s="44" t="s">
        <v>96</v>
      </c>
      <c r="H26" s="42">
        <v>21</v>
      </c>
      <c r="I26" s="42"/>
      <c r="J26" s="51"/>
      <c r="K26" s="52">
        <f t="shared" si="0"/>
        <v>0</v>
      </c>
      <c r="L26" s="52">
        <v>11053</v>
      </c>
      <c r="M26" s="58">
        <f t="shared" si="1"/>
        <v>232113</v>
      </c>
      <c r="N26" s="58">
        <v>10140</v>
      </c>
      <c r="O26" s="58">
        <f t="shared" si="2"/>
        <v>212940</v>
      </c>
      <c r="P26" s="58">
        <v>12300</v>
      </c>
      <c r="Q26" s="58">
        <f t="shared" si="3"/>
        <v>258300</v>
      </c>
      <c r="R26" s="58">
        <v>0</v>
      </c>
      <c r="S26" s="58">
        <f t="shared" si="4"/>
        <v>0</v>
      </c>
    </row>
    <row r="27" spans="1:19" ht="90" customHeight="1" x14ac:dyDescent="0.25">
      <c r="B27" s="50">
        <v>22</v>
      </c>
      <c r="C27" s="44" t="s">
        <v>115</v>
      </c>
      <c r="D27" s="44" t="s">
        <v>87</v>
      </c>
      <c r="E27" s="44" t="s">
        <v>87</v>
      </c>
      <c r="F27" s="44" t="s">
        <v>88</v>
      </c>
      <c r="G27" s="44" t="s">
        <v>96</v>
      </c>
      <c r="H27" s="42">
        <v>21</v>
      </c>
      <c r="I27" s="42"/>
      <c r="J27" s="51"/>
      <c r="K27" s="52">
        <f t="shared" si="0"/>
        <v>0</v>
      </c>
      <c r="L27" s="52">
        <v>67600</v>
      </c>
      <c r="M27" s="58">
        <f t="shared" si="1"/>
        <v>1419600</v>
      </c>
      <c r="N27" s="58">
        <v>84500</v>
      </c>
      <c r="O27" s="58">
        <f t="shared" si="2"/>
        <v>1774500</v>
      </c>
      <c r="P27" s="58">
        <v>81000</v>
      </c>
      <c r="Q27" s="58">
        <f t="shared" si="3"/>
        <v>1701000</v>
      </c>
      <c r="R27" s="58">
        <v>0</v>
      </c>
      <c r="S27" s="58">
        <f t="shared" si="4"/>
        <v>0</v>
      </c>
    </row>
    <row r="28" spans="1:19" ht="90" customHeight="1" x14ac:dyDescent="0.25">
      <c r="B28" s="50">
        <v>23</v>
      </c>
      <c r="C28" s="44" t="s">
        <v>116</v>
      </c>
      <c r="D28" s="44" t="s">
        <v>87</v>
      </c>
      <c r="E28" s="44" t="s">
        <v>87</v>
      </c>
      <c r="F28" s="44" t="s">
        <v>88</v>
      </c>
      <c r="G28" s="44" t="s">
        <v>96</v>
      </c>
      <c r="H28" s="42">
        <v>21</v>
      </c>
      <c r="I28" s="45"/>
      <c r="J28" s="51"/>
      <c r="K28" s="52">
        <f t="shared" si="0"/>
        <v>0</v>
      </c>
      <c r="L28" s="52">
        <v>38500</v>
      </c>
      <c r="M28" s="58">
        <f t="shared" si="1"/>
        <v>808500</v>
      </c>
      <c r="N28" s="58">
        <v>35000</v>
      </c>
      <c r="O28" s="58">
        <f t="shared" si="2"/>
        <v>735000</v>
      </c>
      <c r="P28" s="58">
        <v>29000</v>
      </c>
      <c r="Q28" s="58">
        <f t="shared" si="3"/>
        <v>609000</v>
      </c>
      <c r="R28" s="58">
        <v>0</v>
      </c>
      <c r="S28" s="58">
        <f t="shared" si="4"/>
        <v>0</v>
      </c>
    </row>
    <row r="29" spans="1:19" ht="123.75" customHeight="1" x14ac:dyDescent="0.25">
      <c r="B29" s="50">
        <v>24</v>
      </c>
      <c r="C29" s="44" t="s">
        <v>117</v>
      </c>
      <c r="D29" s="44" t="s">
        <v>118</v>
      </c>
      <c r="E29" s="44" t="s">
        <v>119</v>
      </c>
      <c r="F29" s="44" t="s">
        <v>120</v>
      </c>
      <c r="G29" s="44" t="s">
        <v>96</v>
      </c>
      <c r="H29" s="42">
        <v>21</v>
      </c>
      <c r="I29" s="45"/>
      <c r="J29" s="51"/>
      <c r="K29" s="52">
        <f t="shared" si="0"/>
        <v>0</v>
      </c>
      <c r="L29" s="52">
        <v>198489</v>
      </c>
      <c r="M29" s="58">
        <f t="shared" si="1"/>
        <v>4168269</v>
      </c>
      <c r="N29" s="58">
        <v>182100</v>
      </c>
      <c r="O29" s="58">
        <f t="shared" si="2"/>
        <v>3824100</v>
      </c>
      <c r="P29" s="58">
        <v>198000</v>
      </c>
      <c r="Q29" s="58">
        <f t="shared" si="3"/>
        <v>4158000</v>
      </c>
      <c r="R29" s="58">
        <v>0</v>
      </c>
      <c r="S29" s="58">
        <f t="shared" si="4"/>
        <v>0</v>
      </c>
    </row>
    <row r="30" spans="1:19" ht="105.75" customHeight="1" x14ac:dyDescent="0.25">
      <c r="B30" s="50">
        <v>25</v>
      </c>
      <c r="C30" s="44" t="s">
        <v>121</v>
      </c>
      <c r="D30" s="44" t="s">
        <v>87</v>
      </c>
      <c r="E30" s="44" t="s">
        <v>87</v>
      </c>
      <c r="F30" s="44" t="s">
        <v>120</v>
      </c>
      <c r="G30" s="44" t="s">
        <v>96</v>
      </c>
      <c r="H30" s="42">
        <v>42</v>
      </c>
      <c r="I30" s="45"/>
      <c r="J30" s="51"/>
      <c r="K30" s="52">
        <f>J30*H30</f>
        <v>0</v>
      </c>
      <c r="L30" s="52">
        <v>9218</v>
      </c>
      <c r="M30" s="58">
        <f t="shared" si="1"/>
        <v>387156</v>
      </c>
      <c r="N30" s="58">
        <v>10140</v>
      </c>
      <c r="O30" s="58">
        <f t="shared" si="2"/>
        <v>425880</v>
      </c>
      <c r="P30" s="58">
        <v>11200</v>
      </c>
      <c r="Q30" s="58">
        <f t="shared" si="3"/>
        <v>470400</v>
      </c>
      <c r="R30" s="58">
        <v>0</v>
      </c>
      <c r="S30" s="58">
        <f t="shared" si="4"/>
        <v>0</v>
      </c>
    </row>
    <row r="31" spans="1:19" ht="75" customHeight="1" x14ac:dyDescent="0.25">
      <c r="B31" s="50">
        <v>26</v>
      </c>
      <c r="C31" s="44" t="s">
        <v>122</v>
      </c>
      <c r="D31" s="44" t="s">
        <v>87</v>
      </c>
      <c r="E31" s="44" t="s">
        <v>87</v>
      </c>
      <c r="F31" s="44" t="s">
        <v>120</v>
      </c>
      <c r="G31" s="44" t="s">
        <v>96</v>
      </c>
      <c r="H31" s="42">
        <v>42</v>
      </c>
      <c r="I31" s="45"/>
      <c r="J31" s="51"/>
      <c r="K31" s="52">
        <f t="shared" si="0"/>
        <v>0</v>
      </c>
      <c r="L31" s="52">
        <v>1842</v>
      </c>
      <c r="M31" s="58">
        <f t="shared" si="1"/>
        <v>77364</v>
      </c>
      <c r="N31" s="58">
        <v>1690</v>
      </c>
      <c r="O31" s="58">
        <f t="shared" si="2"/>
        <v>70980</v>
      </c>
      <c r="P31" s="58">
        <v>980</v>
      </c>
      <c r="Q31" s="58">
        <f t="shared" si="3"/>
        <v>41160</v>
      </c>
      <c r="R31" s="58">
        <v>0</v>
      </c>
      <c r="S31" s="58">
        <f t="shared" si="4"/>
        <v>0</v>
      </c>
    </row>
    <row r="32" spans="1:19" ht="78" customHeight="1" x14ac:dyDescent="0.25">
      <c r="B32" s="50">
        <v>27</v>
      </c>
      <c r="C32" s="44" t="s">
        <v>123</v>
      </c>
      <c r="D32" s="44" t="s">
        <v>87</v>
      </c>
      <c r="E32" s="44" t="s">
        <v>87</v>
      </c>
      <c r="F32" s="44" t="s">
        <v>120</v>
      </c>
      <c r="G32" s="44" t="s">
        <v>96</v>
      </c>
      <c r="H32" s="42">
        <v>21</v>
      </c>
      <c r="I32" s="45"/>
      <c r="J32" s="51"/>
      <c r="K32" s="52">
        <f t="shared" si="0"/>
        <v>0</v>
      </c>
      <c r="L32" s="52">
        <v>15289</v>
      </c>
      <c r="M32" s="58">
        <f t="shared" si="1"/>
        <v>321069</v>
      </c>
      <c r="N32" s="58">
        <v>14027</v>
      </c>
      <c r="O32" s="58">
        <f t="shared" si="2"/>
        <v>294567</v>
      </c>
      <c r="P32" s="58">
        <v>17320</v>
      </c>
      <c r="Q32" s="58">
        <f t="shared" si="3"/>
        <v>363720</v>
      </c>
      <c r="R32" s="58">
        <v>0</v>
      </c>
      <c r="S32" s="58">
        <f t="shared" si="4"/>
        <v>0</v>
      </c>
    </row>
    <row r="33" spans="2:19" ht="93.75" customHeight="1" x14ac:dyDescent="0.25">
      <c r="B33" s="50">
        <v>28</v>
      </c>
      <c r="C33" s="44" t="s">
        <v>124</v>
      </c>
      <c r="D33" s="44" t="s">
        <v>87</v>
      </c>
      <c r="E33" s="44" t="s">
        <v>87</v>
      </c>
      <c r="F33" s="44" t="s">
        <v>120</v>
      </c>
      <c r="G33" s="44" t="s">
        <v>96</v>
      </c>
      <c r="H33" s="42">
        <v>21</v>
      </c>
      <c r="I33" s="45"/>
      <c r="J33" s="51"/>
      <c r="K33" s="52">
        <f t="shared" si="0"/>
        <v>0</v>
      </c>
      <c r="L33" s="52">
        <v>11222</v>
      </c>
      <c r="M33" s="58">
        <f t="shared" si="1"/>
        <v>235662</v>
      </c>
      <c r="N33" s="58">
        <v>14027</v>
      </c>
      <c r="O33" s="58">
        <f t="shared" si="2"/>
        <v>294567</v>
      </c>
      <c r="P33" s="58">
        <v>13000</v>
      </c>
      <c r="Q33" s="58">
        <f t="shared" si="3"/>
        <v>273000</v>
      </c>
      <c r="R33" s="58">
        <v>0</v>
      </c>
      <c r="S33" s="58">
        <f t="shared" si="4"/>
        <v>0</v>
      </c>
    </row>
    <row r="34" spans="2:19" ht="81" customHeight="1" x14ac:dyDescent="0.25">
      <c r="B34" s="50">
        <v>29</v>
      </c>
      <c r="C34" s="44" t="s">
        <v>125</v>
      </c>
      <c r="D34" s="44" t="s">
        <v>87</v>
      </c>
      <c r="E34" s="44" t="s">
        <v>87</v>
      </c>
      <c r="F34" s="44" t="s">
        <v>120</v>
      </c>
      <c r="G34" s="44" t="s">
        <v>96</v>
      </c>
      <c r="H34" s="42">
        <v>21</v>
      </c>
      <c r="I34" s="45"/>
      <c r="J34" s="51"/>
      <c r="K34" s="52">
        <f t="shared" si="0"/>
        <v>0</v>
      </c>
      <c r="L34" s="52">
        <v>15430</v>
      </c>
      <c r="M34" s="58">
        <f t="shared" si="1"/>
        <v>324030</v>
      </c>
      <c r="N34" s="58">
        <v>14027</v>
      </c>
      <c r="O34" s="58">
        <f t="shared" si="2"/>
        <v>294567</v>
      </c>
      <c r="P34" s="58">
        <v>13000</v>
      </c>
      <c r="Q34" s="58">
        <f t="shared" si="3"/>
        <v>273000</v>
      </c>
      <c r="R34" s="58">
        <v>0</v>
      </c>
      <c r="S34" s="58">
        <f t="shared" si="4"/>
        <v>0</v>
      </c>
    </row>
    <row r="35" spans="2:19" ht="90" customHeight="1" x14ac:dyDescent="0.25">
      <c r="B35" s="50">
        <v>30</v>
      </c>
      <c r="C35" s="44" t="s">
        <v>126</v>
      </c>
      <c r="D35" s="44" t="s">
        <v>87</v>
      </c>
      <c r="E35" s="44" t="s">
        <v>87</v>
      </c>
      <c r="F35" s="44" t="s">
        <v>120</v>
      </c>
      <c r="G35" s="44" t="s">
        <v>96</v>
      </c>
      <c r="H35" s="42">
        <v>21</v>
      </c>
      <c r="I35" s="45"/>
      <c r="J35" s="51"/>
      <c r="K35" s="52">
        <f t="shared" si="0"/>
        <v>0</v>
      </c>
      <c r="L35" s="52">
        <v>1842</v>
      </c>
      <c r="M35" s="58">
        <f t="shared" si="1"/>
        <v>38682</v>
      </c>
      <c r="N35" s="58">
        <v>1690</v>
      </c>
      <c r="O35" s="58">
        <f t="shared" si="2"/>
        <v>35490</v>
      </c>
      <c r="P35" s="58">
        <v>2210</v>
      </c>
      <c r="Q35" s="58">
        <f t="shared" si="3"/>
        <v>46410</v>
      </c>
      <c r="R35" s="58">
        <v>0</v>
      </c>
      <c r="S35" s="58">
        <f t="shared" si="4"/>
        <v>0</v>
      </c>
    </row>
    <row r="36" spans="2:19" ht="81" customHeight="1" x14ac:dyDescent="0.25">
      <c r="B36" s="50">
        <v>31</v>
      </c>
      <c r="C36" s="44" t="s">
        <v>127</v>
      </c>
      <c r="D36" s="44" t="s">
        <v>87</v>
      </c>
      <c r="E36" s="44" t="s">
        <v>87</v>
      </c>
      <c r="F36" s="44" t="s">
        <v>120</v>
      </c>
      <c r="G36" s="44" t="s">
        <v>96</v>
      </c>
      <c r="H36" s="42">
        <v>8</v>
      </c>
      <c r="I36" s="45"/>
      <c r="J36" s="51"/>
      <c r="K36" s="52">
        <f t="shared" si="0"/>
        <v>0</v>
      </c>
      <c r="L36" s="52">
        <v>19973</v>
      </c>
      <c r="M36" s="58">
        <f t="shared" si="1"/>
        <v>159784</v>
      </c>
      <c r="N36" s="58">
        <v>21970</v>
      </c>
      <c r="O36" s="58">
        <f t="shared" si="2"/>
        <v>175760</v>
      </c>
      <c r="P36" s="58">
        <v>22000</v>
      </c>
      <c r="Q36" s="58">
        <f t="shared" si="3"/>
        <v>176000</v>
      </c>
      <c r="R36" s="58">
        <v>0</v>
      </c>
      <c r="S36" s="58">
        <f t="shared" si="4"/>
        <v>0</v>
      </c>
    </row>
    <row r="37" spans="2:19" ht="84.75" customHeight="1" x14ac:dyDescent="0.25">
      <c r="B37" s="50">
        <v>32</v>
      </c>
      <c r="C37" s="44" t="s">
        <v>128</v>
      </c>
      <c r="D37" s="44" t="s">
        <v>87</v>
      </c>
      <c r="E37" s="44" t="s">
        <v>87</v>
      </c>
      <c r="F37" s="44" t="s">
        <v>120</v>
      </c>
      <c r="G37" s="44" t="s">
        <v>96</v>
      </c>
      <c r="H37" s="44">
        <v>21</v>
      </c>
      <c r="I37" s="53"/>
      <c r="J37" s="51"/>
      <c r="K37" s="52">
        <f t="shared" si="0"/>
        <v>0</v>
      </c>
      <c r="L37" s="52">
        <v>18421</v>
      </c>
      <c r="M37" s="58">
        <f t="shared" si="1"/>
        <v>386841</v>
      </c>
      <c r="N37" s="58">
        <v>16900</v>
      </c>
      <c r="O37" s="58">
        <f t="shared" si="2"/>
        <v>354900</v>
      </c>
      <c r="P37" s="58">
        <v>15300</v>
      </c>
      <c r="Q37" s="58">
        <f t="shared" si="3"/>
        <v>321300</v>
      </c>
      <c r="R37" s="58">
        <v>0</v>
      </c>
      <c r="S37" s="58">
        <f t="shared" si="4"/>
        <v>0</v>
      </c>
    </row>
    <row r="38" spans="2:19" ht="95.25" customHeight="1" x14ac:dyDescent="0.25">
      <c r="B38" s="50">
        <v>33</v>
      </c>
      <c r="C38" s="44" t="s">
        <v>129</v>
      </c>
      <c r="D38" s="44" t="s">
        <v>87</v>
      </c>
      <c r="E38" s="44" t="s">
        <v>87</v>
      </c>
      <c r="F38" s="44" t="s">
        <v>120</v>
      </c>
      <c r="G38" s="44" t="s">
        <v>96</v>
      </c>
      <c r="H38" s="44">
        <v>42</v>
      </c>
      <c r="I38" s="53"/>
      <c r="J38" s="51"/>
      <c r="K38" s="52">
        <f t="shared" si="0"/>
        <v>0</v>
      </c>
      <c r="L38" s="52">
        <v>6033</v>
      </c>
      <c r="M38" s="58">
        <f t="shared" si="1"/>
        <v>253386</v>
      </c>
      <c r="N38" s="58">
        <v>5535</v>
      </c>
      <c r="O38" s="58">
        <f t="shared" si="2"/>
        <v>232470</v>
      </c>
      <c r="P38" s="58">
        <v>5200</v>
      </c>
      <c r="Q38" s="58">
        <f t="shared" si="3"/>
        <v>218400</v>
      </c>
      <c r="R38" s="58">
        <v>0</v>
      </c>
      <c r="S38" s="58">
        <f t="shared" si="4"/>
        <v>0</v>
      </c>
    </row>
    <row r="39" spans="2:19" ht="87.75" customHeight="1" x14ac:dyDescent="0.25">
      <c r="B39" s="50">
        <v>34</v>
      </c>
      <c r="C39" s="44" t="s">
        <v>130</v>
      </c>
      <c r="D39" s="44" t="s">
        <v>87</v>
      </c>
      <c r="E39" s="44" t="s">
        <v>87</v>
      </c>
      <c r="F39" s="44" t="s">
        <v>88</v>
      </c>
      <c r="G39" s="44" t="s">
        <v>96</v>
      </c>
      <c r="H39" s="42">
        <v>21</v>
      </c>
      <c r="I39" s="45"/>
      <c r="J39" s="51"/>
      <c r="K39" s="52">
        <f t="shared" si="0"/>
        <v>0</v>
      </c>
      <c r="L39" s="52">
        <v>13520</v>
      </c>
      <c r="M39" s="58">
        <f t="shared" si="1"/>
        <v>283920</v>
      </c>
      <c r="N39" s="58">
        <v>16900</v>
      </c>
      <c r="O39" s="58">
        <f t="shared" si="2"/>
        <v>354900</v>
      </c>
      <c r="P39" s="58">
        <v>18000</v>
      </c>
      <c r="Q39" s="58">
        <f t="shared" si="3"/>
        <v>378000</v>
      </c>
      <c r="R39" s="58">
        <v>0</v>
      </c>
      <c r="S39" s="58">
        <f t="shared" si="4"/>
        <v>0</v>
      </c>
    </row>
    <row r="40" spans="2:19" ht="69" customHeight="1" x14ac:dyDescent="0.25">
      <c r="B40" s="50">
        <v>35</v>
      </c>
      <c r="C40" s="54" t="s">
        <v>131</v>
      </c>
      <c r="D40" s="44" t="s">
        <v>87</v>
      </c>
      <c r="E40" s="44" t="s">
        <v>87</v>
      </c>
      <c r="F40" s="44" t="s">
        <v>88</v>
      </c>
      <c r="G40" s="44" t="s">
        <v>96</v>
      </c>
      <c r="H40" s="42">
        <v>84</v>
      </c>
      <c r="I40" s="45"/>
      <c r="J40" s="51"/>
      <c r="K40" s="52">
        <f t="shared" si="0"/>
        <v>0</v>
      </c>
      <c r="L40" s="52">
        <v>9295</v>
      </c>
      <c r="M40" s="58">
        <f t="shared" si="1"/>
        <v>780780</v>
      </c>
      <c r="N40" s="58">
        <v>8450</v>
      </c>
      <c r="O40" s="58">
        <f t="shared" si="2"/>
        <v>709800</v>
      </c>
      <c r="P40" s="58">
        <v>7900</v>
      </c>
      <c r="Q40" s="58">
        <f t="shared" si="3"/>
        <v>663600</v>
      </c>
      <c r="R40" s="58">
        <v>0</v>
      </c>
      <c r="S40" s="58">
        <f t="shared" si="4"/>
        <v>0</v>
      </c>
    </row>
    <row r="41" spans="2:19" ht="69" customHeight="1" x14ac:dyDescent="0.25">
      <c r="B41" s="50">
        <v>36</v>
      </c>
      <c r="C41" s="54" t="s">
        <v>132</v>
      </c>
      <c r="D41" s="54" t="s">
        <v>133</v>
      </c>
      <c r="E41" s="54" t="s">
        <v>134</v>
      </c>
      <c r="F41" s="44" t="s">
        <v>120</v>
      </c>
      <c r="G41" s="44" t="s">
        <v>96</v>
      </c>
      <c r="H41" s="42">
        <v>100</v>
      </c>
      <c r="I41" s="45"/>
      <c r="J41" s="51"/>
      <c r="K41" s="52">
        <f t="shared" si="0"/>
        <v>0</v>
      </c>
      <c r="L41" s="52">
        <v>56647</v>
      </c>
      <c r="M41" s="58">
        <f t="shared" si="1"/>
        <v>5664700</v>
      </c>
      <c r="N41" s="58">
        <v>51970</v>
      </c>
      <c r="O41" s="58">
        <f t="shared" si="2"/>
        <v>5197000</v>
      </c>
      <c r="P41" s="58">
        <v>48900</v>
      </c>
      <c r="Q41" s="58">
        <f t="shared" si="3"/>
        <v>4890000</v>
      </c>
      <c r="R41" s="58">
        <v>0</v>
      </c>
      <c r="S41" s="58">
        <f t="shared" si="4"/>
        <v>0</v>
      </c>
    </row>
    <row r="42" spans="2:19" ht="80.25" customHeight="1" x14ac:dyDescent="0.25">
      <c r="B42" s="50">
        <v>37</v>
      </c>
      <c r="C42" s="54" t="s">
        <v>135</v>
      </c>
      <c r="D42" s="54" t="s">
        <v>87</v>
      </c>
      <c r="E42" s="54" t="s">
        <v>136</v>
      </c>
      <c r="F42" s="44" t="s">
        <v>120</v>
      </c>
      <c r="G42" s="44" t="s">
        <v>96</v>
      </c>
      <c r="H42" s="42">
        <v>315</v>
      </c>
      <c r="I42" s="45"/>
      <c r="J42" s="51"/>
      <c r="K42" s="52">
        <f t="shared" si="0"/>
        <v>0</v>
      </c>
      <c r="L42" s="52">
        <v>14045</v>
      </c>
      <c r="M42" s="58">
        <f t="shared" si="1"/>
        <v>4424175</v>
      </c>
      <c r="N42" s="58">
        <v>15450</v>
      </c>
      <c r="O42" s="58">
        <f t="shared" si="2"/>
        <v>4866750</v>
      </c>
      <c r="P42" s="58">
        <v>15200</v>
      </c>
      <c r="Q42" s="58">
        <f t="shared" si="3"/>
        <v>4788000</v>
      </c>
      <c r="R42" s="58">
        <v>0</v>
      </c>
      <c r="S42" s="58">
        <f t="shared" si="4"/>
        <v>0</v>
      </c>
    </row>
    <row r="43" spans="2:19" ht="77.099999999999994" customHeight="1" x14ac:dyDescent="0.25">
      <c r="B43" s="50">
        <v>38</v>
      </c>
      <c r="C43" s="54" t="s">
        <v>137</v>
      </c>
      <c r="D43" s="54" t="s">
        <v>133</v>
      </c>
      <c r="E43" s="54" t="s">
        <v>87</v>
      </c>
      <c r="F43" s="44" t="s">
        <v>120</v>
      </c>
      <c r="G43" s="44" t="s">
        <v>96</v>
      </c>
      <c r="H43" s="42">
        <v>100</v>
      </c>
      <c r="I43" s="45"/>
      <c r="J43" s="51"/>
      <c r="K43" s="52">
        <f t="shared" si="0"/>
        <v>0</v>
      </c>
      <c r="L43" s="52">
        <v>115540</v>
      </c>
      <c r="M43" s="58">
        <f t="shared" si="1"/>
        <v>11554000</v>
      </c>
      <c r="N43" s="58">
        <v>106000</v>
      </c>
      <c r="O43" s="58">
        <f t="shared" si="2"/>
        <v>10600000</v>
      </c>
      <c r="P43" s="58">
        <v>112000</v>
      </c>
      <c r="Q43" s="58">
        <f t="shared" si="3"/>
        <v>11200000</v>
      </c>
      <c r="R43" s="58">
        <v>0</v>
      </c>
      <c r="S43" s="58">
        <f t="shared" si="4"/>
        <v>0</v>
      </c>
    </row>
    <row r="44" spans="2:19" ht="77.099999999999994" customHeight="1" x14ac:dyDescent="0.25">
      <c r="B44" s="50">
        <v>39</v>
      </c>
      <c r="C44" s="54" t="s">
        <v>138</v>
      </c>
      <c r="D44" s="54" t="s">
        <v>133</v>
      </c>
      <c r="E44" s="54" t="s">
        <v>87</v>
      </c>
      <c r="F44" s="44" t="s">
        <v>120</v>
      </c>
      <c r="G44" s="44" t="s">
        <v>96</v>
      </c>
      <c r="H44" s="42">
        <v>1000</v>
      </c>
      <c r="I44" s="45"/>
      <c r="J44" s="51"/>
      <c r="K44" s="52">
        <f t="shared" si="0"/>
        <v>0</v>
      </c>
      <c r="L44" s="52">
        <v>1090</v>
      </c>
      <c r="M44" s="58">
        <f t="shared" si="1"/>
        <v>1090000</v>
      </c>
      <c r="N44" s="58">
        <v>1000</v>
      </c>
      <c r="O44" s="58">
        <f t="shared" si="2"/>
        <v>1000000</v>
      </c>
      <c r="P44" s="58">
        <v>890</v>
      </c>
      <c r="Q44" s="58">
        <f t="shared" si="3"/>
        <v>890000</v>
      </c>
      <c r="R44" s="58">
        <v>0</v>
      </c>
      <c r="S44" s="58">
        <f t="shared" si="4"/>
        <v>0</v>
      </c>
    </row>
    <row r="45" spans="2:19" ht="77.099999999999994" customHeight="1" x14ac:dyDescent="0.25">
      <c r="B45" s="50">
        <v>40</v>
      </c>
      <c r="C45" s="54" t="s">
        <v>139</v>
      </c>
      <c r="D45" s="54" t="s">
        <v>133</v>
      </c>
      <c r="E45" s="54" t="s">
        <v>87</v>
      </c>
      <c r="F45" s="44" t="s">
        <v>120</v>
      </c>
      <c r="G45" s="44" t="s">
        <v>96</v>
      </c>
      <c r="H45" s="42">
        <v>1000</v>
      </c>
      <c r="I45" s="45"/>
      <c r="J45" s="51"/>
      <c r="K45" s="52">
        <f t="shared" si="0"/>
        <v>0</v>
      </c>
      <c r="L45" s="52">
        <v>800</v>
      </c>
      <c r="M45" s="58">
        <f t="shared" si="1"/>
        <v>800000</v>
      </c>
      <c r="N45" s="58">
        <v>1000</v>
      </c>
      <c r="O45" s="58">
        <f t="shared" si="2"/>
        <v>1000000</v>
      </c>
      <c r="P45" s="58">
        <v>890</v>
      </c>
      <c r="Q45" s="58">
        <f t="shared" si="3"/>
        <v>890000</v>
      </c>
      <c r="R45" s="58">
        <v>0</v>
      </c>
      <c r="S45" s="58">
        <f t="shared" si="4"/>
        <v>0</v>
      </c>
    </row>
    <row r="46" spans="2:19" ht="77.099999999999994" customHeight="1" x14ac:dyDescent="0.25">
      <c r="B46" s="50">
        <v>41</v>
      </c>
      <c r="C46" s="54" t="s">
        <v>140</v>
      </c>
      <c r="D46" s="54" t="s">
        <v>87</v>
      </c>
      <c r="E46" s="54" t="s">
        <v>87</v>
      </c>
      <c r="F46" s="44" t="s">
        <v>120</v>
      </c>
      <c r="G46" s="44" t="s">
        <v>96</v>
      </c>
      <c r="H46" s="42">
        <v>100</v>
      </c>
      <c r="I46" s="45"/>
      <c r="J46" s="51"/>
      <c r="K46" s="52">
        <f t="shared" si="0"/>
        <v>0</v>
      </c>
      <c r="L46" s="52">
        <v>8366</v>
      </c>
      <c r="M46" s="58">
        <f t="shared" si="1"/>
        <v>836600</v>
      </c>
      <c r="N46" s="58">
        <v>7605</v>
      </c>
      <c r="O46" s="58">
        <f t="shared" si="2"/>
        <v>760500</v>
      </c>
      <c r="P46" s="58">
        <v>6580</v>
      </c>
      <c r="Q46" s="58">
        <f t="shared" si="3"/>
        <v>658000</v>
      </c>
      <c r="R46" s="58">
        <v>0</v>
      </c>
      <c r="S46" s="58">
        <f t="shared" si="4"/>
        <v>0</v>
      </c>
    </row>
    <row r="47" spans="2:19" ht="77.099999999999994" customHeight="1" x14ac:dyDescent="0.25">
      <c r="B47" s="50">
        <v>42</v>
      </c>
      <c r="C47" s="54" t="s">
        <v>141</v>
      </c>
      <c r="D47" s="54" t="s">
        <v>133</v>
      </c>
      <c r="E47" s="54" t="s">
        <v>142</v>
      </c>
      <c r="F47" s="44" t="s">
        <v>120</v>
      </c>
      <c r="G47" s="44" t="s">
        <v>96</v>
      </c>
      <c r="H47" s="42">
        <v>100</v>
      </c>
      <c r="I47" s="45"/>
      <c r="J47" s="51"/>
      <c r="K47" s="52">
        <f t="shared" si="0"/>
        <v>0</v>
      </c>
      <c r="L47" s="52">
        <v>35153</v>
      </c>
      <c r="M47" s="58">
        <f t="shared" si="1"/>
        <v>3515300</v>
      </c>
      <c r="N47" s="58">
        <v>32250</v>
      </c>
      <c r="O47" s="58">
        <f t="shared" si="2"/>
        <v>3225000</v>
      </c>
      <c r="P47" s="58">
        <v>35900</v>
      </c>
      <c r="Q47" s="58">
        <f t="shared" si="3"/>
        <v>3590000</v>
      </c>
      <c r="R47" s="58">
        <v>0</v>
      </c>
      <c r="S47" s="58">
        <f t="shared" si="4"/>
        <v>0</v>
      </c>
    </row>
    <row r="48" spans="2:19" ht="77.099999999999994" customHeight="1" x14ac:dyDescent="0.25">
      <c r="B48" s="50">
        <v>43</v>
      </c>
      <c r="C48" s="54" t="s">
        <v>143</v>
      </c>
      <c r="D48" s="54" t="s">
        <v>133</v>
      </c>
      <c r="E48" s="54" t="s">
        <v>144</v>
      </c>
      <c r="F48" s="44" t="s">
        <v>120</v>
      </c>
      <c r="G48" s="44" t="s">
        <v>96</v>
      </c>
      <c r="H48" s="42">
        <v>100</v>
      </c>
      <c r="I48" s="45"/>
      <c r="J48" s="51"/>
      <c r="K48" s="52">
        <f t="shared" si="0"/>
        <v>0</v>
      </c>
      <c r="L48" s="52">
        <v>21382</v>
      </c>
      <c r="M48" s="58">
        <f t="shared" si="1"/>
        <v>2138200</v>
      </c>
      <c r="N48" s="58">
        <v>23520</v>
      </c>
      <c r="O48" s="58">
        <f t="shared" si="2"/>
        <v>2352000</v>
      </c>
      <c r="P48" s="58">
        <v>22400</v>
      </c>
      <c r="Q48" s="58">
        <f t="shared" si="3"/>
        <v>2240000</v>
      </c>
      <c r="R48" s="58">
        <v>0</v>
      </c>
      <c r="S48" s="58">
        <f t="shared" si="4"/>
        <v>0</v>
      </c>
    </row>
    <row r="49" spans="2:19" ht="77.099999999999994" customHeight="1" x14ac:dyDescent="0.25">
      <c r="B49" s="50">
        <v>44</v>
      </c>
      <c r="C49" s="54" t="s">
        <v>145</v>
      </c>
      <c r="D49" s="54" t="s">
        <v>87</v>
      </c>
      <c r="E49" s="54" t="s">
        <v>87</v>
      </c>
      <c r="F49" s="44" t="s">
        <v>120</v>
      </c>
      <c r="G49" s="44" t="s">
        <v>96</v>
      </c>
      <c r="H49" s="42">
        <v>100</v>
      </c>
      <c r="I49" s="45"/>
      <c r="J49" s="51"/>
      <c r="K49" s="52">
        <f t="shared" si="0"/>
        <v>0</v>
      </c>
      <c r="L49" s="52">
        <v>27909</v>
      </c>
      <c r="M49" s="58">
        <f t="shared" si="1"/>
        <v>2790900</v>
      </c>
      <c r="N49" s="58">
        <v>25605</v>
      </c>
      <c r="O49" s="58">
        <f t="shared" si="2"/>
        <v>2560500</v>
      </c>
      <c r="P49" s="58">
        <v>21800</v>
      </c>
      <c r="Q49" s="58">
        <f t="shared" si="3"/>
        <v>2180000</v>
      </c>
      <c r="R49" s="58">
        <v>0</v>
      </c>
      <c r="S49" s="58">
        <f t="shared" si="4"/>
        <v>0</v>
      </c>
    </row>
    <row r="50" spans="2:19" ht="95.25" customHeight="1" x14ac:dyDescent="0.25">
      <c r="B50" s="50">
        <v>45</v>
      </c>
      <c r="C50" s="54" t="s">
        <v>146</v>
      </c>
      <c r="D50" s="54" t="s">
        <v>147</v>
      </c>
      <c r="E50" s="54" t="s">
        <v>148</v>
      </c>
      <c r="F50" s="44" t="s">
        <v>149</v>
      </c>
      <c r="G50" s="44" t="s">
        <v>96</v>
      </c>
      <c r="H50" s="42">
        <v>21</v>
      </c>
      <c r="I50" s="45"/>
      <c r="J50" s="51"/>
      <c r="K50" s="52">
        <f t="shared" si="0"/>
        <v>0</v>
      </c>
      <c r="L50" s="52">
        <v>648441</v>
      </c>
      <c r="M50" s="58">
        <f t="shared" si="1"/>
        <v>13617261</v>
      </c>
      <c r="N50" s="58">
        <v>594900</v>
      </c>
      <c r="O50" s="58">
        <f t="shared" si="2"/>
        <v>12492900</v>
      </c>
      <c r="P50" s="58">
        <v>598000</v>
      </c>
      <c r="Q50" s="58">
        <f t="shared" si="3"/>
        <v>12558000</v>
      </c>
      <c r="R50" s="58">
        <v>0</v>
      </c>
      <c r="S50" s="58">
        <f t="shared" si="4"/>
        <v>0</v>
      </c>
    </row>
    <row r="51" spans="2:19" ht="90.75" customHeight="1" x14ac:dyDescent="0.25">
      <c r="B51" s="50">
        <v>46</v>
      </c>
      <c r="C51" s="44" t="s">
        <v>150</v>
      </c>
      <c r="D51" s="44" t="s">
        <v>87</v>
      </c>
      <c r="E51" s="44" t="s">
        <v>87</v>
      </c>
      <c r="F51" s="44" t="s">
        <v>88</v>
      </c>
      <c r="G51" s="44" t="s">
        <v>151</v>
      </c>
      <c r="H51" s="42">
        <v>299</v>
      </c>
      <c r="I51" s="45"/>
      <c r="J51" s="51"/>
      <c r="K51" s="52">
        <f t="shared" si="0"/>
        <v>0</v>
      </c>
      <c r="L51" s="52">
        <v>4717</v>
      </c>
      <c r="M51" s="58">
        <f t="shared" si="1"/>
        <v>1410383</v>
      </c>
      <c r="N51" s="58">
        <v>5896</v>
      </c>
      <c r="O51" s="58">
        <f t="shared" si="2"/>
        <v>1762904</v>
      </c>
      <c r="P51" s="58">
        <v>6380</v>
      </c>
      <c r="Q51" s="58">
        <f t="shared" si="3"/>
        <v>1907620</v>
      </c>
      <c r="R51" s="58">
        <f>350*672.27</f>
        <v>235294.5</v>
      </c>
      <c r="S51" s="58">
        <f t="shared" si="4"/>
        <v>70353055.5</v>
      </c>
    </row>
    <row r="52" spans="2:19" ht="80.45" customHeight="1" x14ac:dyDescent="0.25">
      <c r="B52" s="50">
        <v>47</v>
      </c>
      <c r="C52" s="44" t="s">
        <v>152</v>
      </c>
      <c r="D52" s="44" t="s">
        <v>87</v>
      </c>
      <c r="E52" s="44" t="s">
        <v>87</v>
      </c>
      <c r="F52" s="44" t="s">
        <v>149</v>
      </c>
      <c r="G52" s="44" t="s">
        <v>96</v>
      </c>
      <c r="H52" s="42">
        <v>21</v>
      </c>
      <c r="I52" s="45"/>
      <c r="J52" s="51"/>
      <c r="K52" s="52">
        <f t="shared" si="0"/>
        <v>0</v>
      </c>
      <c r="L52" s="52">
        <v>52360</v>
      </c>
      <c r="M52" s="58">
        <f t="shared" si="1"/>
        <v>1099560</v>
      </c>
      <c r="N52" s="58">
        <v>47600</v>
      </c>
      <c r="O52" s="58">
        <f t="shared" si="2"/>
        <v>999600</v>
      </c>
      <c r="P52" s="58">
        <v>45600</v>
      </c>
      <c r="Q52" s="58">
        <f t="shared" si="3"/>
        <v>957600</v>
      </c>
      <c r="R52" s="58">
        <v>15546.22</v>
      </c>
      <c r="S52" s="58">
        <f t="shared" si="4"/>
        <v>326470.62</v>
      </c>
    </row>
    <row r="53" spans="2:19" ht="96" customHeight="1" x14ac:dyDescent="0.25">
      <c r="B53" s="50">
        <v>48</v>
      </c>
      <c r="C53" s="44" t="s">
        <v>153</v>
      </c>
      <c r="D53" s="44" t="s">
        <v>87</v>
      </c>
      <c r="E53" s="44" t="s">
        <v>87</v>
      </c>
      <c r="F53" s="44" t="s">
        <v>149</v>
      </c>
      <c r="G53" s="44" t="s">
        <v>96</v>
      </c>
      <c r="H53" s="42">
        <v>7</v>
      </c>
      <c r="I53" s="45"/>
      <c r="J53" s="51"/>
      <c r="K53" s="52">
        <f>+J53*H53</f>
        <v>0</v>
      </c>
      <c r="L53" s="52">
        <v>1312360</v>
      </c>
      <c r="M53" s="58">
        <f t="shared" si="1"/>
        <v>9186520</v>
      </c>
      <c r="N53" s="58">
        <v>1204000</v>
      </c>
      <c r="O53" s="58">
        <f t="shared" si="2"/>
        <v>8428000</v>
      </c>
      <c r="P53" s="58">
        <v>1190000</v>
      </c>
      <c r="Q53" s="58">
        <f t="shared" si="3"/>
        <v>8330000</v>
      </c>
      <c r="R53" s="58">
        <v>0</v>
      </c>
      <c r="S53" s="58">
        <f t="shared" si="4"/>
        <v>0</v>
      </c>
    </row>
    <row r="54" spans="2:19" ht="63.75" customHeight="1" x14ac:dyDescent="0.25">
      <c r="B54" s="50">
        <v>48</v>
      </c>
      <c r="C54" s="44" t="s">
        <v>154</v>
      </c>
      <c r="D54" s="44" t="s">
        <v>155</v>
      </c>
      <c r="E54" s="44" t="s">
        <v>156</v>
      </c>
      <c r="F54" s="44" t="s">
        <v>149</v>
      </c>
      <c r="G54" s="42" t="s">
        <v>96</v>
      </c>
      <c r="H54" s="44">
        <v>7</v>
      </c>
      <c r="I54" s="45"/>
      <c r="J54" s="51"/>
      <c r="K54" s="52">
        <f>+J54*H54</f>
        <v>0</v>
      </c>
      <c r="L54" s="52">
        <v>6025365</v>
      </c>
      <c r="M54" s="58">
        <f t="shared" si="1"/>
        <v>42177555</v>
      </c>
      <c r="N54" s="58">
        <v>5605200</v>
      </c>
      <c r="O54" s="58">
        <f t="shared" si="2"/>
        <v>39236400</v>
      </c>
      <c r="P54" s="58">
        <v>6103700</v>
      </c>
      <c r="Q54" s="58">
        <f t="shared" si="3"/>
        <v>42725900</v>
      </c>
      <c r="R54" s="58">
        <v>0</v>
      </c>
      <c r="S54" s="58">
        <f t="shared" si="4"/>
        <v>0</v>
      </c>
    </row>
    <row r="55" spans="2:19" ht="51.75" customHeight="1" x14ac:dyDescent="0.25">
      <c r="B55" s="50">
        <v>49</v>
      </c>
      <c r="C55" s="44" t="s">
        <v>157</v>
      </c>
      <c r="D55" s="44" t="s">
        <v>155</v>
      </c>
      <c r="E55" s="42" t="s">
        <v>158</v>
      </c>
      <c r="F55" s="44" t="s">
        <v>149</v>
      </c>
      <c r="G55" s="42" t="s">
        <v>96</v>
      </c>
      <c r="H55" s="44">
        <v>7</v>
      </c>
      <c r="I55" s="45"/>
      <c r="J55" s="51"/>
      <c r="K55" s="52">
        <f>+J55*H55</f>
        <v>0</v>
      </c>
      <c r="L55" s="52">
        <v>4345094</v>
      </c>
      <c r="M55" s="58">
        <f t="shared" si="1"/>
        <v>30415658</v>
      </c>
      <c r="N55" s="58">
        <v>3986325</v>
      </c>
      <c r="O55" s="58">
        <f t="shared" si="2"/>
        <v>27904275</v>
      </c>
      <c r="P55" s="58">
        <v>3898202</v>
      </c>
      <c r="Q55" s="58">
        <f t="shared" si="3"/>
        <v>27287414</v>
      </c>
      <c r="R55" s="58">
        <v>0</v>
      </c>
      <c r="S55" s="58">
        <f t="shared" si="4"/>
        <v>0</v>
      </c>
    </row>
    <row r="56" spans="2:19" ht="86.25" customHeight="1" x14ac:dyDescent="0.25">
      <c r="B56" s="50">
        <v>50</v>
      </c>
      <c r="C56" s="44" t="s">
        <v>159</v>
      </c>
      <c r="D56" s="44" t="s">
        <v>133</v>
      </c>
      <c r="E56" s="44" t="s">
        <v>160</v>
      </c>
      <c r="F56" s="44" t="s">
        <v>149</v>
      </c>
      <c r="G56" s="42" t="s">
        <v>96</v>
      </c>
      <c r="H56" s="44">
        <v>20</v>
      </c>
      <c r="I56" s="45"/>
      <c r="J56" s="51"/>
      <c r="K56" s="52">
        <f>+J56*H56</f>
        <v>0</v>
      </c>
      <c r="L56" s="52">
        <v>1421578</v>
      </c>
      <c r="M56" s="58">
        <f t="shared" si="1"/>
        <v>28431560</v>
      </c>
      <c r="N56" s="58">
        <v>1304200</v>
      </c>
      <c r="O56" s="58">
        <f t="shared" si="2"/>
        <v>26084000</v>
      </c>
      <c r="P56" s="58">
        <v>1245000</v>
      </c>
      <c r="Q56" s="58">
        <f t="shared" si="3"/>
        <v>24900000</v>
      </c>
      <c r="R56" s="58">
        <v>0</v>
      </c>
      <c r="S56" s="58">
        <f t="shared" si="4"/>
        <v>0</v>
      </c>
    </row>
    <row r="57" spans="2:19" ht="86.25" customHeight="1" x14ac:dyDescent="0.25">
      <c r="B57" s="50">
        <v>51</v>
      </c>
      <c r="C57" s="44" t="s">
        <v>161</v>
      </c>
      <c r="D57" s="44" t="s">
        <v>133</v>
      </c>
      <c r="E57" s="44" t="s">
        <v>162</v>
      </c>
      <c r="F57" s="44" t="s">
        <v>149</v>
      </c>
      <c r="G57" s="42" t="s">
        <v>96</v>
      </c>
      <c r="H57" s="44">
        <v>7</v>
      </c>
      <c r="I57" s="45"/>
      <c r="J57" s="51"/>
      <c r="K57" s="52">
        <f t="shared" ref="K57:K80" si="5">+J57*H57</f>
        <v>0</v>
      </c>
      <c r="L57" s="52">
        <v>944106</v>
      </c>
      <c r="M57" s="58">
        <f t="shared" si="1"/>
        <v>6608742</v>
      </c>
      <c r="N57" s="58">
        <v>1180132</v>
      </c>
      <c r="O57" s="58">
        <f t="shared" si="2"/>
        <v>8260924</v>
      </c>
      <c r="P57" s="58">
        <v>1220000</v>
      </c>
      <c r="Q57" s="58">
        <f t="shared" si="3"/>
        <v>8540000</v>
      </c>
      <c r="R57" s="58">
        <v>0</v>
      </c>
      <c r="S57" s="58">
        <f t="shared" si="4"/>
        <v>0</v>
      </c>
    </row>
    <row r="58" spans="2:19" ht="51.95" customHeight="1" x14ac:dyDescent="0.25">
      <c r="B58" s="50">
        <v>52</v>
      </c>
      <c r="C58" s="55" t="s">
        <v>163</v>
      </c>
      <c r="D58" s="44" t="s">
        <v>87</v>
      </c>
      <c r="E58" s="44" t="s">
        <v>87</v>
      </c>
      <c r="F58" s="44" t="s">
        <v>88</v>
      </c>
      <c r="G58" s="42" t="s">
        <v>96</v>
      </c>
      <c r="H58" s="44">
        <v>5</v>
      </c>
      <c r="I58" s="45"/>
      <c r="J58" s="51"/>
      <c r="K58" s="52">
        <f t="shared" si="5"/>
        <v>0</v>
      </c>
      <c r="L58" s="52">
        <v>118360</v>
      </c>
      <c r="M58" s="58">
        <f t="shared" si="1"/>
        <v>591800</v>
      </c>
      <c r="N58" s="58">
        <v>107600</v>
      </c>
      <c r="O58" s="58">
        <f t="shared" si="2"/>
        <v>538000</v>
      </c>
      <c r="P58" s="58">
        <v>105400</v>
      </c>
      <c r="Q58" s="58">
        <f t="shared" si="3"/>
        <v>527000</v>
      </c>
      <c r="R58" s="58">
        <v>0</v>
      </c>
      <c r="S58" s="58">
        <f t="shared" si="4"/>
        <v>0</v>
      </c>
    </row>
    <row r="59" spans="2:19" ht="51.95" customHeight="1" x14ac:dyDescent="0.25">
      <c r="B59" s="50">
        <v>53</v>
      </c>
      <c r="C59" s="55" t="s">
        <v>164</v>
      </c>
      <c r="D59" s="44" t="s">
        <v>87</v>
      </c>
      <c r="E59" s="44" t="s">
        <v>87</v>
      </c>
      <c r="F59" s="44" t="s">
        <v>88</v>
      </c>
      <c r="G59" s="42" t="s">
        <v>96</v>
      </c>
      <c r="H59" s="44">
        <v>5</v>
      </c>
      <c r="I59" s="45"/>
      <c r="J59" s="51"/>
      <c r="K59" s="52">
        <f t="shared" si="5"/>
        <v>0</v>
      </c>
      <c r="L59" s="52">
        <v>108074</v>
      </c>
      <c r="M59" s="58">
        <f t="shared" si="1"/>
        <v>540370</v>
      </c>
      <c r="N59" s="58">
        <v>99150</v>
      </c>
      <c r="O59" s="58">
        <f t="shared" si="2"/>
        <v>495750</v>
      </c>
      <c r="P59" s="58">
        <v>248000</v>
      </c>
      <c r="Q59" s="58">
        <f t="shared" si="3"/>
        <v>1240000</v>
      </c>
      <c r="R59" s="58">
        <v>0</v>
      </c>
      <c r="S59" s="58">
        <f t="shared" si="4"/>
        <v>0</v>
      </c>
    </row>
    <row r="60" spans="2:19" ht="51.95" customHeight="1" x14ac:dyDescent="0.25">
      <c r="B60" s="50">
        <v>54</v>
      </c>
      <c r="C60" s="55" t="s">
        <v>165</v>
      </c>
      <c r="D60" s="44" t="s">
        <v>166</v>
      </c>
      <c r="E60" s="44" t="s">
        <v>167</v>
      </c>
      <c r="F60" s="44" t="s">
        <v>120</v>
      </c>
      <c r="G60" s="42" t="s">
        <v>96</v>
      </c>
      <c r="H60" s="44">
        <v>5</v>
      </c>
      <c r="I60" s="45"/>
      <c r="J60" s="51"/>
      <c r="K60" s="52">
        <f t="shared" si="5"/>
        <v>0</v>
      </c>
      <c r="L60" s="52">
        <v>360364</v>
      </c>
      <c r="M60" s="58">
        <f t="shared" si="1"/>
        <v>1801820</v>
      </c>
      <c r="N60" s="58">
        <v>396400</v>
      </c>
      <c r="O60" s="58">
        <f t="shared" si="2"/>
        <v>1982000</v>
      </c>
      <c r="P60" s="58">
        <v>412000</v>
      </c>
      <c r="Q60" s="58">
        <f t="shared" si="3"/>
        <v>2060000</v>
      </c>
      <c r="R60" s="58">
        <v>0</v>
      </c>
      <c r="S60" s="58">
        <f t="shared" si="4"/>
        <v>0</v>
      </c>
    </row>
    <row r="61" spans="2:19" ht="51.95" customHeight="1" x14ac:dyDescent="0.25">
      <c r="B61" s="50">
        <v>55</v>
      </c>
      <c r="C61" s="55" t="s">
        <v>168</v>
      </c>
      <c r="D61" s="44" t="s">
        <v>87</v>
      </c>
      <c r="E61" s="44" t="s">
        <v>87</v>
      </c>
      <c r="F61" s="44" t="s">
        <v>120</v>
      </c>
      <c r="G61" s="42" t="s">
        <v>96</v>
      </c>
      <c r="H61" s="44">
        <v>5</v>
      </c>
      <c r="I61" s="45"/>
      <c r="J61" s="51"/>
      <c r="K61" s="52">
        <f t="shared" si="5"/>
        <v>0</v>
      </c>
      <c r="L61" s="52">
        <v>1826840</v>
      </c>
      <c r="M61" s="58">
        <f t="shared" si="1"/>
        <v>9134200</v>
      </c>
      <c r="N61" s="58">
        <v>1676000</v>
      </c>
      <c r="O61" s="58">
        <f t="shared" si="2"/>
        <v>8380000</v>
      </c>
      <c r="P61" s="58">
        <v>2148000</v>
      </c>
      <c r="Q61" s="58">
        <f t="shared" si="3"/>
        <v>10740000</v>
      </c>
      <c r="R61" s="58">
        <v>0</v>
      </c>
      <c r="S61" s="58">
        <f t="shared" si="4"/>
        <v>0</v>
      </c>
    </row>
    <row r="62" spans="2:19" ht="51.95" customHeight="1" x14ac:dyDescent="0.25">
      <c r="B62" s="50">
        <v>56</v>
      </c>
      <c r="C62" s="55" t="s">
        <v>169</v>
      </c>
      <c r="D62" s="44" t="s">
        <v>87</v>
      </c>
      <c r="E62" s="44" t="s">
        <v>87</v>
      </c>
      <c r="F62" s="44" t="s">
        <v>120</v>
      </c>
      <c r="G62" s="42" t="s">
        <v>96</v>
      </c>
      <c r="H62" s="44">
        <v>5</v>
      </c>
      <c r="I62" s="45"/>
      <c r="J62" s="51"/>
      <c r="K62" s="52">
        <f t="shared" si="5"/>
        <v>0</v>
      </c>
      <c r="L62" s="52">
        <v>215221</v>
      </c>
      <c r="M62" s="58">
        <f t="shared" si="1"/>
        <v>1076105</v>
      </c>
      <c r="N62" s="58">
        <v>197450</v>
      </c>
      <c r="O62" s="58">
        <f t="shared" si="2"/>
        <v>987250</v>
      </c>
      <c r="P62" s="58">
        <v>230000</v>
      </c>
      <c r="Q62" s="58">
        <f t="shared" si="3"/>
        <v>1150000</v>
      </c>
      <c r="R62" s="58">
        <v>0</v>
      </c>
      <c r="S62" s="58">
        <f t="shared" si="4"/>
        <v>0</v>
      </c>
    </row>
    <row r="63" spans="2:19" ht="51.95" customHeight="1" x14ac:dyDescent="0.25">
      <c r="B63" s="50">
        <v>57</v>
      </c>
      <c r="C63" s="55" t="s">
        <v>170</v>
      </c>
      <c r="D63" s="44" t="s">
        <v>87</v>
      </c>
      <c r="E63" s="44" t="s">
        <v>87</v>
      </c>
      <c r="F63" s="44" t="s">
        <v>120</v>
      </c>
      <c r="G63" s="42" t="s">
        <v>96</v>
      </c>
      <c r="H63" s="44">
        <v>5</v>
      </c>
      <c r="I63" s="45"/>
      <c r="J63" s="51"/>
      <c r="K63" s="52">
        <f t="shared" si="5"/>
        <v>0</v>
      </c>
      <c r="L63" s="52">
        <v>318560</v>
      </c>
      <c r="M63" s="58">
        <f t="shared" si="1"/>
        <v>1592800</v>
      </c>
      <c r="N63" s="58">
        <v>398200</v>
      </c>
      <c r="O63" s="58">
        <f t="shared" si="2"/>
        <v>1991000</v>
      </c>
      <c r="P63" s="58">
        <v>421000</v>
      </c>
      <c r="Q63" s="58">
        <f t="shared" si="3"/>
        <v>2105000</v>
      </c>
      <c r="R63" s="58">
        <v>0</v>
      </c>
      <c r="S63" s="58">
        <f t="shared" si="4"/>
        <v>0</v>
      </c>
    </row>
    <row r="64" spans="2:19" ht="51.95" customHeight="1" x14ac:dyDescent="0.25">
      <c r="B64" s="50">
        <v>58</v>
      </c>
      <c r="C64" s="55" t="s">
        <v>171</v>
      </c>
      <c r="D64" s="44" t="s">
        <v>87</v>
      </c>
      <c r="E64" s="44" t="s">
        <v>87</v>
      </c>
      <c r="F64" s="44" t="s">
        <v>120</v>
      </c>
      <c r="G64" s="42" t="s">
        <v>96</v>
      </c>
      <c r="H64" s="44">
        <v>6</v>
      </c>
      <c r="I64" s="45"/>
      <c r="J64" s="51"/>
      <c r="K64" s="52">
        <f t="shared" si="5"/>
        <v>0</v>
      </c>
      <c r="L64" s="52">
        <v>254672</v>
      </c>
      <c r="M64" s="58">
        <f t="shared" si="1"/>
        <v>1528032</v>
      </c>
      <c r="N64" s="58">
        <v>231520</v>
      </c>
      <c r="O64" s="58">
        <f t="shared" si="2"/>
        <v>1389120</v>
      </c>
      <c r="P64" s="58">
        <v>215000</v>
      </c>
      <c r="Q64" s="58">
        <f t="shared" si="3"/>
        <v>1290000</v>
      </c>
      <c r="R64" s="58">
        <v>0</v>
      </c>
      <c r="S64" s="58">
        <f t="shared" si="4"/>
        <v>0</v>
      </c>
    </row>
    <row r="65" spans="2:19" ht="90.75" customHeight="1" x14ac:dyDescent="0.25">
      <c r="B65" s="50">
        <v>59</v>
      </c>
      <c r="C65" s="55" t="s">
        <v>172</v>
      </c>
      <c r="D65" s="44" t="s">
        <v>87</v>
      </c>
      <c r="E65" s="44" t="s">
        <v>87</v>
      </c>
      <c r="F65" s="44" t="s">
        <v>120</v>
      </c>
      <c r="G65" s="42" t="s">
        <v>96</v>
      </c>
      <c r="H65" s="44">
        <v>6</v>
      </c>
      <c r="I65" s="45"/>
      <c r="J65" s="51"/>
      <c r="K65" s="52">
        <f t="shared" si="5"/>
        <v>0</v>
      </c>
      <c r="L65" s="52">
        <v>572424</v>
      </c>
      <c r="M65" s="58">
        <f t="shared" si="1"/>
        <v>3434544</v>
      </c>
      <c r="N65" s="58">
        <v>525160</v>
      </c>
      <c r="O65" s="58">
        <f t="shared" si="2"/>
        <v>3150960</v>
      </c>
      <c r="P65" s="58">
        <v>545700</v>
      </c>
      <c r="Q65" s="58">
        <f t="shared" si="3"/>
        <v>3274200</v>
      </c>
      <c r="R65" s="58">
        <v>0</v>
      </c>
      <c r="S65" s="58">
        <f t="shared" si="4"/>
        <v>0</v>
      </c>
    </row>
    <row r="66" spans="2:19" ht="81" customHeight="1" x14ac:dyDescent="0.25">
      <c r="B66" s="50">
        <v>60</v>
      </c>
      <c r="C66" s="55" t="s">
        <v>173</v>
      </c>
      <c r="D66" s="44" t="s">
        <v>87</v>
      </c>
      <c r="E66" s="44" t="s">
        <v>87</v>
      </c>
      <c r="F66" s="44" t="s">
        <v>120</v>
      </c>
      <c r="G66" s="42" t="s">
        <v>96</v>
      </c>
      <c r="H66" s="44">
        <v>6</v>
      </c>
      <c r="I66" s="45"/>
      <c r="J66" s="51"/>
      <c r="K66" s="52">
        <f t="shared" si="5"/>
        <v>0</v>
      </c>
      <c r="L66" s="52">
        <v>494227</v>
      </c>
      <c r="M66" s="58">
        <f t="shared" si="1"/>
        <v>2965362</v>
      </c>
      <c r="N66" s="58">
        <v>543650</v>
      </c>
      <c r="O66" s="58">
        <f t="shared" si="2"/>
        <v>3261900</v>
      </c>
      <c r="P66" s="58">
        <v>528900</v>
      </c>
      <c r="Q66" s="58">
        <f t="shared" si="3"/>
        <v>3173400</v>
      </c>
      <c r="R66" s="58">
        <v>0</v>
      </c>
      <c r="S66" s="58">
        <f t="shared" si="4"/>
        <v>0</v>
      </c>
    </row>
    <row r="67" spans="2:19" ht="51.95" customHeight="1" x14ac:dyDescent="0.25">
      <c r="B67" s="50">
        <v>61</v>
      </c>
      <c r="C67" s="55" t="s">
        <v>174</v>
      </c>
      <c r="D67" s="44" t="s">
        <v>87</v>
      </c>
      <c r="E67" s="44" t="s">
        <v>87</v>
      </c>
      <c r="F67" s="44" t="s">
        <v>120</v>
      </c>
      <c r="G67" s="42" t="s">
        <v>96</v>
      </c>
      <c r="H67" s="44">
        <v>6</v>
      </c>
      <c r="I67" s="45"/>
      <c r="J67" s="51"/>
      <c r="K67" s="52">
        <f t="shared" si="5"/>
        <v>0</v>
      </c>
      <c r="L67" s="52">
        <v>144425</v>
      </c>
      <c r="M67" s="58">
        <f t="shared" si="1"/>
        <v>866550</v>
      </c>
      <c r="N67" s="58">
        <v>132500</v>
      </c>
      <c r="O67" s="58">
        <f t="shared" si="2"/>
        <v>795000</v>
      </c>
      <c r="P67" s="58">
        <v>128000</v>
      </c>
      <c r="Q67" s="58">
        <f t="shared" si="3"/>
        <v>768000</v>
      </c>
      <c r="R67" s="58">
        <v>0</v>
      </c>
      <c r="S67" s="58">
        <f t="shared" si="4"/>
        <v>0</v>
      </c>
    </row>
    <row r="68" spans="2:19" ht="51.95" customHeight="1" x14ac:dyDescent="0.25">
      <c r="B68" s="50">
        <v>62</v>
      </c>
      <c r="C68" s="44" t="s">
        <v>175</v>
      </c>
      <c r="D68" s="44" t="s">
        <v>87</v>
      </c>
      <c r="E68" s="44" t="s">
        <v>87</v>
      </c>
      <c r="F68" s="44" t="s">
        <v>120</v>
      </c>
      <c r="G68" s="42" t="s">
        <v>96</v>
      </c>
      <c r="H68" s="44">
        <v>6</v>
      </c>
      <c r="I68" s="45"/>
      <c r="J68" s="51"/>
      <c r="K68" s="52">
        <f t="shared" si="5"/>
        <v>0</v>
      </c>
      <c r="L68" s="52">
        <v>423683</v>
      </c>
      <c r="M68" s="58">
        <f t="shared" si="1"/>
        <v>2542098</v>
      </c>
      <c r="N68" s="58">
        <v>388700</v>
      </c>
      <c r="O68" s="58">
        <f t="shared" si="2"/>
        <v>2332200</v>
      </c>
      <c r="P68" s="58">
        <v>398000</v>
      </c>
      <c r="Q68" s="58">
        <f t="shared" si="3"/>
        <v>2388000</v>
      </c>
      <c r="R68" s="58">
        <v>0</v>
      </c>
      <c r="S68" s="58">
        <f t="shared" si="4"/>
        <v>0</v>
      </c>
    </row>
    <row r="69" spans="2:19" ht="69" customHeight="1" x14ac:dyDescent="0.25">
      <c r="B69" s="50">
        <v>63</v>
      </c>
      <c r="C69" s="44" t="s">
        <v>176</v>
      </c>
      <c r="D69" s="44" t="s">
        <v>177</v>
      </c>
      <c r="E69" s="44" t="s">
        <v>178</v>
      </c>
      <c r="F69" s="44" t="s">
        <v>120</v>
      </c>
      <c r="G69" s="42" t="s">
        <v>96</v>
      </c>
      <c r="H69" s="44">
        <v>6</v>
      </c>
      <c r="I69" s="45"/>
      <c r="J69" s="51"/>
      <c r="K69" s="52">
        <f t="shared" si="5"/>
        <v>0</v>
      </c>
      <c r="L69" s="52">
        <v>2656000</v>
      </c>
      <c r="M69" s="58">
        <f t="shared" si="1"/>
        <v>15936000</v>
      </c>
      <c r="N69" s="58">
        <v>3320000</v>
      </c>
      <c r="O69" s="58">
        <f t="shared" si="2"/>
        <v>19920000</v>
      </c>
      <c r="P69" s="58">
        <v>4568000</v>
      </c>
      <c r="Q69" s="58">
        <f t="shared" si="3"/>
        <v>27408000</v>
      </c>
      <c r="R69" s="58">
        <v>0</v>
      </c>
      <c r="S69" s="58">
        <f t="shared" si="4"/>
        <v>0</v>
      </c>
    </row>
    <row r="70" spans="2:19" ht="69.75" customHeight="1" x14ac:dyDescent="0.25">
      <c r="B70" s="50">
        <v>64</v>
      </c>
      <c r="C70" s="55" t="s">
        <v>179</v>
      </c>
      <c r="D70" s="44" t="s">
        <v>180</v>
      </c>
      <c r="E70" s="44" t="s">
        <v>181</v>
      </c>
      <c r="F70" s="44" t="s">
        <v>120</v>
      </c>
      <c r="G70" s="42" t="s">
        <v>96</v>
      </c>
      <c r="H70" s="44">
        <v>10</v>
      </c>
      <c r="I70" s="45"/>
      <c r="J70" s="51"/>
      <c r="K70" s="52">
        <f t="shared" si="5"/>
        <v>0</v>
      </c>
      <c r="L70" s="52">
        <v>111760</v>
      </c>
      <c r="M70" s="58">
        <f t="shared" si="1"/>
        <v>1117600</v>
      </c>
      <c r="N70" s="58">
        <v>101600</v>
      </c>
      <c r="O70" s="58">
        <f t="shared" si="2"/>
        <v>1016000</v>
      </c>
      <c r="P70" s="58">
        <v>128000</v>
      </c>
      <c r="Q70" s="58">
        <f t="shared" si="3"/>
        <v>1280000</v>
      </c>
      <c r="R70" s="58">
        <v>0</v>
      </c>
      <c r="S70" s="58">
        <f t="shared" si="4"/>
        <v>0</v>
      </c>
    </row>
    <row r="71" spans="2:19" ht="63.75" customHeight="1" x14ac:dyDescent="0.25">
      <c r="B71" s="50">
        <v>65</v>
      </c>
      <c r="C71" s="55" t="s">
        <v>182</v>
      </c>
      <c r="D71" s="44" t="s">
        <v>118</v>
      </c>
      <c r="E71" s="44" t="s">
        <v>183</v>
      </c>
      <c r="F71" s="44" t="s">
        <v>120</v>
      </c>
      <c r="G71" s="42" t="s">
        <v>96</v>
      </c>
      <c r="H71" s="44">
        <v>10</v>
      </c>
      <c r="I71" s="45"/>
      <c r="J71" s="51"/>
      <c r="K71" s="52">
        <f t="shared" si="5"/>
        <v>0</v>
      </c>
      <c r="L71" s="52">
        <v>411366</v>
      </c>
      <c r="M71" s="58">
        <f t="shared" ref="M71:M80" si="6">H71*L71</f>
        <v>4113660</v>
      </c>
      <c r="N71" s="58">
        <v>377400</v>
      </c>
      <c r="O71" s="58">
        <f t="shared" ref="O71:O80" si="7">H71*N71</f>
        <v>3774000</v>
      </c>
      <c r="P71" s="58">
        <v>414000</v>
      </c>
      <c r="Q71" s="58">
        <f t="shared" ref="Q71:Q80" si="8">H71*P71</f>
        <v>4140000</v>
      </c>
      <c r="R71" s="58">
        <v>0</v>
      </c>
      <c r="S71" s="58">
        <f t="shared" ref="S71:S80" si="9">H71*R71</f>
        <v>0</v>
      </c>
    </row>
    <row r="72" spans="2:19" ht="73.5" customHeight="1" x14ac:dyDescent="0.25">
      <c r="B72" s="50">
        <v>66</v>
      </c>
      <c r="C72" s="55" t="s">
        <v>184</v>
      </c>
      <c r="D72" s="44" t="s">
        <v>118</v>
      </c>
      <c r="E72" s="44" t="s">
        <v>185</v>
      </c>
      <c r="F72" s="44" t="s">
        <v>120</v>
      </c>
      <c r="G72" s="42" t="s">
        <v>96</v>
      </c>
      <c r="H72" s="44">
        <v>10</v>
      </c>
      <c r="I72" s="45"/>
      <c r="J72" s="51"/>
      <c r="K72" s="52">
        <f t="shared" si="5"/>
        <v>0</v>
      </c>
      <c r="L72" s="52">
        <v>65427</v>
      </c>
      <c r="M72" s="58">
        <f t="shared" si="6"/>
        <v>654270</v>
      </c>
      <c r="N72" s="58">
        <v>71970</v>
      </c>
      <c r="O72" s="58">
        <f t="shared" si="7"/>
        <v>719700</v>
      </c>
      <c r="P72" s="58">
        <v>98000</v>
      </c>
      <c r="Q72" s="58">
        <f t="shared" si="8"/>
        <v>980000</v>
      </c>
      <c r="R72" s="58">
        <v>0</v>
      </c>
      <c r="S72" s="58">
        <f t="shared" si="9"/>
        <v>0</v>
      </c>
    </row>
    <row r="73" spans="2:19" ht="72.75" customHeight="1" x14ac:dyDescent="0.25">
      <c r="B73" s="50">
        <v>67</v>
      </c>
      <c r="C73" s="55" t="s">
        <v>186</v>
      </c>
      <c r="D73" s="44" t="s">
        <v>118</v>
      </c>
      <c r="E73" s="44" t="s">
        <v>187</v>
      </c>
      <c r="F73" s="44" t="s">
        <v>120</v>
      </c>
      <c r="G73" s="42" t="s">
        <v>96</v>
      </c>
      <c r="H73" s="44">
        <v>10</v>
      </c>
      <c r="I73" s="45"/>
      <c r="J73" s="51"/>
      <c r="K73" s="52">
        <f t="shared" si="5"/>
        <v>0</v>
      </c>
      <c r="L73" s="52">
        <v>73074</v>
      </c>
      <c r="M73" s="58">
        <f t="shared" si="6"/>
        <v>730740</v>
      </c>
      <c r="N73" s="58">
        <v>67040</v>
      </c>
      <c r="O73" s="58">
        <f t="shared" si="7"/>
        <v>670400</v>
      </c>
      <c r="P73" s="58">
        <v>88000</v>
      </c>
      <c r="Q73" s="58">
        <f t="shared" si="8"/>
        <v>880000</v>
      </c>
      <c r="R73" s="58">
        <v>0</v>
      </c>
      <c r="S73" s="58">
        <f t="shared" si="9"/>
        <v>0</v>
      </c>
    </row>
    <row r="74" spans="2:19" ht="51.95" customHeight="1" x14ac:dyDescent="0.25">
      <c r="B74" s="50">
        <v>68</v>
      </c>
      <c r="C74" s="55" t="s">
        <v>188</v>
      </c>
      <c r="D74" s="44" t="s">
        <v>87</v>
      </c>
      <c r="E74" s="44" t="s">
        <v>87</v>
      </c>
      <c r="F74" s="44" t="s">
        <v>120</v>
      </c>
      <c r="G74" s="42" t="s">
        <v>96</v>
      </c>
      <c r="H74" s="44">
        <v>1</v>
      </c>
      <c r="I74" s="45"/>
      <c r="J74" s="51"/>
      <c r="K74" s="52">
        <f t="shared" si="5"/>
        <v>0</v>
      </c>
      <c r="L74" s="52">
        <v>10682000</v>
      </c>
      <c r="M74" s="58">
        <f t="shared" si="6"/>
        <v>10682000</v>
      </c>
      <c r="N74" s="58">
        <v>9800000</v>
      </c>
      <c r="O74" s="58">
        <f t="shared" si="7"/>
        <v>9800000</v>
      </c>
      <c r="P74" s="58">
        <v>12790000</v>
      </c>
      <c r="Q74" s="58">
        <f t="shared" si="8"/>
        <v>12790000</v>
      </c>
      <c r="R74" s="58">
        <v>0</v>
      </c>
      <c r="S74" s="58">
        <f t="shared" si="9"/>
        <v>0</v>
      </c>
    </row>
    <row r="75" spans="2:19" ht="81.75" customHeight="1" x14ac:dyDescent="0.25">
      <c r="B75" s="50">
        <v>69</v>
      </c>
      <c r="C75" s="55" t="s">
        <v>189</v>
      </c>
      <c r="D75" s="44" t="s">
        <v>87</v>
      </c>
      <c r="E75" s="44" t="s">
        <v>87</v>
      </c>
      <c r="F75" s="44" t="s">
        <v>120</v>
      </c>
      <c r="G75" s="42" t="s">
        <v>96</v>
      </c>
      <c r="H75" s="44">
        <v>4</v>
      </c>
      <c r="I75" s="45"/>
      <c r="J75" s="51"/>
      <c r="K75" s="52">
        <f t="shared" si="5"/>
        <v>0</v>
      </c>
      <c r="L75" s="52">
        <v>27040</v>
      </c>
      <c r="M75" s="58">
        <f t="shared" si="6"/>
        <v>108160</v>
      </c>
      <c r="N75" s="58">
        <v>33800</v>
      </c>
      <c r="O75" s="58">
        <f t="shared" si="7"/>
        <v>135200</v>
      </c>
      <c r="P75" s="58">
        <v>45000</v>
      </c>
      <c r="Q75" s="58">
        <f t="shared" si="8"/>
        <v>180000</v>
      </c>
      <c r="R75" s="58">
        <v>0</v>
      </c>
      <c r="S75" s="58">
        <f t="shared" si="9"/>
        <v>0</v>
      </c>
    </row>
    <row r="76" spans="2:19" ht="51.95" customHeight="1" x14ac:dyDescent="0.25">
      <c r="B76" s="50">
        <v>70</v>
      </c>
      <c r="C76" s="55" t="s">
        <v>190</v>
      </c>
      <c r="D76" s="44" t="s">
        <v>87</v>
      </c>
      <c r="E76" s="44" t="s">
        <v>87</v>
      </c>
      <c r="F76" s="44" t="s">
        <v>120</v>
      </c>
      <c r="G76" s="42" t="s">
        <v>96</v>
      </c>
      <c r="H76" s="44">
        <v>6</v>
      </c>
      <c r="I76" s="45"/>
      <c r="J76" s="51"/>
      <c r="K76" s="52">
        <f t="shared" si="5"/>
        <v>0</v>
      </c>
      <c r="L76" s="52">
        <v>200596</v>
      </c>
      <c r="M76" s="58">
        <f t="shared" si="6"/>
        <v>1203576</v>
      </c>
      <c r="N76" s="58">
        <v>182360</v>
      </c>
      <c r="O76" s="58">
        <f t="shared" si="7"/>
        <v>1094160</v>
      </c>
      <c r="P76" s="58">
        <v>254000</v>
      </c>
      <c r="Q76" s="58">
        <f t="shared" si="8"/>
        <v>1524000</v>
      </c>
      <c r="R76" s="58">
        <v>0</v>
      </c>
      <c r="S76" s="58">
        <f t="shared" si="9"/>
        <v>0</v>
      </c>
    </row>
    <row r="77" spans="2:19" ht="51.95" customHeight="1" x14ac:dyDescent="0.25">
      <c r="B77" s="50">
        <v>71</v>
      </c>
      <c r="C77" s="55" t="s">
        <v>191</v>
      </c>
      <c r="D77" s="44" t="s">
        <v>87</v>
      </c>
      <c r="E77" s="44" t="s">
        <v>87</v>
      </c>
      <c r="F77" s="44" t="s">
        <v>120</v>
      </c>
      <c r="G77" s="42" t="s">
        <v>96</v>
      </c>
      <c r="H77" s="44">
        <v>3</v>
      </c>
      <c r="I77" s="45"/>
      <c r="J77" s="51"/>
      <c r="K77" s="52">
        <f t="shared" si="5"/>
        <v>0</v>
      </c>
      <c r="L77" s="52">
        <v>539986</v>
      </c>
      <c r="M77" s="58">
        <f t="shared" si="6"/>
        <v>1619958</v>
      </c>
      <c r="N77" s="58">
        <v>495400</v>
      </c>
      <c r="O77" s="58">
        <f t="shared" si="7"/>
        <v>1486200</v>
      </c>
      <c r="P77" s="58">
        <v>625000</v>
      </c>
      <c r="Q77" s="58">
        <f t="shared" si="8"/>
        <v>1875000</v>
      </c>
      <c r="R77" s="58">
        <v>0</v>
      </c>
      <c r="S77" s="58">
        <f t="shared" si="9"/>
        <v>0</v>
      </c>
    </row>
    <row r="78" spans="2:19" ht="51.95" customHeight="1" x14ac:dyDescent="0.25">
      <c r="B78" s="50">
        <v>72</v>
      </c>
      <c r="C78" s="55" t="s">
        <v>192</v>
      </c>
      <c r="D78" s="44" t="s">
        <v>87</v>
      </c>
      <c r="E78" s="44" t="s">
        <v>87</v>
      </c>
      <c r="F78" s="44" t="s">
        <v>120</v>
      </c>
      <c r="G78" s="42" t="s">
        <v>96</v>
      </c>
      <c r="H78" s="44">
        <v>3</v>
      </c>
      <c r="I78" s="45"/>
      <c r="J78" s="51"/>
      <c r="K78" s="52">
        <f t="shared" si="5"/>
        <v>0</v>
      </c>
      <c r="L78" s="52">
        <v>95455</v>
      </c>
      <c r="M78" s="58">
        <f t="shared" si="6"/>
        <v>286365</v>
      </c>
      <c r="N78" s="58">
        <v>105000</v>
      </c>
      <c r="O78" s="58">
        <f t="shared" si="7"/>
        <v>315000</v>
      </c>
      <c r="P78" s="58">
        <v>102000</v>
      </c>
      <c r="Q78" s="58">
        <f t="shared" si="8"/>
        <v>306000</v>
      </c>
      <c r="R78" s="58">
        <v>0</v>
      </c>
      <c r="S78" s="58">
        <f t="shared" si="9"/>
        <v>0</v>
      </c>
    </row>
    <row r="79" spans="2:19" ht="78.75" customHeight="1" x14ac:dyDescent="0.25">
      <c r="B79" s="50">
        <v>73</v>
      </c>
      <c r="C79" s="55" t="s">
        <v>193</v>
      </c>
      <c r="D79" s="44" t="s">
        <v>87</v>
      </c>
      <c r="E79" s="44" t="s">
        <v>87</v>
      </c>
      <c r="F79" s="44" t="s">
        <v>120</v>
      </c>
      <c r="G79" s="42" t="s">
        <v>96</v>
      </c>
      <c r="H79" s="44">
        <v>3</v>
      </c>
      <c r="I79" s="45"/>
      <c r="J79" s="51"/>
      <c r="K79" s="52">
        <f t="shared" si="5"/>
        <v>0</v>
      </c>
      <c r="L79" s="52">
        <v>208626</v>
      </c>
      <c r="M79" s="58">
        <f t="shared" si="6"/>
        <v>625878</v>
      </c>
      <c r="N79" s="58">
        <v>191400</v>
      </c>
      <c r="O79" s="58">
        <f t="shared" si="7"/>
        <v>574200</v>
      </c>
      <c r="P79" s="58">
        <v>248000</v>
      </c>
      <c r="Q79" s="58">
        <f t="shared" si="8"/>
        <v>744000</v>
      </c>
      <c r="R79" s="58">
        <v>0</v>
      </c>
      <c r="S79" s="58">
        <f t="shared" si="9"/>
        <v>0</v>
      </c>
    </row>
    <row r="80" spans="2:19" ht="51.95" customHeight="1" x14ac:dyDescent="0.25">
      <c r="B80" s="50">
        <v>74</v>
      </c>
      <c r="C80" s="55" t="s">
        <v>194</v>
      </c>
      <c r="D80" s="44" t="s">
        <v>87</v>
      </c>
      <c r="E80" s="44" t="s">
        <v>87</v>
      </c>
      <c r="F80" s="44" t="s">
        <v>120</v>
      </c>
      <c r="G80" s="42" t="s">
        <v>96</v>
      </c>
      <c r="H80" s="44">
        <v>3</v>
      </c>
      <c r="I80" s="45"/>
      <c r="J80" s="51"/>
      <c r="K80" s="52">
        <f t="shared" si="5"/>
        <v>0</v>
      </c>
      <c r="L80" s="52">
        <v>167315</v>
      </c>
      <c r="M80" s="58">
        <f t="shared" si="6"/>
        <v>501945</v>
      </c>
      <c r="N80" s="58">
        <v>153500</v>
      </c>
      <c r="O80" s="58">
        <f t="shared" si="7"/>
        <v>460500</v>
      </c>
      <c r="P80" s="58">
        <v>169000</v>
      </c>
      <c r="Q80" s="58">
        <f t="shared" si="8"/>
        <v>507000</v>
      </c>
      <c r="R80" s="58">
        <v>0</v>
      </c>
      <c r="S80" s="58">
        <f t="shared" si="9"/>
        <v>0</v>
      </c>
    </row>
    <row r="81" spans="2:19" ht="15.75" customHeight="1" x14ac:dyDescent="0.25">
      <c r="B81" s="214" t="s">
        <v>195</v>
      </c>
      <c r="C81" s="214"/>
      <c r="D81" s="214"/>
      <c r="E81" s="214"/>
      <c r="F81" s="214"/>
      <c r="G81" s="214"/>
      <c r="H81" s="214"/>
      <c r="I81" s="214"/>
      <c r="J81" s="214"/>
      <c r="K81" s="56">
        <f>SUM(K6:K80)</f>
        <v>0</v>
      </c>
      <c r="L81" s="200">
        <f>SUM(M6:M80)</f>
        <v>290304850</v>
      </c>
      <c r="M81" s="201"/>
      <c r="N81" s="200">
        <f>SUM(O6:O80)</f>
        <v>281652381</v>
      </c>
      <c r="O81" s="201"/>
      <c r="P81" s="200">
        <f>SUM(Q6:Q80)</f>
        <v>300274354</v>
      </c>
      <c r="Q81" s="201"/>
      <c r="R81" s="200">
        <v>1231092</v>
      </c>
      <c r="S81" s="201"/>
    </row>
    <row r="82" spans="2:19" ht="15.75" customHeight="1" x14ac:dyDescent="0.25">
      <c r="B82" s="214" t="s">
        <v>62</v>
      </c>
      <c r="C82" s="214"/>
      <c r="D82" s="214"/>
      <c r="E82" s="214"/>
      <c r="F82" s="214"/>
      <c r="G82" s="214"/>
      <c r="H82" s="214"/>
      <c r="I82" s="214"/>
      <c r="J82" s="57">
        <v>0.19</v>
      </c>
      <c r="K82" s="56">
        <f>K81*J82</f>
        <v>0</v>
      </c>
      <c r="L82" s="200">
        <f>L81*19%</f>
        <v>55157921.5</v>
      </c>
      <c r="M82" s="201"/>
      <c r="N82" s="200">
        <f>N81*19%</f>
        <v>53513952.390000001</v>
      </c>
      <c r="O82" s="201"/>
      <c r="P82" s="200">
        <f>P81*19%</f>
        <v>57052127.259999998</v>
      </c>
      <c r="Q82" s="201"/>
      <c r="R82" s="200">
        <f>R81*19%</f>
        <v>233907.48</v>
      </c>
      <c r="S82" s="201"/>
    </row>
    <row r="83" spans="2:19" ht="15.75" customHeight="1" x14ac:dyDescent="0.25">
      <c r="B83" s="214" t="s">
        <v>196</v>
      </c>
      <c r="C83" s="214"/>
      <c r="D83" s="214"/>
      <c r="E83" s="214"/>
      <c r="F83" s="214"/>
      <c r="G83" s="214"/>
      <c r="H83" s="214"/>
      <c r="I83" s="214"/>
      <c r="J83" s="214"/>
      <c r="K83" s="56">
        <f>K81+K82</f>
        <v>0</v>
      </c>
      <c r="L83" s="202">
        <f>L81+L82</f>
        <v>345462771.5</v>
      </c>
      <c r="M83" s="203"/>
      <c r="N83" s="202">
        <f>N81+N82</f>
        <v>335166333.38999999</v>
      </c>
      <c r="O83" s="203"/>
      <c r="P83" s="202">
        <f>P81+P82</f>
        <v>357326481.25999999</v>
      </c>
      <c r="Q83" s="203"/>
      <c r="R83" s="202">
        <f>R81+R82</f>
        <v>1464999.48</v>
      </c>
      <c r="S83" s="203"/>
    </row>
    <row r="84" spans="2:19" ht="15.75" customHeight="1" x14ac:dyDescent="0.25">
      <c r="B84" s="40"/>
      <c r="C84" s="41"/>
      <c r="D84" s="41"/>
      <c r="E84" s="41"/>
      <c r="F84" s="46"/>
    </row>
    <row r="85" spans="2:19" ht="15.75" customHeight="1" x14ac:dyDescent="0.25">
      <c r="B85" s="40"/>
      <c r="C85" s="41"/>
      <c r="D85" s="41"/>
      <c r="E85" s="41"/>
      <c r="F85" s="46"/>
    </row>
    <row r="86" spans="2:19" ht="15.75" customHeight="1" x14ac:dyDescent="0.25">
      <c r="B86" s="40"/>
      <c r="C86" s="41"/>
      <c r="D86" s="41"/>
      <c r="E86" s="41"/>
      <c r="F86" s="46"/>
    </row>
    <row r="87" spans="2:19" ht="15.75" customHeight="1" x14ac:dyDescent="0.25">
      <c r="B87" s="40"/>
      <c r="C87" s="41"/>
      <c r="D87" s="41"/>
      <c r="E87" s="41"/>
      <c r="F87" s="46"/>
    </row>
    <row r="88" spans="2:19" ht="15.75" customHeight="1" x14ac:dyDescent="0.25">
      <c r="B88" s="40"/>
      <c r="C88" s="41"/>
      <c r="D88" s="41"/>
      <c r="E88" s="41"/>
      <c r="F88" s="46"/>
    </row>
    <row r="89" spans="2:19" ht="15.75" customHeight="1" x14ac:dyDescent="0.25">
      <c r="B89" s="40"/>
      <c r="C89" s="41"/>
      <c r="D89" s="41"/>
      <c r="E89" s="41"/>
      <c r="F89" s="46"/>
    </row>
    <row r="90" spans="2:19" ht="15.75" customHeight="1" x14ac:dyDescent="0.25">
      <c r="B90" s="40"/>
      <c r="C90" s="41"/>
      <c r="D90" s="41"/>
      <c r="E90" s="41"/>
      <c r="F90" s="46"/>
    </row>
    <row r="91" spans="2:19" ht="15.75" customHeight="1" x14ac:dyDescent="0.25">
      <c r="B91" s="40"/>
      <c r="F91" s="46"/>
    </row>
    <row r="92" spans="2:19" ht="15.75" customHeight="1" x14ac:dyDescent="0.25">
      <c r="B92" s="40"/>
      <c r="C92" s="41"/>
      <c r="D92" s="41"/>
      <c r="E92" s="41"/>
      <c r="F92" s="46"/>
    </row>
    <row r="93" spans="2:19" ht="15.75" customHeight="1" x14ac:dyDescent="0.25">
      <c r="B93" s="40"/>
      <c r="F93" s="46"/>
    </row>
    <row r="94" spans="2:19" ht="15.75" customHeight="1" x14ac:dyDescent="0.25">
      <c r="B94" s="40"/>
      <c r="C94" s="41"/>
      <c r="D94" s="41"/>
      <c r="E94" s="41"/>
      <c r="F94" s="46"/>
    </row>
    <row r="95" spans="2:19" ht="15.75" customHeight="1" x14ac:dyDescent="0.25">
      <c r="B95" s="40"/>
      <c r="C95" s="41"/>
      <c r="D95" s="41"/>
      <c r="E95" s="41"/>
      <c r="F95" s="46"/>
    </row>
    <row r="96" spans="2:19" ht="15.75" customHeight="1" x14ac:dyDescent="0.25">
      <c r="B96" s="40"/>
      <c r="C96" s="41"/>
      <c r="D96" s="41"/>
      <c r="E96" s="41"/>
      <c r="F96" s="46"/>
    </row>
    <row r="97" spans="1:11" ht="15.75" customHeight="1" x14ac:dyDescent="0.25">
      <c r="B97" s="40"/>
      <c r="C97" s="41"/>
      <c r="D97" s="41"/>
      <c r="E97" s="41"/>
      <c r="F97" s="46"/>
    </row>
    <row r="98" spans="1:11" ht="15.75" customHeight="1" x14ac:dyDescent="0.25">
      <c r="B98" s="40"/>
      <c r="C98" s="41"/>
      <c r="D98" s="41"/>
      <c r="E98" s="41"/>
      <c r="F98" s="46"/>
    </row>
    <row r="99" spans="1:11" s="41" customFormat="1" ht="15.75" customHeight="1" x14ac:dyDescent="0.25">
      <c r="A99" s="43"/>
      <c r="B99" s="40"/>
      <c r="F99" s="46"/>
      <c r="H99" s="40"/>
      <c r="I99" s="43"/>
      <c r="J99" s="43"/>
      <c r="K99" s="43"/>
    </row>
    <row r="100" spans="1:11" s="41" customFormat="1" ht="15.75" customHeight="1" x14ac:dyDescent="0.25">
      <c r="A100" s="43"/>
      <c r="B100" s="40"/>
      <c r="F100" s="46"/>
      <c r="H100" s="40"/>
      <c r="I100" s="43"/>
      <c r="J100" s="43"/>
      <c r="K100" s="43"/>
    </row>
    <row r="101" spans="1:11" s="41" customFormat="1" ht="15.75" customHeight="1" x14ac:dyDescent="0.25">
      <c r="A101" s="43"/>
      <c r="B101" s="40"/>
      <c r="F101" s="46"/>
      <c r="H101" s="40"/>
      <c r="I101" s="43"/>
      <c r="J101" s="43"/>
      <c r="K101" s="43"/>
    </row>
    <row r="102" spans="1:11" s="41" customFormat="1" ht="15.75" customHeight="1" x14ac:dyDescent="0.25">
      <c r="A102" s="43"/>
      <c r="B102" s="40"/>
      <c r="F102" s="46"/>
      <c r="H102" s="40"/>
      <c r="I102" s="43"/>
      <c r="J102" s="43"/>
      <c r="K102" s="43"/>
    </row>
    <row r="103" spans="1:11" s="41" customFormat="1" ht="15.75" customHeight="1" x14ac:dyDescent="0.25">
      <c r="A103" s="43"/>
      <c r="B103" s="40"/>
      <c r="F103" s="46"/>
      <c r="H103" s="40"/>
      <c r="I103" s="43"/>
      <c r="J103" s="43"/>
      <c r="K103" s="43"/>
    </row>
    <row r="104" spans="1:11" s="41" customFormat="1" ht="15.75" customHeight="1" x14ac:dyDescent="0.25">
      <c r="A104" s="43"/>
      <c r="B104" s="40"/>
      <c r="F104" s="46"/>
      <c r="H104" s="40"/>
      <c r="I104" s="43"/>
      <c r="J104" s="43"/>
      <c r="K104" s="43"/>
    </row>
    <row r="105" spans="1:11" s="41" customFormat="1" ht="15.75" customHeight="1" x14ac:dyDescent="0.25">
      <c r="A105" s="43"/>
      <c r="B105" s="40"/>
      <c r="F105" s="46"/>
      <c r="H105" s="40"/>
      <c r="I105" s="43"/>
      <c r="J105" s="43"/>
      <c r="K105" s="43"/>
    </row>
    <row r="106" spans="1:11" s="41" customFormat="1" ht="15.75" customHeight="1" x14ac:dyDescent="0.25">
      <c r="A106" s="43"/>
      <c r="B106" s="40"/>
      <c r="F106" s="46"/>
      <c r="H106" s="40"/>
      <c r="I106" s="43"/>
      <c r="J106" s="43"/>
      <c r="K106" s="43"/>
    </row>
    <row r="107" spans="1:11" s="41" customFormat="1" ht="15.75" customHeight="1" x14ac:dyDescent="0.25">
      <c r="A107" s="43"/>
      <c r="B107" s="40"/>
      <c r="F107" s="46"/>
      <c r="H107" s="40"/>
      <c r="I107" s="43"/>
      <c r="J107" s="43"/>
      <c r="K107" s="43"/>
    </row>
    <row r="108" spans="1:11" s="41" customFormat="1" ht="15.75" customHeight="1" x14ac:dyDescent="0.25">
      <c r="A108" s="43"/>
      <c r="B108" s="40"/>
      <c r="F108" s="46"/>
      <c r="H108" s="40"/>
      <c r="I108" s="43"/>
      <c r="J108" s="43"/>
      <c r="K108" s="43"/>
    </row>
    <row r="109" spans="1:11" s="41" customFormat="1" ht="15.75" customHeight="1" x14ac:dyDescent="0.25">
      <c r="A109" s="43"/>
      <c r="B109" s="40"/>
      <c r="F109" s="46"/>
      <c r="H109" s="40"/>
      <c r="I109" s="43"/>
      <c r="J109" s="43"/>
      <c r="K109" s="43"/>
    </row>
    <row r="110" spans="1:11" s="41" customFormat="1" ht="15.75" customHeight="1" x14ac:dyDescent="0.25">
      <c r="A110" s="43"/>
      <c r="B110" s="40"/>
      <c r="F110" s="46"/>
      <c r="H110" s="40"/>
      <c r="I110" s="43"/>
      <c r="J110" s="43"/>
      <c r="K110" s="43"/>
    </row>
    <row r="111" spans="1:11" s="41" customFormat="1" ht="15.75" customHeight="1" x14ac:dyDescent="0.25">
      <c r="A111" s="43"/>
      <c r="B111" s="40"/>
      <c r="F111" s="46"/>
      <c r="H111" s="40"/>
      <c r="I111" s="43"/>
      <c r="J111" s="43"/>
      <c r="K111" s="43"/>
    </row>
    <row r="112" spans="1:11" s="41" customFormat="1" ht="15.75" customHeight="1" x14ac:dyDescent="0.25">
      <c r="A112" s="43"/>
      <c r="B112" s="40"/>
      <c r="F112" s="46"/>
      <c r="H112" s="40"/>
      <c r="I112" s="43"/>
      <c r="J112" s="43"/>
      <c r="K112" s="43"/>
    </row>
    <row r="113" spans="1:11" s="41" customFormat="1" ht="15.75" customHeight="1" x14ac:dyDescent="0.25">
      <c r="A113" s="43"/>
      <c r="B113" s="40"/>
      <c r="F113" s="46"/>
      <c r="H113" s="40"/>
      <c r="I113" s="43"/>
      <c r="J113" s="43"/>
      <c r="K113" s="43"/>
    </row>
    <row r="114" spans="1:11" s="41" customFormat="1" ht="15.75" customHeight="1" x14ac:dyDescent="0.25">
      <c r="A114" s="43"/>
      <c r="B114" s="40"/>
      <c r="F114" s="46"/>
      <c r="H114" s="40"/>
      <c r="I114" s="43"/>
      <c r="J114" s="43"/>
      <c r="K114" s="43"/>
    </row>
    <row r="115" spans="1:11" s="41" customFormat="1" ht="15.75" customHeight="1" x14ac:dyDescent="0.25">
      <c r="A115" s="43"/>
      <c r="B115" s="40"/>
      <c r="F115" s="46"/>
      <c r="H115" s="40"/>
      <c r="I115" s="43"/>
      <c r="J115" s="43"/>
      <c r="K115" s="43"/>
    </row>
    <row r="116" spans="1:11" s="41" customFormat="1" ht="15.75" customHeight="1" x14ac:dyDescent="0.25">
      <c r="A116" s="43"/>
      <c r="B116" s="40"/>
      <c r="F116" s="46"/>
      <c r="H116" s="40"/>
      <c r="I116" s="43"/>
      <c r="J116" s="43"/>
      <c r="K116" s="43"/>
    </row>
    <row r="117" spans="1:11" s="41" customFormat="1" ht="15.75" customHeight="1" x14ac:dyDescent="0.25">
      <c r="A117" s="43"/>
      <c r="B117" s="40"/>
      <c r="F117" s="46"/>
      <c r="H117" s="40"/>
      <c r="I117" s="43"/>
      <c r="J117" s="43"/>
      <c r="K117" s="43"/>
    </row>
    <row r="118" spans="1:11" s="41" customFormat="1" ht="15.75" customHeight="1" x14ac:dyDescent="0.25">
      <c r="A118" s="43"/>
      <c r="B118" s="40"/>
      <c r="F118" s="46"/>
      <c r="H118" s="40"/>
      <c r="I118" s="43"/>
      <c r="J118" s="43"/>
      <c r="K118" s="43"/>
    </row>
    <row r="119" spans="1:11" s="41" customFormat="1" ht="15.75" customHeight="1" x14ac:dyDescent="0.25">
      <c r="A119" s="43"/>
      <c r="B119" s="40"/>
      <c r="F119" s="46"/>
      <c r="H119" s="40"/>
      <c r="I119" s="43"/>
      <c r="J119" s="43"/>
      <c r="K119" s="43"/>
    </row>
    <row r="120" spans="1:11" s="41" customFormat="1" ht="15.75" customHeight="1" x14ac:dyDescent="0.25">
      <c r="A120" s="43"/>
      <c r="B120" s="40"/>
      <c r="F120" s="46"/>
      <c r="H120" s="40"/>
      <c r="I120" s="43"/>
      <c r="J120" s="43"/>
      <c r="K120" s="43"/>
    </row>
    <row r="121" spans="1:11" s="41" customFormat="1" ht="15.75" customHeight="1" x14ac:dyDescent="0.25">
      <c r="A121" s="43"/>
      <c r="B121" s="40"/>
      <c r="F121" s="46"/>
      <c r="H121" s="40"/>
      <c r="I121" s="43"/>
      <c r="J121" s="43"/>
      <c r="K121" s="43"/>
    </row>
    <row r="122" spans="1:11" s="41" customFormat="1" ht="15.75" customHeight="1" x14ac:dyDescent="0.25">
      <c r="A122" s="43"/>
      <c r="B122" s="40"/>
      <c r="F122" s="46"/>
      <c r="H122" s="40"/>
      <c r="I122" s="43"/>
      <c r="J122" s="43"/>
      <c r="K122" s="43"/>
    </row>
    <row r="123" spans="1:11" s="41" customFormat="1" ht="15.75" customHeight="1" x14ac:dyDescent="0.25">
      <c r="A123" s="43"/>
      <c r="B123" s="40"/>
      <c r="F123" s="46"/>
      <c r="H123" s="40"/>
      <c r="I123" s="43"/>
      <c r="J123" s="43"/>
      <c r="K123" s="43"/>
    </row>
    <row r="124" spans="1:11" s="41" customFormat="1" ht="15.75" customHeight="1" x14ac:dyDescent="0.25">
      <c r="A124" s="43"/>
      <c r="B124" s="40"/>
      <c r="F124" s="46"/>
      <c r="H124" s="40"/>
      <c r="I124" s="43"/>
      <c r="J124" s="43"/>
      <c r="K124" s="43"/>
    </row>
    <row r="125" spans="1:11" s="41" customFormat="1" ht="15.75" customHeight="1" x14ac:dyDescent="0.25">
      <c r="A125" s="43"/>
      <c r="B125" s="40"/>
      <c r="F125" s="46"/>
      <c r="H125" s="40"/>
      <c r="I125" s="43"/>
      <c r="J125" s="43"/>
      <c r="K125" s="43"/>
    </row>
    <row r="126" spans="1:11" s="41" customFormat="1" ht="15.75" customHeight="1" x14ac:dyDescent="0.25">
      <c r="A126" s="43"/>
      <c r="B126" s="40"/>
      <c r="F126" s="46"/>
      <c r="H126" s="40"/>
      <c r="I126" s="43"/>
      <c r="J126" s="43"/>
      <c r="K126" s="43"/>
    </row>
    <row r="127" spans="1:11" s="41" customFormat="1" ht="15.75" customHeight="1" x14ac:dyDescent="0.25">
      <c r="A127" s="43"/>
      <c r="B127" s="40"/>
      <c r="F127" s="46"/>
      <c r="H127" s="40"/>
      <c r="I127" s="43"/>
      <c r="J127" s="43"/>
      <c r="K127" s="43"/>
    </row>
    <row r="128" spans="1:11" s="41" customFormat="1" ht="15.75" customHeight="1" x14ac:dyDescent="0.25">
      <c r="A128" s="43"/>
      <c r="B128" s="40"/>
      <c r="F128" s="46"/>
      <c r="H128" s="40"/>
      <c r="I128" s="43"/>
      <c r="J128" s="43"/>
      <c r="K128" s="43"/>
    </row>
    <row r="129" spans="1:11" s="41" customFormat="1" ht="15.75" customHeight="1" x14ac:dyDescent="0.25">
      <c r="A129" s="43"/>
      <c r="B129" s="40"/>
      <c r="F129" s="46"/>
      <c r="H129" s="40"/>
      <c r="I129" s="43"/>
      <c r="J129" s="43"/>
      <c r="K129" s="43"/>
    </row>
    <row r="130" spans="1:11" s="41" customFormat="1" ht="15.75" customHeight="1" x14ac:dyDescent="0.25">
      <c r="A130" s="43"/>
      <c r="B130" s="40"/>
      <c r="F130" s="46"/>
      <c r="H130" s="40"/>
      <c r="I130" s="43"/>
      <c r="J130" s="43"/>
      <c r="K130" s="43"/>
    </row>
    <row r="131" spans="1:11" s="41" customFormat="1" ht="15.75" customHeight="1" x14ac:dyDescent="0.25">
      <c r="A131" s="43"/>
      <c r="B131" s="40"/>
      <c r="F131" s="46"/>
      <c r="H131" s="40"/>
      <c r="I131" s="43"/>
      <c r="J131" s="43"/>
      <c r="K131" s="43"/>
    </row>
    <row r="132" spans="1:11" s="41" customFormat="1" ht="15.75" customHeight="1" x14ac:dyDescent="0.25">
      <c r="A132" s="43"/>
      <c r="B132" s="40"/>
      <c r="F132" s="46"/>
      <c r="H132" s="40"/>
      <c r="I132" s="43"/>
      <c r="J132" s="43"/>
      <c r="K132" s="43"/>
    </row>
    <row r="133" spans="1:11" s="41" customFormat="1" ht="15.75" customHeight="1" x14ac:dyDescent="0.25">
      <c r="A133" s="43"/>
      <c r="B133" s="40"/>
      <c r="F133" s="46"/>
      <c r="H133" s="40"/>
      <c r="I133" s="43"/>
      <c r="J133" s="43"/>
      <c r="K133" s="43"/>
    </row>
    <row r="134" spans="1:11" s="41" customFormat="1" ht="15.75" customHeight="1" x14ac:dyDescent="0.25">
      <c r="A134" s="43"/>
      <c r="B134" s="40"/>
      <c r="F134" s="46"/>
      <c r="H134" s="40"/>
      <c r="I134" s="43"/>
      <c r="J134" s="43"/>
      <c r="K134" s="43"/>
    </row>
    <row r="135" spans="1:11" s="41" customFormat="1" ht="15.75" customHeight="1" x14ac:dyDescent="0.25">
      <c r="A135" s="43"/>
      <c r="B135" s="40"/>
      <c r="F135" s="46"/>
      <c r="H135" s="40"/>
      <c r="I135" s="43"/>
      <c r="J135" s="43"/>
      <c r="K135" s="43"/>
    </row>
    <row r="136" spans="1:11" s="41" customFormat="1" ht="15.75" customHeight="1" x14ac:dyDescent="0.25">
      <c r="A136" s="43"/>
      <c r="B136" s="40"/>
      <c r="F136" s="46"/>
      <c r="H136" s="40"/>
      <c r="I136" s="43"/>
      <c r="J136" s="43"/>
      <c r="K136" s="43"/>
    </row>
    <row r="137" spans="1:11" s="41" customFormat="1" ht="15.75" customHeight="1" x14ac:dyDescent="0.25">
      <c r="A137" s="43"/>
      <c r="B137" s="40"/>
      <c r="F137" s="46"/>
      <c r="H137" s="40"/>
      <c r="I137" s="43"/>
      <c r="J137" s="43"/>
      <c r="K137" s="43"/>
    </row>
    <row r="138" spans="1:11" s="41" customFormat="1" ht="15.75" customHeight="1" x14ac:dyDescent="0.25">
      <c r="A138" s="43"/>
      <c r="B138" s="40"/>
      <c r="F138" s="46"/>
      <c r="H138" s="40"/>
      <c r="I138" s="43"/>
      <c r="J138" s="43"/>
      <c r="K138" s="43"/>
    </row>
    <row r="139" spans="1:11" s="41" customFormat="1" ht="15.75" customHeight="1" x14ac:dyDescent="0.25">
      <c r="A139" s="43"/>
      <c r="B139" s="40"/>
      <c r="F139" s="46"/>
      <c r="H139" s="40"/>
      <c r="I139" s="43"/>
      <c r="J139" s="43"/>
      <c r="K139" s="43"/>
    </row>
    <row r="140" spans="1:11" s="41" customFormat="1" ht="15.75" customHeight="1" x14ac:dyDescent="0.25">
      <c r="A140" s="43"/>
      <c r="B140" s="40"/>
      <c r="F140" s="46"/>
      <c r="H140" s="40"/>
      <c r="I140" s="43"/>
      <c r="J140" s="43"/>
      <c r="K140" s="43"/>
    </row>
    <row r="141" spans="1:11" s="41" customFormat="1" ht="15.75" customHeight="1" x14ac:dyDescent="0.25">
      <c r="A141" s="43"/>
      <c r="B141" s="40"/>
      <c r="F141" s="46"/>
      <c r="H141" s="40"/>
      <c r="I141" s="43"/>
      <c r="J141" s="43"/>
      <c r="K141" s="43"/>
    </row>
    <row r="142" spans="1:11" s="41" customFormat="1" ht="15.75" customHeight="1" x14ac:dyDescent="0.25">
      <c r="A142" s="43"/>
      <c r="B142" s="40"/>
      <c r="F142" s="46"/>
      <c r="H142" s="40"/>
      <c r="I142" s="43"/>
      <c r="J142" s="43"/>
      <c r="K142" s="43"/>
    </row>
    <row r="143" spans="1:11" s="41" customFormat="1" ht="15.75" customHeight="1" x14ac:dyDescent="0.25">
      <c r="A143" s="43"/>
      <c r="B143" s="40"/>
      <c r="F143" s="46"/>
      <c r="H143" s="40"/>
      <c r="I143" s="43"/>
      <c r="J143" s="43"/>
      <c r="K143" s="43"/>
    </row>
    <row r="144" spans="1:11" s="41" customFormat="1" ht="15.75" customHeight="1" x14ac:dyDescent="0.25">
      <c r="A144" s="43"/>
      <c r="B144" s="40"/>
      <c r="F144" s="46"/>
      <c r="H144" s="40"/>
      <c r="I144" s="43"/>
      <c r="J144" s="43"/>
      <c r="K144" s="43"/>
    </row>
    <row r="145" spans="1:11" s="41" customFormat="1" ht="15.75" customHeight="1" x14ac:dyDescent="0.25">
      <c r="A145" s="43"/>
      <c r="B145" s="40"/>
      <c r="F145" s="46"/>
      <c r="H145" s="40"/>
      <c r="I145" s="43"/>
      <c r="J145" s="43"/>
      <c r="K145" s="43"/>
    </row>
    <row r="146" spans="1:11" s="41" customFormat="1" ht="15.75" customHeight="1" x14ac:dyDescent="0.25">
      <c r="A146" s="43"/>
      <c r="B146" s="40"/>
      <c r="F146" s="46"/>
      <c r="H146" s="40"/>
      <c r="I146" s="43"/>
      <c r="J146" s="43"/>
      <c r="K146" s="43"/>
    </row>
    <row r="147" spans="1:11" s="41" customFormat="1" ht="15.75" customHeight="1" x14ac:dyDescent="0.25">
      <c r="A147" s="43"/>
      <c r="B147" s="40"/>
      <c r="F147" s="46"/>
      <c r="H147" s="40"/>
      <c r="I147" s="43"/>
      <c r="J147" s="43"/>
      <c r="K147" s="43"/>
    </row>
    <row r="148" spans="1:11" s="41" customFormat="1" ht="15.75" customHeight="1" x14ac:dyDescent="0.25">
      <c r="A148" s="43"/>
      <c r="B148" s="40"/>
      <c r="F148" s="46"/>
      <c r="H148" s="40"/>
      <c r="I148" s="43"/>
      <c r="J148" s="43"/>
      <c r="K148" s="43"/>
    </row>
    <row r="149" spans="1:11" s="41" customFormat="1" ht="15.75" customHeight="1" x14ac:dyDescent="0.25">
      <c r="A149" s="43"/>
      <c r="B149" s="40"/>
      <c r="F149" s="46"/>
      <c r="H149" s="40"/>
      <c r="I149" s="43"/>
      <c r="J149" s="43"/>
      <c r="K149" s="43"/>
    </row>
    <row r="150" spans="1:11" s="41" customFormat="1" ht="15.75" customHeight="1" x14ac:dyDescent="0.25">
      <c r="A150" s="43"/>
      <c r="B150" s="40"/>
      <c r="F150" s="46"/>
      <c r="H150" s="40"/>
      <c r="I150" s="43"/>
      <c r="J150" s="43"/>
      <c r="K150" s="43"/>
    </row>
    <row r="151" spans="1:11" s="41" customFormat="1" ht="15.75" customHeight="1" x14ac:dyDescent="0.25">
      <c r="A151" s="43"/>
      <c r="B151" s="40"/>
      <c r="F151" s="46"/>
      <c r="H151" s="40"/>
      <c r="I151" s="43"/>
      <c r="J151" s="43"/>
      <c r="K151" s="43"/>
    </row>
    <row r="152" spans="1:11" s="41" customFormat="1" ht="15.75" customHeight="1" x14ac:dyDescent="0.25">
      <c r="A152" s="43"/>
      <c r="B152" s="40"/>
      <c r="F152" s="46"/>
      <c r="H152" s="40"/>
      <c r="I152" s="43"/>
      <c r="J152" s="43"/>
      <c r="K152" s="43"/>
    </row>
    <row r="153" spans="1:11" s="41" customFormat="1" ht="15.75" customHeight="1" x14ac:dyDescent="0.25">
      <c r="A153" s="43"/>
      <c r="B153" s="40"/>
      <c r="F153" s="46"/>
      <c r="H153" s="40"/>
      <c r="I153" s="43"/>
      <c r="J153" s="43"/>
      <c r="K153" s="43"/>
    </row>
    <row r="154" spans="1:11" s="41" customFormat="1" ht="15.75" customHeight="1" x14ac:dyDescent="0.25">
      <c r="A154" s="43"/>
      <c r="B154" s="40"/>
      <c r="F154" s="46"/>
      <c r="H154" s="40"/>
      <c r="I154" s="43"/>
      <c r="J154" s="43"/>
      <c r="K154" s="43"/>
    </row>
    <row r="155" spans="1:11" s="41" customFormat="1" ht="15.75" customHeight="1" x14ac:dyDescent="0.25">
      <c r="A155" s="43"/>
      <c r="B155" s="40"/>
      <c r="F155" s="46"/>
      <c r="H155" s="40"/>
      <c r="I155" s="43"/>
      <c r="J155" s="43"/>
      <c r="K155" s="43"/>
    </row>
    <row r="156" spans="1:11" s="41" customFormat="1" ht="15.75" customHeight="1" x14ac:dyDescent="0.25">
      <c r="A156" s="43"/>
      <c r="B156" s="40"/>
      <c r="F156" s="46"/>
      <c r="H156" s="40"/>
      <c r="I156" s="43"/>
      <c r="J156" s="43"/>
      <c r="K156" s="43"/>
    </row>
    <row r="157" spans="1:11" s="41" customFormat="1" ht="15.75" customHeight="1" x14ac:dyDescent="0.25">
      <c r="A157" s="43"/>
      <c r="B157" s="40"/>
      <c r="F157" s="46"/>
      <c r="H157" s="40"/>
      <c r="I157" s="43"/>
      <c r="J157" s="43"/>
      <c r="K157" s="43"/>
    </row>
    <row r="158" spans="1:11" s="41" customFormat="1" ht="15.75" customHeight="1" x14ac:dyDescent="0.25">
      <c r="A158" s="43"/>
      <c r="B158" s="40"/>
      <c r="F158" s="46"/>
      <c r="H158" s="40"/>
      <c r="I158" s="43"/>
      <c r="J158" s="43"/>
      <c r="K158" s="43"/>
    </row>
    <row r="159" spans="1:11" s="41" customFormat="1" ht="15.75" customHeight="1" x14ac:dyDescent="0.25">
      <c r="A159" s="43"/>
      <c r="B159" s="40"/>
      <c r="F159" s="46"/>
      <c r="H159" s="40"/>
      <c r="I159" s="43"/>
      <c r="J159" s="43"/>
      <c r="K159" s="43"/>
    </row>
    <row r="160" spans="1:11" s="41" customFormat="1" ht="15.75" customHeight="1" x14ac:dyDescent="0.25">
      <c r="A160" s="43"/>
      <c r="B160" s="40"/>
      <c r="F160" s="46"/>
      <c r="H160" s="40"/>
      <c r="I160" s="43"/>
      <c r="J160" s="43"/>
      <c r="K160" s="43"/>
    </row>
    <row r="161" spans="1:11" s="41" customFormat="1" ht="15.75" customHeight="1" x14ac:dyDescent="0.25">
      <c r="A161" s="43"/>
      <c r="B161" s="40"/>
      <c r="F161" s="46"/>
      <c r="H161" s="40"/>
      <c r="I161" s="43"/>
      <c r="J161" s="43"/>
      <c r="K161" s="43"/>
    </row>
    <row r="162" spans="1:11" s="41" customFormat="1" ht="15.75" customHeight="1" x14ac:dyDescent="0.25">
      <c r="A162" s="43"/>
      <c r="B162" s="40"/>
      <c r="F162" s="46"/>
      <c r="H162" s="40"/>
      <c r="I162" s="43"/>
      <c r="J162" s="43"/>
      <c r="K162" s="43"/>
    </row>
    <row r="163" spans="1:11" s="41" customFormat="1" ht="15.75" customHeight="1" x14ac:dyDescent="0.25">
      <c r="A163" s="43"/>
      <c r="B163" s="40"/>
      <c r="F163" s="46"/>
      <c r="H163" s="40"/>
      <c r="I163" s="43"/>
      <c r="J163" s="43"/>
      <c r="K163" s="43"/>
    </row>
    <row r="164" spans="1:11" s="41" customFormat="1" ht="15.75" customHeight="1" x14ac:dyDescent="0.25">
      <c r="A164" s="43"/>
      <c r="B164" s="40"/>
      <c r="F164" s="46"/>
      <c r="H164" s="40"/>
      <c r="I164" s="43"/>
      <c r="J164" s="43"/>
      <c r="K164" s="43"/>
    </row>
    <row r="165" spans="1:11" s="41" customFormat="1" ht="15.75" customHeight="1" x14ac:dyDescent="0.25">
      <c r="A165" s="43"/>
      <c r="B165" s="40"/>
      <c r="F165" s="46"/>
      <c r="H165" s="40"/>
      <c r="I165" s="43"/>
      <c r="J165" s="43"/>
      <c r="K165" s="43"/>
    </row>
    <row r="166" spans="1:11" s="41" customFormat="1" ht="15.75" customHeight="1" x14ac:dyDescent="0.25">
      <c r="A166" s="43"/>
      <c r="B166" s="40"/>
      <c r="F166" s="46"/>
      <c r="H166" s="40"/>
      <c r="I166" s="43"/>
      <c r="J166" s="43"/>
      <c r="K166" s="43"/>
    </row>
    <row r="167" spans="1:11" s="41" customFormat="1" ht="15.75" customHeight="1" x14ac:dyDescent="0.25">
      <c r="A167" s="43"/>
      <c r="B167" s="40"/>
      <c r="F167" s="46"/>
      <c r="H167" s="40"/>
      <c r="I167" s="43"/>
      <c r="J167" s="43"/>
      <c r="K167" s="43"/>
    </row>
    <row r="168" spans="1:11" s="41" customFormat="1" ht="15.75" customHeight="1" x14ac:dyDescent="0.25">
      <c r="A168" s="43"/>
      <c r="B168" s="40"/>
      <c r="F168" s="46"/>
      <c r="H168" s="40"/>
      <c r="I168" s="43"/>
      <c r="J168" s="43"/>
      <c r="K168" s="43"/>
    </row>
    <row r="169" spans="1:11" s="41" customFormat="1" ht="15.75" customHeight="1" x14ac:dyDescent="0.25">
      <c r="A169" s="43"/>
      <c r="B169" s="40"/>
      <c r="F169" s="46"/>
      <c r="H169" s="40"/>
      <c r="I169" s="43"/>
      <c r="J169" s="43"/>
      <c r="K169" s="43"/>
    </row>
    <row r="170" spans="1:11" s="41" customFormat="1" ht="15.75" customHeight="1" x14ac:dyDescent="0.25">
      <c r="A170" s="43"/>
      <c r="B170" s="40"/>
      <c r="F170" s="46"/>
      <c r="H170" s="40"/>
      <c r="I170" s="43"/>
      <c r="J170" s="43"/>
      <c r="K170" s="43"/>
    </row>
    <row r="171" spans="1:11" s="41" customFormat="1" ht="15.75" customHeight="1" x14ac:dyDescent="0.25">
      <c r="A171" s="43"/>
      <c r="B171" s="40"/>
      <c r="F171" s="46"/>
      <c r="H171" s="40"/>
      <c r="I171" s="43"/>
      <c r="J171" s="43"/>
      <c r="K171" s="43"/>
    </row>
    <row r="172" spans="1:11" s="41" customFormat="1" ht="15.75" customHeight="1" x14ac:dyDescent="0.25">
      <c r="A172" s="43"/>
      <c r="B172" s="40"/>
      <c r="F172" s="46"/>
      <c r="H172" s="40"/>
      <c r="I172" s="43"/>
      <c r="J172" s="43"/>
      <c r="K172" s="43"/>
    </row>
    <row r="173" spans="1:11" s="41" customFormat="1" ht="15.75" customHeight="1" x14ac:dyDescent="0.25">
      <c r="A173" s="43"/>
      <c r="B173" s="40"/>
      <c r="F173" s="46"/>
      <c r="H173" s="40"/>
      <c r="I173" s="43"/>
      <c r="J173" s="43"/>
      <c r="K173" s="43"/>
    </row>
    <row r="174" spans="1:11" s="41" customFormat="1" ht="15.75" customHeight="1" x14ac:dyDescent="0.25">
      <c r="A174" s="43"/>
      <c r="B174" s="40"/>
      <c r="F174" s="46"/>
      <c r="H174" s="40"/>
      <c r="I174" s="43"/>
      <c r="J174" s="43"/>
      <c r="K174" s="43"/>
    </row>
    <row r="175" spans="1:11" s="41" customFormat="1" ht="15.75" customHeight="1" x14ac:dyDescent="0.25">
      <c r="A175" s="43"/>
      <c r="B175" s="40"/>
      <c r="F175" s="46"/>
      <c r="H175" s="40"/>
      <c r="I175" s="43"/>
      <c r="J175" s="43"/>
      <c r="K175" s="43"/>
    </row>
    <row r="176" spans="1:11" s="41" customFormat="1" ht="15.75" customHeight="1" x14ac:dyDescent="0.25">
      <c r="A176" s="43"/>
      <c r="B176" s="40"/>
      <c r="F176" s="46"/>
      <c r="H176" s="40"/>
      <c r="I176" s="43"/>
      <c r="J176" s="43"/>
      <c r="K176" s="43"/>
    </row>
    <row r="177" spans="1:11" s="41" customFormat="1" ht="15.75" customHeight="1" x14ac:dyDescent="0.25">
      <c r="A177" s="43"/>
      <c r="B177" s="40"/>
      <c r="F177" s="46"/>
      <c r="H177" s="40"/>
      <c r="I177" s="43"/>
      <c r="J177" s="43"/>
      <c r="K177" s="43"/>
    </row>
    <row r="178" spans="1:11" s="41" customFormat="1" ht="15.75" customHeight="1" x14ac:dyDescent="0.25">
      <c r="A178" s="43"/>
      <c r="B178" s="40"/>
      <c r="F178" s="46"/>
      <c r="H178" s="40"/>
      <c r="I178" s="43"/>
      <c r="J178" s="43"/>
      <c r="K178" s="43"/>
    </row>
    <row r="179" spans="1:11" s="41" customFormat="1" ht="15.75" customHeight="1" x14ac:dyDescent="0.25">
      <c r="A179" s="43"/>
      <c r="B179" s="40"/>
      <c r="F179" s="46"/>
      <c r="H179" s="40"/>
      <c r="I179" s="43"/>
      <c r="J179" s="43"/>
      <c r="K179" s="43"/>
    </row>
    <row r="180" spans="1:11" s="41" customFormat="1" ht="15.75" customHeight="1" x14ac:dyDescent="0.25">
      <c r="A180" s="43"/>
      <c r="B180" s="40"/>
      <c r="F180" s="46"/>
      <c r="H180" s="40"/>
      <c r="I180" s="43"/>
      <c r="J180" s="43"/>
      <c r="K180" s="43"/>
    </row>
    <row r="181" spans="1:11" s="41" customFormat="1" ht="15.75" customHeight="1" x14ac:dyDescent="0.25">
      <c r="A181" s="43"/>
      <c r="B181" s="40"/>
      <c r="F181" s="46"/>
      <c r="H181" s="40"/>
      <c r="I181" s="43"/>
      <c r="J181" s="43"/>
      <c r="K181" s="43"/>
    </row>
    <row r="182" spans="1:11" s="41" customFormat="1" ht="15.75" customHeight="1" x14ac:dyDescent="0.25">
      <c r="A182" s="43"/>
      <c r="B182" s="40"/>
      <c r="F182" s="46"/>
      <c r="H182" s="40"/>
      <c r="I182" s="43"/>
      <c r="J182" s="43"/>
      <c r="K182" s="43"/>
    </row>
    <row r="183" spans="1:11" s="41" customFormat="1" ht="15.75" customHeight="1" x14ac:dyDescent="0.25">
      <c r="A183" s="43"/>
      <c r="B183" s="40"/>
      <c r="F183" s="46"/>
      <c r="H183" s="40"/>
      <c r="I183" s="43"/>
      <c r="J183" s="43"/>
      <c r="K183" s="43"/>
    </row>
    <row r="184" spans="1:11" s="41" customFormat="1" ht="15.75" customHeight="1" x14ac:dyDescent="0.25">
      <c r="A184" s="43"/>
      <c r="B184" s="40"/>
      <c r="F184" s="46"/>
      <c r="H184" s="40"/>
      <c r="I184" s="43"/>
      <c r="J184" s="43"/>
      <c r="K184" s="43"/>
    </row>
    <row r="185" spans="1:11" s="41" customFormat="1" ht="15.75" customHeight="1" x14ac:dyDescent="0.25">
      <c r="A185" s="43"/>
      <c r="B185" s="40"/>
      <c r="F185" s="46"/>
      <c r="H185" s="40"/>
      <c r="I185" s="43"/>
      <c r="J185" s="43"/>
      <c r="K185" s="43"/>
    </row>
    <row r="186" spans="1:11" s="41" customFormat="1" ht="15.75" customHeight="1" x14ac:dyDescent="0.25">
      <c r="A186" s="43"/>
      <c r="B186" s="40"/>
      <c r="F186" s="46"/>
      <c r="H186" s="40"/>
      <c r="I186" s="43"/>
      <c r="J186" s="43"/>
      <c r="K186" s="43"/>
    </row>
    <row r="187" spans="1:11" s="41" customFormat="1" ht="15.75" customHeight="1" x14ac:dyDescent="0.25">
      <c r="A187" s="43"/>
      <c r="B187" s="40"/>
      <c r="F187" s="46"/>
      <c r="H187" s="40"/>
      <c r="I187" s="43"/>
      <c r="J187" s="43"/>
      <c r="K187" s="43"/>
    </row>
    <row r="188" spans="1:11" s="41" customFormat="1" ht="15.75" customHeight="1" x14ac:dyDescent="0.25">
      <c r="A188" s="43"/>
      <c r="B188" s="40"/>
      <c r="F188" s="46"/>
      <c r="H188" s="40"/>
      <c r="I188" s="43"/>
      <c r="J188" s="43"/>
      <c r="K188" s="43"/>
    </row>
    <row r="189" spans="1:11" s="41" customFormat="1" ht="15.75" customHeight="1" x14ac:dyDescent="0.25">
      <c r="A189" s="43"/>
      <c r="B189" s="40"/>
      <c r="F189" s="46"/>
      <c r="H189" s="40"/>
      <c r="I189" s="43"/>
      <c r="J189" s="43"/>
      <c r="K189" s="43"/>
    </row>
    <row r="190" spans="1:11" s="41" customFormat="1" ht="15.75" customHeight="1" x14ac:dyDescent="0.25">
      <c r="A190" s="43"/>
      <c r="B190" s="40"/>
      <c r="F190" s="46"/>
      <c r="H190" s="40"/>
      <c r="I190" s="43"/>
      <c r="J190" s="43"/>
      <c r="K190" s="43"/>
    </row>
    <row r="191" spans="1:11" s="41" customFormat="1" ht="15.75" customHeight="1" x14ac:dyDescent="0.25">
      <c r="A191" s="43"/>
      <c r="B191" s="40"/>
      <c r="F191" s="46"/>
      <c r="H191" s="40"/>
      <c r="I191" s="43"/>
      <c r="J191" s="43"/>
      <c r="K191" s="43"/>
    </row>
    <row r="192" spans="1:11" s="41" customFormat="1" ht="15.75" customHeight="1" x14ac:dyDescent="0.25">
      <c r="A192" s="43"/>
      <c r="B192" s="40"/>
      <c r="F192" s="46"/>
      <c r="H192" s="40"/>
      <c r="I192" s="43"/>
      <c r="J192" s="43"/>
      <c r="K192" s="43"/>
    </row>
    <row r="193" spans="1:11" s="41" customFormat="1" ht="15.75" customHeight="1" x14ac:dyDescent="0.25">
      <c r="A193" s="43"/>
      <c r="B193" s="40"/>
      <c r="F193" s="46"/>
      <c r="H193" s="40"/>
      <c r="I193" s="43"/>
      <c r="J193" s="43"/>
      <c r="K193" s="43"/>
    </row>
    <row r="194" spans="1:11" s="41" customFormat="1" ht="15.75" customHeight="1" x14ac:dyDescent="0.25">
      <c r="A194" s="43"/>
      <c r="B194" s="40"/>
      <c r="F194" s="46"/>
      <c r="H194" s="40"/>
      <c r="I194" s="43"/>
      <c r="J194" s="43"/>
      <c r="K194" s="43"/>
    </row>
    <row r="195" spans="1:11" s="41" customFormat="1" ht="15.75" customHeight="1" x14ac:dyDescent="0.25">
      <c r="A195" s="43"/>
      <c r="B195" s="40"/>
      <c r="F195" s="46"/>
      <c r="H195" s="40"/>
      <c r="I195" s="43"/>
      <c r="J195" s="43"/>
      <c r="K195" s="43"/>
    </row>
    <row r="196" spans="1:11" s="41" customFormat="1" ht="15.75" customHeight="1" x14ac:dyDescent="0.25">
      <c r="A196" s="43"/>
      <c r="B196" s="40"/>
      <c r="F196" s="46"/>
      <c r="H196" s="40"/>
      <c r="I196" s="43"/>
      <c r="J196" s="43"/>
      <c r="K196" s="43"/>
    </row>
    <row r="197" spans="1:11" s="41" customFormat="1" ht="15.75" customHeight="1" x14ac:dyDescent="0.25">
      <c r="A197" s="43"/>
      <c r="B197" s="40"/>
      <c r="F197" s="46"/>
      <c r="H197" s="40"/>
      <c r="I197" s="43"/>
      <c r="J197" s="43"/>
      <c r="K197" s="43"/>
    </row>
    <row r="198" spans="1:11" s="41" customFormat="1" ht="15.75" customHeight="1" x14ac:dyDescent="0.25">
      <c r="A198" s="43"/>
      <c r="B198" s="40"/>
      <c r="F198" s="46"/>
      <c r="H198" s="40"/>
      <c r="I198" s="43"/>
      <c r="J198" s="43"/>
      <c r="K198" s="43"/>
    </row>
    <row r="199" spans="1:11" s="41" customFormat="1" ht="15.75" customHeight="1" x14ac:dyDescent="0.25">
      <c r="A199" s="43"/>
      <c r="B199" s="40"/>
      <c r="F199" s="46"/>
      <c r="H199" s="40"/>
      <c r="I199" s="43"/>
      <c r="J199" s="43"/>
      <c r="K199" s="43"/>
    </row>
    <row r="200" spans="1:11" s="41" customFormat="1" ht="15.75" customHeight="1" x14ac:dyDescent="0.25">
      <c r="A200" s="43"/>
      <c r="B200" s="40"/>
      <c r="F200" s="46"/>
      <c r="H200" s="40"/>
      <c r="I200" s="43"/>
      <c r="J200" s="43"/>
      <c r="K200" s="43"/>
    </row>
    <row r="201" spans="1:11" s="41" customFormat="1" ht="15.75" customHeight="1" x14ac:dyDescent="0.25">
      <c r="A201" s="43"/>
      <c r="B201" s="40"/>
      <c r="F201" s="46"/>
      <c r="H201" s="40"/>
      <c r="I201" s="43"/>
      <c r="J201" s="43"/>
      <c r="K201" s="43"/>
    </row>
    <row r="202" spans="1:11" s="41" customFormat="1" ht="15.75" customHeight="1" x14ac:dyDescent="0.25">
      <c r="A202" s="43"/>
      <c r="B202" s="40"/>
      <c r="F202" s="46"/>
      <c r="H202" s="40"/>
      <c r="I202" s="43"/>
      <c r="J202" s="43"/>
      <c r="K202" s="43"/>
    </row>
    <row r="203" spans="1:11" s="41" customFormat="1" ht="15.75" customHeight="1" x14ac:dyDescent="0.25">
      <c r="A203" s="43"/>
      <c r="B203" s="40"/>
      <c r="F203" s="46"/>
      <c r="H203" s="40"/>
      <c r="I203" s="43"/>
      <c r="J203" s="43"/>
      <c r="K203" s="43"/>
    </row>
    <row r="204" spans="1:11" s="41" customFormat="1" ht="15.75" customHeight="1" x14ac:dyDescent="0.25">
      <c r="A204" s="43"/>
      <c r="B204" s="40"/>
      <c r="F204" s="46"/>
      <c r="H204" s="40"/>
      <c r="I204" s="43"/>
      <c r="J204" s="43"/>
      <c r="K204" s="43"/>
    </row>
    <row r="205" spans="1:11" s="41" customFormat="1" ht="15.75" customHeight="1" x14ac:dyDescent="0.25">
      <c r="A205" s="43"/>
      <c r="B205" s="40"/>
      <c r="F205" s="46"/>
      <c r="H205" s="40"/>
      <c r="I205" s="43"/>
      <c r="J205" s="43"/>
      <c r="K205" s="43"/>
    </row>
    <row r="206" spans="1:11" s="41" customFormat="1" ht="15.75" customHeight="1" x14ac:dyDescent="0.25">
      <c r="A206" s="43"/>
      <c r="B206" s="40"/>
      <c r="F206" s="46"/>
      <c r="H206" s="40"/>
      <c r="I206" s="43"/>
      <c r="J206" s="43"/>
      <c r="K206" s="43"/>
    </row>
    <row r="207" spans="1:11" s="41" customFormat="1" ht="15.75" customHeight="1" x14ac:dyDescent="0.25">
      <c r="A207" s="43"/>
      <c r="B207" s="40"/>
      <c r="F207" s="46"/>
      <c r="H207" s="40"/>
      <c r="I207" s="43"/>
      <c r="J207" s="43"/>
      <c r="K207" s="43"/>
    </row>
    <row r="208" spans="1:11" s="41" customFormat="1" ht="15.75" customHeight="1" x14ac:dyDescent="0.25">
      <c r="A208" s="43"/>
      <c r="B208" s="40"/>
      <c r="F208" s="46"/>
      <c r="H208" s="40"/>
      <c r="I208" s="43"/>
      <c r="J208" s="43"/>
      <c r="K208" s="43"/>
    </row>
    <row r="209" spans="1:11" s="41" customFormat="1" ht="15.75" customHeight="1" x14ac:dyDescent="0.25">
      <c r="A209" s="43"/>
      <c r="B209" s="40"/>
      <c r="F209" s="46"/>
      <c r="H209" s="40"/>
      <c r="I209" s="43"/>
      <c r="J209" s="43"/>
      <c r="K209" s="43"/>
    </row>
    <row r="210" spans="1:11" s="41" customFormat="1" ht="15.75" customHeight="1" x14ac:dyDescent="0.25">
      <c r="A210" s="43"/>
      <c r="B210" s="40"/>
      <c r="F210" s="46"/>
      <c r="H210" s="40"/>
      <c r="I210" s="43"/>
      <c r="J210" s="43"/>
      <c r="K210" s="43"/>
    </row>
    <row r="211" spans="1:11" s="41" customFormat="1" ht="15.75" customHeight="1" x14ac:dyDescent="0.25">
      <c r="A211" s="43"/>
      <c r="B211" s="40"/>
      <c r="F211" s="46"/>
      <c r="H211" s="40"/>
      <c r="I211" s="43"/>
      <c r="J211" s="43"/>
      <c r="K211" s="43"/>
    </row>
    <row r="212" spans="1:11" s="41" customFormat="1" ht="15.75" customHeight="1" x14ac:dyDescent="0.25">
      <c r="A212" s="43"/>
      <c r="B212" s="40"/>
      <c r="F212" s="46"/>
      <c r="H212" s="40"/>
      <c r="I212" s="43"/>
      <c r="J212" s="43"/>
      <c r="K212" s="43"/>
    </row>
    <row r="213" spans="1:11" s="41" customFormat="1" ht="15.75" customHeight="1" x14ac:dyDescent="0.25">
      <c r="A213" s="43"/>
      <c r="B213" s="40"/>
      <c r="F213" s="46"/>
      <c r="H213" s="40"/>
      <c r="I213" s="43"/>
      <c r="J213" s="43"/>
      <c r="K213" s="43"/>
    </row>
    <row r="214" spans="1:11" s="41" customFormat="1" ht="15.75" customHeight="1" x14ac:dyDescent="0.25">
      <c r="A214" s="43"/>
      <c r="B214" s="40"/>
      <c r="F214" s="46"/>
      <c r="H214" s="40"/>
      <c r="I214" s="43"/>
      <c r="J214" s="43"/>
      <c r="K214" s="43"/>
    </row>
    <row r="215" spans="1:11" s="41" customFormat="1" ht="15.75" customHeight="1" x14ac:dyDescent="0.25">
      <c r="A215" s="43"/>
      <c r="B215" s="40"/>
      <c r="F215" s="46"/>
      <c r="H215" s="40"/>
      <c r="I215" s="43"/>
      <c r="J215" s="43"/>
      <c r="K215" s="43"/>
    </row>
    <row r="216" spans="1:11" s="41" customFormat="1" ht="15.75" customHeight="1" x14ac:dyDescent="0.25">
      <c r="A216" s="43"/>
      <c r="B216" s="40"/>
      <c r="F216" s="46"/>
      <c r="H216" s="40"/>
      <c r="I216" s="43"/>
      <c r="J216" s="43"/>
      <c r="K216" s="43"/>
    </row>
    <row r="217" spans="1:11" s="41" customFormat="1" ht="15.75" customHeight="1" x14ac:dyDescent="0.25">
      <c r="A217" s="43"/>
      <c r="B217" s="40"/>
      <c r="F217" s="46"/>
      <c r="H217" s="40"/>
      <c r="I217" s="43"/>
      <c r="J217" s="43"/>
      <c r="K217" s="43"/>
    </row>
    <row r="218" spans="1:11" s="41" customFormat="1" ht="15.75" customHeight="1" x14ac:dyDescent="0.25">
      <c r="A218" s="43"/>
      <c r="B218" s="40"/>
      <c r="F218" s="46"/>
      <c r="H218" s="40"/>
      <c r="I218" s="43"/>
      <c r="J218" s="43"/>
      <c r="K218" s="43"/>
    </row>
    <row r="219" spans="1:11" s="41" customFormat="1" ht="15.75" customHeight="1" x14ac:dyDescent="0.25">
      <c r="A219" s="43"/>
      <c r="B219" s="40"/>
      <c r="F219" s="46"/>
      <c r="H219" s="40"/>
      <c r="I219" s="43"/>
      <c r="J219" s="43"/>
      <c r="K219" s="43"/>
    </row>
    <row r="220" spans="1:11" s="41" customFormat="1" ht="15.75" customHeight="1" x14ac:dyDescent="0.25">
      <c r="A220" s="43"/>
      <c r="B220" s="40"/>
      <c r="F220" s="46"/>
      <c r="H220" s="40"/>
      <c r="I220" s="43"/>
      <c r="J220" s="43"/>
      <c r="K220" s="43"/>
    </row>
    <row r="221" spans="1:11" s="41" customFormat="1" ht="15.75" customHeight="1" x14ac:dyDescent="0.25">
      <c r="A221" s="43"/>
      <c r="B221" s="40"/>
      <c r="F221" s="46"/>
      <c r="H221" s="40"/>
      <c r="I221" s="43"/>
      <c r="J221" s="43"/>
      <c r="K221" s="43"/>
    </row>
    <row r="222" spans="1:11" s="41" customFormat="1" ht="15.75" customHeight="1" x14ac:dyDescent="0.25">
      <c r="A222" s="43"/>
      <c r="B222" s="40"/>
      <c r="F222" s="46"/>
      <c r="H222" s="40"/>
      <c r="I222" s="43"/>
      <c r="J222" s="43"/>
      <c r="K222" s="43"/>
    </row>
    <row r="223" spans="1:11" s="41" customFormat="1" ht="15.75" customHeight="1" x14ac:dyDescent="0.25">
      <c r="A223" s="43"/>
      <c r="B223" s="40"/>
      <c r="F223" s="46"/>
      <c r="H223" s="40"/>
      <c r="I223" s="43"/>
      <c r="J223" s="43"/>
      <c r="K223" s="43"/>
    </row>
    <row r="224" spans="1:11" s="41" customFormat="1" ht="15.75" customHeight="1" x14ac:dyDescent="0.25">
      <c r="A224" s="43"/>
      <c r="B224" s="40"/>
      <c r="F224" s="46"/>
      <c r="H224" s="40"/>
      <c r="I224" s="43"/>
      <c r="J224" s="43"/>
      <c r="K224" s="43"/>
    </row>
    <row r="225" spans="1:11" s="41" customFormat="1" ht="15.75" customHeight="1" x14ac:dyDescent="0.25">
      <c r="A225" s="43"/>
      <c r="B225" s="40"/>
      <c r="F225" s="46"/>
      <c r="H225" s="40"/>
      <c r="I225" s="43"/>
      <c r="J225" s="43"/>
      <c r="K225" s="43"/>
    </row>
    <row r="226" spans="1:11" s="41" customFormat="1" ht="15.75" customHeight="1" x14ac:dyDescent="0.25">
      <c r="A226" s="43"/>
      <c r="B226" s="40"/>
      <c r="F226" s="46"/>
      <c r="H226" s="40"/>
      <c r="I226" s="43"/>
      <c r="J226" s="43"/>
      <c r="K226" s="43"/>
    </row>
    <row r="227" spans="1:11" s="41" customFormat="1" ht="15.75" customHeight="1" x14ac:dyDescent="0.25">
      <c r="A227" s="43"/>
      <c r="B227" s="40"/>
      <c r="F227" s="46"/>
      <c r="H227" s="40"/>
      <c r="I227" s="43"/>
      <c r="J227" s="43"/>
      <c r="K227" s="43"/>
    </row>
    <row r="228" spans="1:11" s="41" customFormat="1" ht="15.75" customHeight="1" x14ac:dyDescent="0.25">
      <c r="A228" s="43"/>
      <c r="B228" s="40"/>
      <c r="F228" s="46"/>
      <c r="H228" s="40"/>
      <c r="I228" s="43"/>
      <c r="J228" s="43"/>
      <c r="K228" s="43"/>
    </row>
    <row r="229" spans="1:11" s="41" customFormat="1" ht="15.75" customHeight="1" x14ac:dyDescent="0.25">
      <c r="A229" s="43"/>
      <c r="B229" s="40"/>
      <c r="F229" s="46"/>
      <c r="H229" s="40"/>
      <c r="I229" s="43"/>
      <c r="J229" s="43"/>
      <c r="K229" s="43"/>
    </row>
    <row r="230" spans="1:11" s="41" customFormat="1" ht="15.75" customHeight="1" x14ac:dyDescent="0.25">
      <c r="A230" s="43"/>
      <c r="B230" s="40"/>
      <c r="F230" s="46"/>
      <c r="H230" s="40"/>
      <c r="I230" s="43"/>
      <c r="J230" s="43"/>
      <c r="K230" s="43"/>
    </row>
    <row r="231" spans="1:11" s="41" customFormat="1" ht="15.75" customHeight="1" x14ac:dyDescent="0.25">
      <c r="A231" s="43"/>
      <c r="B231" s="40"/>
      <c r="F231" s="46"/>
      <c r="H231" s="40"/>
      <c r="I231" s="43"/>
      <c r="J231" s="43"/>
      <c r="K231" s="43"/>
    </row>
    <row r="232" spans="1:11" s="41" customFormat="1" ht="15.75" customHeight="1" x14ac:dyDescent="0.25">
      <c r="A232" s="43"/>
      <c r="B232" s="40"/>
      <c r="F232" s="46"/>
      <c r="H232" s="40"/>
      <c r="I232" s="43"/>
      <c r="J232" s="43"/>
      <c r="K232" s="43"/>
    </row>
    <row r="233" spans="1:11" s="41" customFormat="1" ht="15.75" customHeight="1" x14ac:dyDescent="0.25">
      <c r="A233" s="43"/>
      <c r="B233" s="40"/>
      <c r="F233" s="46"/>
      <c r="H233" s="40"/>
      <c r="I233" s="43"/>
      <c r="J233" s="43"/>
      <c r="K233" s="43"/>
    </row>
    <row r="234" spans="1:11" s="41" customFormat="1" ht="15.75" customHeight="1" x14ac:dyDescent="0.25">
      <c r="A234" s="43"/>
      <c r="B234" s="40"/>
      <c r="F234" s="46"/>
      <c r="H234" s="40"/>
      <c r="I234" s="43"/>
      <c r="J234" s="43"/>
      <c r="K234" s="43"/>
    </row>
    <row r="235" spans="1:11" s="41" customFormat="1" ht="15.75" customHeight="1" x14ac:dyDescent="0.25">
      <c r="A235" s="43"/>
      <c r="B235" s="40"/>
      <c r="F235" s="46"/>
      <c r="H235" s="40"/>
      <c r="I235" s="43"/>
      <c r="J235" s="43"/>
      <c r="K235" s="43"/>
    </row>
    <row r="236" spans="1:11" s="41" customFormat="1" ht="15.75" customHeight="1" x14ac:dyDescent="0.25">
      <c r="A236" s="43"/>
      <c r="B236" s="40"/>
      <c r="F236" s="46"/>
      <c r="H236" s="40"/>
      <c r="I236" s="43"/>
      <c r="J236" s="43"/>
      <c r="K236" s="43"/>
    </row>
    <row r="237" spans="1:11" s="41" customFormat="1" ht="15.75" customHeight="1" x14ac:dyDescent="0.25">
      <c r="A237" s="43"/>
      <c r="B237" s="40"/>
      <c r="F237" s="46"/>
      <c r="H237" s="40"/>
      <c r="I237" s="43"/>
      <c r="J237" s="43"/>
      <c r="K237" s="43"/>
    </row>
    <row r="238" spans="1:11" s="41" customFormat="1" ht="15.75" customHeight="1" x14ac:dyDescent="0.25">
      <c r="A238" s="43"/>
      <c r="B238" s="40"/>
      <c r="F238" s="46"/>
      <c r="H238" s="40"/>
      <c r="I238" s="43"/>
      <c r="J238" s="43"/>
      <c r="K238" s="43"/>
    </row>
    <row r="239" spans="1:11" s="41" customFormat="1" ht="15.75" customHeight="1" x14ac:dyDescent="0.25">
      <c r="A239" s="43"/>
      <c r="B239" s="40"/>
      <c r="F239" s="46"/>
      <c r="H239" s="40"/>
      <c r="I239" s="43"/>
      <c r="J239" s="43"/>
      <c r="K239" s="43"/>
    </row>
    <row r="240" spans="1:11" s="41" customFormat="1" ht="15.75" customHeight="1" x14ac:dyDescent="0.25">
      <c r="A240" s="43"/>
      <c r="B240" s="40"/>
      <c r="F240" s="46"/>
      <c r="H240" s="40"/>
      <c r="I240" s="43"/>
      <c r="J240" s="43"/>
      <c r="K240" s="43"/>
    </row>
    <row r="241" spans="1:11" s="41" customFormat="1" ht="15.75" customHeight="1" x14ac:dyDescent="0.25">
      <c r="A241" s="43"/>
      <c r="B241" s="40"/>
      <c r="F241" s="46"/>
      <c r="H241" s="40"/>
      <c r="I241" s="43"/>
      <c r="J241" s="43"/>
      <c r="K241" s="43"/>
    </row>
    <row r="242" spans="1:11" s="41" customFormat="1" ht="15.75" customHeight="1" x14ac:dyDescent="0.25">
      <c r="A242" s="43"/>
      <c r="B242" s="40"/>
      <c r="F242" s="46"/>
      <c r="H242" s="40"/>
      <c r="I242" s="43"/>
      <c r="J242" s="43"/>
      <c r="K242" s="43"/>
    </row>
    <row r="243" spans="1:11" s="41" customFormat="1" ht="15.75" customHeight="1" x14ac:dyDescent="0.25">
      <c r="A243" s="43"/>
      <c r="B243" s="40"/>
      <c r="F243" s="46"/>
      <c r="H243" s="40"/>
      <c r="I243" s="43"/>
      <c r="J243" s="43"/>
      <c r="K243" s="43"/>
    </row>
    <row r="244" spans="1:11" s="41" customFormat="1" ht="15.75" customHeight="1" x14ac:dyDescent="0.25">
      <c r="A244" s="43"/>
      <c r="B244" s="40"/>
      <c r="F244" s="46"/>
      <c r="H244" s="40"/>
      <c r="I244" s="43"/>
      <c r="J244" s="43"/>
      <c r="K244" s="43"/>
    </row>
    <row r="245" spans="1:11" s="41" customFormat="1" ht="15.75" customHeight="1" x14ac:dyDescent="0.25">
      <c r="A245" s="43"/>
      <c r="B245" s="40"/>
      <c r="F245" s="46"/>
      <c r="H245" s="40"/>
      <c r="I245" s="43"/>
      <c r="J245" s="43"/>
      <c r="K245" s="43"/>
    </row>
    <row r="246" spans="1:11" s="41" customFormat="1" ht="15.75" customHeight="1" x14ac:dyDescent="0.25">
      <c r="A246" s="43"/>
      <c r="B246" s="40"/>
      <c r="F246" s="46"/>
      <c r="H246" s="40"/>
      <c r="I246" s="43"/>
      <c r="J246" s="43"/>
      <c r="K246" s="43"/>
    </row>
    <row r="247" spans="1:11" s="41" customFormat="1" ht="15.75" customHeight="1" x14ac:dyDescent="0.25">
      <c r="A247" s="43"/>
      <c r="B247" s="40"/>
      <c r="F247" s="46"/>
      <c r="H247" s="40"/>
      <c r="I247" s="43"/>
      <c r="J247" s="43"/>
      <c r="K247" s="43"/>
    </row>
    <row r="248" spans="1:11" s="41" customFormat="1" ht="15.75" customHeight="1" x14ac:dyDescent="0.25">
      <c r="A248" s="43"/>
      <c r="B248" s="40"/>
      <c r="F248" s="46"/>
      <c r="H248" s="40"/>
      <c r="I248" s="43"/>
      <c r="J248" s="43"/>
      <c r="K248" s="43"/>
    </row>
    <row r="249" spans="1:11" s="41" customFormat="1" ht="15.75" customHeight="1" x14ac:dyDescent="0.25">
      <c r="A249" s="43"/>
      <c r="B249" s="40"/>
      <c r="F249" s="46"/>
      <c r="H249" s="40"/>
      <c r="I249" s="43"/>
      <c r="J249" s="43"/>
      <c r="K249" s="43"/>
    </row>
    <row r="250" spans="1:11" s="41" customFormat="1" ht="15.75" customHeight="1" x14ac:dyDescent="0.25">
      <c r="A250" s="43"/>
      <c r="B250" s="40"/>
      <c r="F250" s="46"/>
      <c r="H250" s="40"/>
      <c r="I250" s="43"/>
      <c r="J250" s="43"/>
      <c r="K250" s="43"/>
    </row>
    <row r="251" spans="1:11" s="41" customFormat="1" ht="15.75" customHeight="1" x14ac:dyDescent="0.25">
      <c r="A251" s="43"/>
      <c r="B251" s="40"/>
      <c r="F251" s="46"/>
      <c r="H251" s="40"/>
      <c r="I251" s="43"/>
      <c r="J251" s="43"/>
      <c r="K251" s="43"/>
    </row>
    <row r="252" spans="1:11" s="41" customFormat="1" ht="15.75" customHeight="1" x14ac:dyDescent="0.25">
      <c r="A252" s="43"/>
      <c r="B252" s="40"/>
      <c r="F252" s="46"/>
      <c r="H252" s="40"/>
      <c r="I252" s="43"/>
      <c r="J252" s="43"/>
      <c r="K252" s="43"/>
    </row>
    <row r="253" spans="1:11" s="41" customFormat="1" ht="15.75" customHeight="1" x14ac:dyDescent="0.25">
      <c r="A253" s="43"/>
      <c r="B253" s="40"/>
      <c r="F253" s="46"/>
      <c r="H253" s="40"/>
      <c r="I253" s="43"/>
      <c r="J253" s="43"/>
      <c r="K253" s="43"/>
    </row>
    <row r="254" spans="1:11" s="41" customFormat="1" ht="15.75" customHeight="1" x14ac:dyDescent="0.25">
      <c r="A254" s="43"/>
      <c r="B254" s="40"/>
      <c r="F254" s="46"/>
      <c r="H254" s="40"/>
      <c r="I254" s="43"/>
      <c r="J254" s="43"/>
      <c r="K254" s="43"/>
    </row>
    <row r="255" spans="1:11" s="41" customFormat="1" ht="15.75" customHeight="1" x14ac:dyDescent="0.25">
      <c r="A255" s="43"/>
      <c r="B255" s="40"/>
      <c r="F255" s="46"/>
      <c r="H255" s="40"/>
      <c r="I255" s="43"/>
      <c r="J255" s="43"/>
      <c r="K255" s="43"/>
    </row>
    <row r="256" spans="1:11" s="41" customFormat="1" ht="15.75" customHeight="1" x14ac:dyDescent="0.25">
      <c r="A256" s="43"/>
      <c r="B256" s="40"/>
      <c r="F256" s="46"/>
      <c r="H256" s="40"/>
      <c r="I256" s="43"/>
      <c r="J256" s="43"/>
      <c r="K256" s="43"/>
    </row>
    <row r="257" spans="1:11" s="41" customFormat="1" ht="15.75" customHeight="1" x14ac:dyDescent="0.25">
      <c r="A257" s="43"/>
      <c r="B257" s="40"/>
      <c r="F257" s="46"/>
      <c r="H257" s="40"/>
      <c r="I257" s="43"/>
      <c r="J257" s="43"/>
      <c r="K257" s="43"/>
    </row>
    <row r="258" spans="1:11" s="41" customFormat="1" ht="15.75" customHeight="1" x14ac:dyDescent="0.25">
      <c r="A258" s="43"/>
      <c r="B258" s="40"/>
      <c r="F258" s="46"/>
      <c r="H258" s="40"/>
      <c r="I258" s="43"/>
      <c r="J258" s="43"/>
      <c r="K258" s="43"/>
    </row>
    <row r="259" spans="1:11" s="41" customFormat="1" ht="15.75" customHeight="1" x14ac:dyDescent="0.25">
      <c r="A259" s="43"/>
      <c r="B259" s="40"/>
      <c r="F259" s="46"/>
      <c r="H259" s="40"/>
      <c r="I259" s="43"/>
      <c r="J259" s="43"/>
      <c r="K259" s="43"/>
    </row>
    <row r="260" spans="1:11" s="41" customFormat="1" ht="15.75" customHeight="1" x14ac:dyDescent="0.25">
      <c r="A260" s="43"/>
      <c r="B260" s="40"/>
      <c r="F260" s="46"/>
      <c r="H260" s="40"/>
      <c r="I260" s="43"/>
      <c r="J260" s="43"/>
      <c r="K260" s="43"/>
    </row>
    <row r="261" spans="1:11" s="41" customFormat="1" ht="15.75" customHeight="1" x14ac:dyDescent="0.25">
      <c r="A261" s="43"/>
      <c r="B261" s="40"/>
      <c r="F261" s="46"/>
      <c r="H261" s="40"/>
      <c r="I261" s="43"/>
      <c r="J261" s="43"/>
      <c r="K261" s="43"/>
    </row>
    <row r="262" spans="1:11" s="41" customFormat="1" ht="15.75" customHeight="1" x14ac:dyDescent="0.25">
      <c r="A262" s="43"/>
      <c r="B262" s="40"/>
      <c r="F262" s="46"/>
      <c r="H262" s="40"/>
      <c r="I262" s="43"/>
      <c r="J262" s="43"/>
      <c r="K262" s="43"/>
    </row>
    <row r="263" spans="1:11" s="41" customFormat="1" ht="15.75" customHeight="1" x14ac:dyDescent="0.25">
      <c r="A263" s="43"/>
      <c r="B263" s="40"/>
      <c r="F263" s="46"/>
      <c r="H263" s="40"/>
      <c r="I263" s="43"/>
      <c r="J263" s="43"/>
      <c r="K263" s="43"/>
    </row>
    <row r="264" spans="1:11" s="41" customFormat="1" ht="15.75" customHeight="1" x14ac:dyDescent="0.25">
      <c r="A264" s="43"/>
      <c r="B264" s="40"/>
      <c r="F264" s="46"/>
      <c r="H264" s="40"/>
      <c r="I264" s="43"/>
      <c r="J264" s="43"/>
      <c r="K264" s="43"/>
    </row>
    <row r="265" spans="1:11" s="41" customFormat="1" ht="15.75" customHeight="1" x14ac:dyDescent="0.25">
      <c r="A265" s="43"/>
      <c r="B265" s="40"/>
      <c r="F265" s="46"/>
      <c r="H265" s="40"/>
      <c r="I265" s="43"/>
      <c r="J265" s="43"/>
      <c r="K265" s="43"/>
    </row>
    <row r="266" spans="1:11" s="41" customFormat="1" ht="15.75" customHeight="1" x14ac:dyDescent="0.25">
      <c r="A266" s="43"/>
      <c r="B266" s="40"/>
      <c r="F266" s="46"/>
      <c r="H266" s="40"/>
      <c r="I266" s="43"/>
      <c r="J266" s="43"/>
      <c r="K266" s="43"/>
    </row>
    <row r="267" spans="1:11" s="41" customFormat="1" ht="15.75" customHeight="1" x14ac:dyDescent="0.25">
      <c r="A267" s="43"/>
      <c r="B267" s="40"/>
      <c r="F267" s="46"/>
      <c r="H267" s="40"/>
      <c r="I267" s="43"/>
      <c r="J267" s="43"/>
      <c r="K267" s="43"/>
    </row>
    <row r="268" spans="1:11" s="41" customFormat="1" ht="15.75" customHeight="1" x14ac:dyDescent="0.25">
      <c r="A268" s="43"/>
      <c r="B268" s="40"/>
      <c r="F268" s="46"/>
      <c r="H268" s="40"/>
      <c r="I268" s="43"/>
      <c r="J268" s="43"/>
      <c r="K268" s="43"/>
    </row>
    <row r="269" spans="1:11" s="41" customFormat="1" ht="15.75" customHeight="1" x14ac:dyDescent="0.25">
      <c r="A269" s="43"/>
      <c r="B269" s="40"/>
      <c r="F269" s="46"/>
      <c r="H269" s="40"/>
      <c r="I269" s="43"/>
      <c r="J269" s="43"/>
      <c r="K269" s="43"/>
    </row>
    <row r="270" spans="1:11" s="41" customFormat="1" ht="15.75" customHeight="1" x14ac:dyDescent="0.25">
      <c r="A270" s="43"/>
      <c r="B270" s="40"/>
      <c r="F270" s="46"/>
      <c r="H270" s="40"/>
      <c r="I270" s="43"/>
      <c r="J270" s="43"/>
      <c r="K270" s="43"/>
    </row>
    <row r="271" spans="1:11" s="41" customFormat="1" ht="15.75" customHeight="1" x14ac:dyDescent="0.25">
      <c r="A271" s="43"/>
      <c r="B271" s="40"/>
      <c r="F271" s="46"/>
      <c r="H271" s="40"/>
      <c r="I271" s="43"/>
      <c r="J271" s="43"/>
      <c r="K271" s="43"/>
    </row>
    <row r="272" spans="1:11" s="41" customFormat="1" ht="15.75" customHeight="1" x14ac:dyDescent="0.25">
      <c r="A272" s="43"/>
      <c r="B272" s="40"/>
      <c r="F272" s="46"/>
      <c r="H272" s="40"/>
      <c r="I272" s="43"/>
      <c r="J272" s="43"/>
      <c r="K272" s="43"/>
    </row>
    <row r="273" spans="1:11" s="41" customFormat="1" ht="15.75" customHeight="1" x14ac:dyDescent="0.25">
      <c r="A273" s="43"/>
      <c r="B273" s="40"/>
      <c r="F273" s="46"/>
      <c r="H273" s="40"/>
      <c r="I273" s="43"/>
      <c r="J273" s="43"/>
      <c r="K273" s="43"/>
    </row>
    <row r="274" spans="1:11" s="41" customFormat="1" ht="15.75" customHeight="1" x14ac:dyDescent="0.25">
      <c r="A274" s="43"/>
      <c r="B274" s="40"/>
      <c r="F274" s="46"/>
      <c r="H274" s="40"/>
      <c r="I274" s="43"/>
      <c r="J274" s="43"/>
      <c r="K274" s="43"/>
    </row>
    <row r="275" spans="1:11" s="41" customFormat="1" ht="15.75" customHeight="1" x14ac:dyDescent="0.25">
      <c r="A275" s="43"/>
      <c r="B275" s="40"/>
      <c r="F275" s="46"/>
      <c r="H275" s="40"/>
      <c r="I275" s="43"/>
      <c r="J275" s="43"/>
      <c r="K275" s="43"/>
    </row>
    <row r="276" spans="1:11" s="41" customFormat="1" ht="15.75" customHeight="1" x14ac:dyDescent="0.25">
      <c r="A276" s="43"/>
      <c r="B276" s="40"/>
      <c r="F276" s="46"/>
      <c r="H276" s="40"/>
      <c r="I276" s="43"/>
      <c r="J276" s="43"/>
      <c r="K276" s="43"/>
    </row>
    <row r="277" spans="1:11" s="41" customFormat="1" ht="15.75" customHeight="1" x14ac:dyDescent="0.25">
      <c r="A277" s="43"/>
      <c r="B277" s="40"/>
      <c r="F277" s="46"/>
      <c r="H277" s="40"/>
      <c r="I277" s="43"/>
      <c r="J277" s="43"/>
      <c r="K277" s="43"/>
    </row>
    <row r="278" spans="1:11" s="41" customFormat="1" ht="15.75" customHeight="1" x14ac:dyDescent="0.25">
      <c r="A278" s="43"/>
      <c r="B278" s="40"/>
      <c r="F278" s="46"/>
      <c r="H278" s="40"/>
      <c r="I278" s="43"/>
      <c r="J278" s="43"/>
      <c r="K278" s="43"/>
    </row>
    <row r="279" spans="1:11" s="41" customFormat="1" ht="15.75" customHeight="1" x14ac:dyDescent="0.25">
      <c r="A279" s="43"/>
      <c r="B279" s="40"/>
      <c r="F279" s="46"/>
      <c r="H279" s="40"/>
      <c r="I279" s="43"/>
      <c r="J279" s="43"/>
      <c r="K279" s="43"/>
    </row>
    <row r="280" spans="1:11" s="41" customFormat="1" ht="15.75" customHeight="1" x14ac:dyDescent="0.25">
      <c r="A280" s="43"/>
      <c r="B280" s="40"/>
      <c r="F280" s="46"/>
      <c r="H280" s="40"/>
      <c r="I280" s="43"/>
      <c r="J280" s="43"/>
      <c r="K280" s="43"/>
    </row>
    <row r="281" spans="1:11" s="41" customFormat="1" ht="15.75" customHeight="1" x14ac:dyDescent="0.25">
      <c r="A281" s="43"/>
      <c r="B281" s="40"/>
      <c r="F281" s="46"/>
      <c r="H281" s="40"/>
      <c r="I281" s="43"/>
      <c r="J281" s="43"/>
      <c r="K281" s="43"/>
    </row>
    <row r="282" spans="1:11" s="41" customFormat="1" ht="15.75" customHeight="1" x14ac:dyDescent="0.25">
      <c r="A282" s="43"/>
      <c r="B282" s="40"/>
      <c r="F282" s="46"/>
      <c r="H282" s="40"/>
      <c r="I282" s="43"/>
      <c r="J282" s="43"/>
      <c r="K282" s="43"/>
    </row>
    <row r="283" spans="1:11" s="41" customFormat="1" ht="15.75" customHeight="1" x14ac:dyDescent="0.25">
      <c r="A283" s="43"/>
      <c r="B283" s="40"/>
      <c r="F283" s="46"/>
      <c r="H283" s="40"/>
      <c r="I283" s="43"/>
      <c r="J283" s="43"/>
      <c r="K283" s="43"/>
    </row>
    <row r="284" spans="1:11" s="41" customFormat="1" ht="15.75" customHeight="1" x14ac:dyDescent="0.25">
      <c r="A284" s="43"/>
      <c r="B284" s="40"/>
      <c r="F284" s="46"/>
      <c r="H284" s="40"/>
      <c r="I284" s="43"/>
      <c r="J284" s="43"/>
      <c r="K284" s="43"/>
    </row>
    <row r="285" spans="1:11" s="41" customFormat="1" ht="15.75" customHeight="1" x14ac:dyDescent="0.25">
      <c r="A285" s="43"/>
      <c r="B285" s="40"/>
      <c r="F285" s="46"/>
      <c r="H285" s="40"/>
      <c r="I285" s="43"/>
      <c r="J285" s="43"/>
      <c r="K285" s="43"/>
    </row>
    <row r="286" spans="1:11" s="41" customFormat="1" ht="15.75" customHeight="1" x14ac:dyDescent="0.25">
      <c r="A286" s="43"/>
      <c r="B286" s="40"/>
      <c r="F286" s="46"/>
      <c r="H286" s="40"/>
      <c r="I286" s="43"/>
      <c r="J286" s="43"/>
      <c r="K286" s="43"/>
    </row>
    <row r="287" spans="1:11" s="41" customFormat="1" ht="15.75" customHeight="1" x14ac:dyDescent="0.25">
      <c r="A287" s="43"/>
      <c r="B287" s="40"/>
      <c r="F287" s="46"/>
      <c r="H287" s="40"/>
      <c r="I287" s="43"/>
      <c r="J287" s="43"/>
      <c r="K287" s="43"/>
    </row>
    <row r="288" spans="1:11" s="41" customFormat="1" ht="15.75" customHeight="1" x14ac:dyDescent="0.25">
      <c r="A288" s="43"/>
      <c r="B288" s="40"/>
      <c r="F288" s="46"/>
      <c r="H288" s="40"/>
      <c r="I288" s="43"/>
      <c r="J288" s="43"/>
      <c r="K288" s="43"/>
    </row>
    <row r="289" spans="1:11" s="41" customFormat="1" ht="15.75" customHeight="1" x14ac:dyDescent="0.25">
      <c r="A289" s="43"/>
      <c r="B289" s="40"/>
      <c r="F289" s="46"/>
      <c r="H289" s="40"/>
      <c r="I289" s="43"/>
      <c r="J289" s="43"/>
      <c r="K289" s="43"/>
    </row>
    <row r="290" spans="1:11" s="41" customFormat="1" ht="15.75" customHeight="1" x14ac:dyDescent="0.25">
      <c r="A290" s="43"/>
      <c r="B290" s="40"/>
      <c r="F290" s="46"/>
      <c r="H290" s="40"/>
      <c r="I290" s="43"/>
      <c r="J290" s="43"/>
      <c r="K290" s="43"/>
    </row>
    <row r="291" spans="1:11" s="41" customFormat="1" ht="15.75" customHeight="1" x14ac:dyDescent="0.25">
      <c r="A291" s="43"/>
      <c r="B291" s="40"/>
      <c r="F291" s="46"/>
      <c r="H291" s="40"/>
      <c r="I291" s="43"/>
      <c r="J291" s="43"/>
      <c r="K291" s="43"/>
    </row>
    <row r="292" spans="1:11" s="41" customFormat="1" ht="15.75" customHeight="1" x14ac:dyDescent="0.25">
      <c r="A292" s="43"/>
      <c r="B292" s="40"/>
      <c r="F292" s="46"/>
      <c r="H292" s="40"/>
      <c r="I292" s="43"/>
      <c r="J292" s="43"/>
      <c r="K292" s="43"/>
    </row>
    <row r="293" spans="1:11" s="41" customFormat="1" ht="15.75" customHeight="1" x14ac:dyDescent="0.25">
      <c r="A293" s="43"/>
      <c r="B293" s="40"/>
      <c r="F293" s="46"/>
      <c r="H293" s="40"/>
      <c r="I293" s="43"/>
      <c r="J293" s="43"/>
      <c r="K293" s="43"/>
    </row>
    <row r="294" spans="1:11" s="41" customFormat="1" ht="15.75" customHeight="1" x14ac:dyDescent="0.25">
      <c r="A294" s="43"/>
      <c r="B294" s="40"/>
      <c r="F294" s="46"/>
      <c r="H294" s="40"/>
      <c r="I294" s="43"/>
      <c r="J294" s="43"/>
      <c r="K294" s="43"/>
    </row>
    <row r="295" spans="1:11" s="41" customFormat="1" ht="15.75" customHeight="1" x14ac:dyDescent="0.25">
      <c r="A295" s="43"/>
      <c r="B295" s="40"/>
      <c r="F295" s="46"/>
      <c r="H295" s="40"/>
      <c r="I295" s="43"/>
      <c r="J295" s="43"/>
      <c r="K295" s="43"/>
    </row>
    <row r="296" spans="1:11" s="41" customFormat="1" ht="15.75" customHeight="1" x14ac:dyDescent="0.25">
      <c r="A296" s="43"/>
      <c r="B296" s="40"/>
      <c r="F296" s="46"/>
      <c r="H296" s="40"/>
      <c r="I296" s="43"/>
      <c r="J296" s="43"/>
      <c r="K296" s="43"/>
    </row>
    <row r="297" spans="1:11" s="41" customFormat="1" ht="15.75" customHeight="1" x14ac:dyDescent="0.25">
      <c r="A297" s="43"/>
      <c r="B297" s="40"/>
      <c r="F297" s="46"/>
      <c r="H297" s="40"/>
      <c r="I297" s="43"/>
      <c r="J297" s="43"/>
      <c r="K297" s="43"/>
    </row>
    <row r="298" spans="1:11" s="41" customFormat="1" ht="15.75" customHeight="1" x14ac:dyDescent="0.25">
      <c r="A298" s="43"/>
      <c r="B298" s="40"/>
      <c r="F298" s="46"/>
      <c r="H298" s="40"/>
      <c r="I298" s="43"/>
      <c r="J298" s="43"/>
      <c r="K298" s="43"/>
    </row>
    <row r="299" spans="1:11" s="41" customFormat="1" ht="15.75" customHeight="1" x14ac:dyDescent="0.25">
      <c r="A299" s="43"/>
      <c r="B299" s="40"/>
      <c r="F299" s="46"/>
      <c r="H299" s="40"/>
      <c r="I299" s="43"/>
      <c r="J299" s="43"/>
      <c r="K299" s="43"/>
    </row>
    <row r="300" spans="1:11" s="41" customFormat="1" ht="15.75" customHeight="1" x14ac:dyDescent="0.25">
      <c r="A300" s="43"/>
      <c r="B300" s="40"/>
      <c r="F300" s="46"/>
      <c r="H300" s="40"/>
      <c r="I300" s="43"/>
      <c r="J300" s="43"/>
      <c r="K300" s="43"/>
    </row>
    <row r="301" spans="1:11" s="41" customFormat="1" ht="15.75" customHeight="1" x14ac:dyDescent="0.25">
      <c r="A301" s="43"/>
      <c r="B301" s="40"/>
      <c r="F301" s="46"/>
      <c r="H301" s="40"/>
      <c r="I301" s="43"/>
      <c r="J301" s="43"/>
      <c r="K301" s="43"/>
    </row>
    <row r="302" spans="1:11" s="41" customFormat="1" ht="15.75" customHeight="1" x14ac:dyDescent="0.25">
      <c r="A302" s="43"/>
      <c r="B302" s="40"/>
      <c r="F302" s="46"/>
      <c r="H302" s="40"/>
      <c r="I302" s="43"/>
      <c r="J302" s="43"/>
      <c r="K302" s="43"/>
    </row>
    <row r="303" spans="1:11" s="41" customFormat="1" ht="15.75" customHeight="1" x14ac:dyDescent="0.25">
      <c r="A303" s="43"/>
      <c r="B303" s="40"/>
      <c r="F303" s="46"/>
      <c r="H303" s="40"/>
      <c r="I303" s="43"/>
      <c r="J303" s="43"/>
      <c r="K303" s="43"/>
    </row>
    <row r="304" spans="1:11" s="41" customFormat="1" ht="15.75" customHeight="1" x14ac:dyDescent="0.25">
      <c r="A304" s="43"/>
      <c r="B304" s="40"/>
      <c r="F304" s="46"/>
      <c r="H304" s="40"/>
      <c r="I304" s="43"/>
      <c r="J304" s="43"/>
      <c r="K304" s="43"/>
    </row>
    <row r="305" spans="1:11" s="41" customFormat="1" ht="15.75" customHeight="1" x14ac:dyDescent="0.25">
      <c r="A305" s="43"/>
      <c r="B305" s="40"/>
      <c r="F305" s="46"/>
      <c r="H305" s="40"/>
      <c r="I305" s="43"/>
      <c r="J305" s="43"/>
      <c r="K305" s="43"/>
    </row>
    <row r="306" spans="1:11" s="41" customFormat="1" ht="15.75" customHeight="1" x14ac:dyDescent="0.25">
      <c r="A306" s="43"/>
      <c r="B306" s="40"/>
      <c r="F306" s="46"/>
      <c r="H306" s="40"/>
      <c r="I306" s="43"/>
      <c r="J306" s="43"/>
      <c r="K306" s="43"/>
    </row>
    <row r="307" spans="1:11" s="41" customFormat="1" ht="15.75" customHeight="1" x14ac:dyDescent="0.25">
      <c r="A307" s="43"/>
      <c r="B307" s="40"/>
      <c r="F307" s="46"/>
      <c r="H307" s="40"/>
      <c r="I307" s="43"/>
      <c r="J307" s="43"/>
      <c r="K307" s="43"/>
    </row>
    <row r="308" spans="1:11" s="41" customFormat="1" ht="15.75" customHeight="1" x14ac:dyDescent="0.25">
      <c r="A308" s="43"/>
      <c r="B308" s="40"/>
      <c r="F308" s="46"/>
      <c r="H308" s="40"/>
      <c r="I308" s="43"/>
      <c r="J308" s="43"/>
      <c r="K308" s="43"/>
    </row>
    <row r="309" spans="1:11" s="41" customFormat="1" ht="15.75" customHeight="1" x14ac:dyDescent="0.25">
      <c r="A309" s="43"/>
      <c r="B309" s="40"/>
      <c r="F309" s="46"/>
      <c r="H309" s="40"/>
      <c r="I309" s="43"/>
      <c r="J309" s="43"/>
      <c r="K309" s="43"/>
    </row>
    <row r="310" spans="1:11" s="41" customFormat="1" ht="15.75" customHeight="1" x14ac:dyDescent="0.25">
      <c r="A310" s="43"/>
      <c r="B310" s="40"/>
      <c r="F310" s="46"/>
      <c r="H310" s="40"/>
      <c r="I310" s="43"/>
      <c r="J310" s="43"/>
      <c r="K310" s="43"/>
    </row>
    <row r="311" spans="1:11" s="41" customFormat="1" ht="15.75" customHeight="1" x14ac:dyDescent="0.25">
      <c r="A311" s="43"/>
      <c r="B311" s="40"/>
      <c r="F311" s="46"/>
      <c r="H311" s="40"/>
      <c r="I311" s="43"/>
      <c r="J311" s="43"/>
      <c r="K311" s="43"/>
    </row>
    <row r="312" spans="1:11" s="41" customFormat="1" ht="15.75" customHeight="1" x14ac:dyDescent="0.25">
      <c r="A312" s="43"/>
      <c r="B312" s="40"/>
      <c r="F312" s="46"/>
      <c r="H312" s="40"/>
      <c r="I312" s="43"/>
      <c r="J312" s="43"/>
      <c r="K312" s="43"/>
    </row>
    <row r="313" spans="1:11" s="41" customFormat="1" ht="15.75" customHeight="1" x14ac:dyDescent="0.25">
      <c r="A313" s="43"/>
      <c r="B313" s="40"/>
      <c r="F313" s="46"/>
      <c r="H313" s="40"/>
      <c r="I313" s="43"/>
      <c r="J313" s="43"/>
      <c r="K313" s="43"/>
    </row>
    <row r="314" spans="1:11" s="41" customFormat="1" ht="15.75" customHeight="1" x14ac:dyDescent="0.25">
      <c r="A314" s="43"/>
      <c r="B314" s="40"/>
      <c r="F314" s="46"/>
      <c r="H314" s="40"/>
      <c r="I314" s="43"/>
      <c r="J314" s="43"/>
      <c r="K314" s="43"/>
    </row>
    <row r="315" spans="1:11" s="41" customFormat="1" ht="15.75" customHeight="1" x14ac:dyDescent="0.25">
      <c r="A315" s="43"/>
      <c r="B315" s="40"/>
      <c r="F315" s="46"/>
      <c r="H315" s="40"/>
      <c r="I315" s="43"/>
      <c r="J315" s="43"/>
      <c r="K315" s="43"/>
    </row>
    <row r="316" spans="1:11" s="41" customFormat="1" ht="15.75" customHeight="1" x14ac:dyDescent="0.25">
      <c r="A316" s="43"/>
      <c r="B316" s="40"/>
      <c r="F316" s="46"/>
      <c r="H316" s="40"/>
      <c r="I316" s="43"/>
      <c r="J316" s="43"/>
      <c r="K316" s="43"/>
    </row>
    <row r="317" spans="1:11" s="41" customFormat="1" ht="15.75" customHeight="1" x14ac:dyDescent="0.25">
      <c r="A317" s="43"/>
      <c r="B317" s="40"/>
      <c r="F317" s="46"/>
      <c r="H317" s="40"/>
      <c r="I317" s="43"/>
      <c r="J317" s="43"/>
      <c r="K317" s="43"/>
    </row>
    <row r="318" spans="1:11" s="41" customFormat="1" ht="15.75" customHeight="1" x14ac:dyDescent="0.25">
      <c r="A318" s="43"/>
      <c r="B318" s="40"/>
      <c r="F318" s="46"/>
      <c r="H318" s="40"/>
      <c r="I318" s="43"/>
      <c r="J318" s="43"/>
      <c r="K318" s="43"/>
    </row>
    <row r="319" spans="1:11" s="41" customFormat="1" ht="15.75" customHeight="1" x14ac:dyDescent="0.25">
      <c r="A319" s="43"/>
      <c r="B319" s="40"/>
      <c r="F319" s="46"/>
      <c r="H319" s="40"/>
      <c r="I319" s="43"/>
      <c r="J319" s="43"/>
      <c r="K319" s="43"/>
    </row>
    <row r="320" spans="1:11" s="41" customFormat="1" ht="15.75" customHeight="1" x14ac:dyDescent="0.25">
      <c r="A320" s="43"/>
      <c r="B320" s="40"/>
      <c r="F320" s="46"/>
      <c r="H320" s="40"/>
      <c r="I320" s="43"/>
      <c r="J320" s="43"/>
      <c r="K320" s="43"/>
    </row>
    <row r="321" spans="1:11" s="41" customFormat="1" ht="15.75" customHeight="1" x14ac:dyDescent="0.25">
      <c r="A321" s="43"/>
      <c r="B321" s="40"/>
      <c r="F321" s="46"/>
      <c r="H321" s="40"/>
      <c r="I321" s="43"/>
      <c r="J321" s="43"/>
      <c r="K321" s="43"/>
    </row>
    <row r="322" spans="1:11" s="41" customFormat="1" ht="15.75" customHeight="1" x14ac:dyDescent="0.25">
      <c r="A322" s="43"/>
      <c r="B322" s="40"/>
      <c r="F322" s="46"/>
      <c r="H322" s="40"/>
      <c r="I322" s="43"/>
      <c r="J322" s="43"/>
      <c r="K322" s="43"/>
    </row>
    <row r="323" spans="1:11" s="41" customFormat="1" ht="15.75" customHeight="1" x14ac:dyDescent="0.25">
      <c r="A323" s="43"/>
      <c r="B323" s="40"/>
      <c r="F323" s="46"/>
      <c r="H323" s="40"/>
      <c r="I323" s="43"/>
      <c r="J323" s="43"/>
      <c r="K323" s="43"/>
    </row>
    <row r="324" spans="1:11" s="41" customFormat="1" ht="15.75" customHeight="1" x14ac:dyDescent="0.25">
      <c r="A324" s="43"/>
      <c r="B324" s="40"/>
      <c r="F324" s="46"/>
      <c r="H324" s="40"/>
      <c r="I324" s="43"/>
      <c r="J324" s="43"/>
      <c r="K324" s="43"/>
    </row>
    <row r="325" spans="1:11" s="41" customFormat="1" ht="15.75" customHeight="1" x14ac:dyDescent="0.25">
      <c r="A325" s="43"/>
      <c r="B325" s="40"/>
      <c r="F325" s="46"/>
      <c r="H325" s="40"/>
      <c r="I325" s="43"/>
      <c r="J325" s="43"/>
      <c r="K325" s="43"/>
    </row>
    <row r="326" spans="1:11" s="41" customFormat="1" ht="15.75" customHeight="1" x14ac:dyDescent="0.25">
      <c r="A326" s="43"/>
      <c r="B326" s="40"/>
      <c r="F326" s="46"/>
      <c r="H326" s="40"/>
      <c r="I326" s="43"/>
      <c r="J326" s="43"/>
      <c r="K326" s="43"/>
    </row>
    <row r="327" spans="1:11" s="41" customFormat="1" ht="15.75" customHeight="1" x14ac:dyDescent="0.25">
      <c r="A327" s="43"/>
      <c r="B327" s="40"/>
      <c r="F327" s="46"/>
      <c r="H327" s="40"/>
      <c r="I327" s="43"/>
      <c r="J327" s="43"/>
      <c r="K327" s="43"/>
    </row>
    <row r="328" spans="1:11" s="41" customFormat="1" ht="15.75" customHeight="1" x14ac:dyDescent="0.25">
      <c r="A328" s="43"/>
      <c r="B328" s="40"/>
      <c r="F328" s="46"/>
      <c r="H328" s="40"/>
      <c r="I328" s="43"/>
      <c r="J328" s="43"/>
      <c r="K328" s="43"/>
    </row>
    <row r="329" spans="1:11" s="41" customFormat="1" ht="15.75" customHeight="1" x14ac:dyDescent="0.25">
      <c r="A329" s="43"/>
      <c r="B329" s="40"/>
      <c r="F329" s="46"/>
      <c r="H329" s="40"/>
      <c r="I329" s="43"/>
      <c r="J329" s="43"/>
      <c r="K329" s="43"/>
    </row>
    <row r="330" spans="1:11" s="41" customFormat="1" ht="15.75" customHeight="1" x14ac:dyDescent="0.25">
      <c r="A330" s="43"/>
      <c r="B330" s="40"/>
      <c r="F330" s="46"/>
      <c r="H330" s="40"/>
      <c r="I330" s="43"/>
      <c r="J330" s="43"/>
      <c r="K330" s="43"/>
    </row>
    <row r="331" spans="1:11" s="41" customFormat="1" ht="15.75" customHeight="1" x14ac:dyDescent="0.25">
      <c r="A331" s="43"/>
      <c r="B331" s="40"/>
      <c r="F331" s="46"/>
      <c r="H331" s="40"/>
      <c r="I331" s="43"/>
      <c r="J331" s="43"/>
      <c r="K331" s="43"/>
    </row>
    <row r="332" spans="1:11" s="41" customFormat="1" ht="15.75" customHeight="1" x14ac:dyDescent="0.25">
      <c r="A332" s="43"/>
      <c r="B332" s="40"/>
      <c r="F332" s="46"/>
      <c r="H332" s="40"/>
      <c r="I332" s="43"/>
      <c r="J332" s="43"/>
      <c r="K332" s="43"/>
    </row>
    <row r="333" spans="1:11" s="41" customFormat="1" ht="15.75" customHeight="1" x14ac:dyDescent="0.25">
      <c r="A333" s="43"/>
      <c r="B333" s="40"/>
      <c r="F333" s="46"/>
      <c r="H333" s="40"/>
      <c r="I333" s="43"/>
      <c r="J333" s="43"/>
      <c r="K333" s="43"/>
    </row>
    <row r="334" spans="1:11" s="41" customFormat="1" ht="15.75" customHeight="1" x14ac:dyDescent="0.25">
      <c r="A334" s="43"/>
      <c r="B334" s="40"/>
      <c r="F334" s="46"/>
      <c r="H334" s="40"/>
      <c r="I334" s="43"/>
      <c r="J334" s="43"/>
      <c r="K334" s="43"/>
    </row>
    <row r="335" spans="1:11" s="41" customFormat="1" ht="15.75" customHeight="1" x14ac:dyDescent="0.25">
      <c r="A335" s="43"/>
      <c r="B335" s="40"/>
      <c r="F335" s="46"/>
      <c r="H335" s="40"/>
      <c r="I335" s="43"/>
      <c r="J335" s="43"/>
      <c r="K335" s="43"/>
    </row>
    <row r="336" spans="1:11" s="41" customFormat="1" ht="15.75" customHeight="1" x14ac:dyDescent="0.25">
      <c r="A336" s="43"/>
      <c r="B336" s="40"/>
      <c r="F336" s="46"/>
      <c r="H336" s="40"/>
      <c r="I336" s="43"/>
      <c r="J336" s="43"/>
      <c r="K336" s="43"/>
    </row>
    <row r="337" spans="1:11" s="41" customFormat="1" ht="15.75" customHeight="1" x14ac:dyDescent="0.25">
      <c r="A337" s="43"/>
      <c r="B337" s="40"/>
      <c r="F337" s="46"/>
      <c r="H337" s="40"/>
      <c r="I337" s="43"/>
      <c r="J337" s="43"/>
      <c r="K337" s="43"/>
    </row>
    <row r="338" spans="1:11" s="41" customFormat="1" ht="15.75" customHeight="1" x14ac:dyDescent="0.25">
      <c r="A338" s="43"/>
      <c r="B338" s="40"/>
      <c r="F338" s="46"/>
      <c r="H338" s="40"/>
      <c r="I338" s="43"/>
      <c r="J338" s="43"/>
      <c r="K338" s="43"/>
    </row>
    <row r="339" spans="1:11" s="41" customFormat="1" ht="15.75" customHeight="1" x14ac:dyDescent="0.25">
      <c r="A339" s="43"/>
      <c r="B339" s="40"/>
      <c r="F339" s="46"/>
      <c r="H339" s="40"/>
      <c r="I339" s="43"/>
      <c r="J339" s="43"/>
      <c r="K339" s="43"/>
    </row>
    <row r="340" spans="1:11" s="41" customFormat="1" ht="15.75" customHeight="1" x14ac:dyDescent="0.25">
      <c r="A340" s="43"/>
      <c r="B340" s="40"/>
      <c r="F340" s="46"/>
      <c r="H340" s="40"/>
      <c r="I340" s="43"/>
      <c r="J340" s="43"/>
      <c r="K340" s="43"/>
    </row>
    <row r="341" spans="1:11" s="41" customFormat="1" ht="15.75" customHeight="1" x14ac:dyDescent="0.25">
      <c r="A341" s="43"/>
      <c r="B341" s="40"/>
      <c r="F341" s="46"/>
      <c r="H341" s="40"/>
      <c r="I341" s="43"/>
      <c r="J341" s="43"/>
      <c r="K341" s="43"/>
    </row>
    <row r="342" spans="1:11" s="41" customFormat="1" ht="15.75" customHeight="1" x14ac:dyDescent="0.25">
      <c r="A342" s="43"/>
      <c r="B342" s="40"/>
      <c r="F342" s="46"/>
      <c r="H342" s="40"/>
      <c r="I342" s="43"/>
      <c r="J342" s="43"/>
      <c r="K342" s="43"/>
    </row>
    <row r="343" spans="1:11" s="41" customFormat="1" ht="15.75" customHeight="1" x14ac:dyDescent="0.25">
      <c r="A343" s="43"/>
      <c r="B343" s="40"/>
      <c r="F343" s="46"/>
      <c r="H343" s="40"/>
      <c r="I343" s="43"/>
      <c r="J343" s="43"/>
      <c r="K343" s="43"/>
    </row>
    <row r="344" spans="1:11" s="41" customFormat="1" ht="15.75" customHeight="1" x14ac:dyDescent="0.25">
      <c r="A344" s="43"/>
      <c r="B344" s="40"/>
      <c r="F344" s="46"/>
      <c r="H344" s="40"/>
      <c r="I344" s="43"/>
      <c r="J344" s="43"/>
      <c r="K344" s="43"/>
    </row>
    <row r="345" spans="1:11" s="41" customFormat="1" ht="15.75" customHeight="1" x14ac:dyDescent="0.25">
      <c r="A345" s="43"/>
      <c r="B345" s="40"/>
      <c r="F345" s="46"/>
      <c r="H345" s="40"/>
      <c r="I345" s="43"/>
      <c r="J345" s="43"/>
      <c r="K345" s="43"/>
    </row>
    <row r="346" spans="1:11" s="41" customFormat="1" ht="15.75" customHeight="1" x14ac:dyDescent="0.25">
      <c r="A346" s="43"/>
      <c r="B346" s="40"/>
      <c r="F346" s="46"/>
      <c r="H346" s="40"/>
      <c r="I346" s="43"/>
      <c r="J346" s="43"/>
      <c r="K346" s="43"/>
    </row>
    <row r="347" spans="1:11" s="41" customFormat="1" ht="15.75" customHeight="1" x14ac:dyDescent="0.25">
      <c r="A347" s="43"/>
      <c r="B347" s="40"/>
      <c r="F347" s="46"/>
      <c r="H347" s="40"/>
      <c r="I347" s="43"/>
      <c r="J347" s="43"/>
      <c r="K347" s="43"/>
    </row>
    <row r="348" spans="1:11" s="41" customFormat="1" ht="15.75" customHeight="1" x14ac:dyDescent="0.25">
      <c r="A348" s="43"/>
      <c r="B348" s="40"/>
      <c r="F348" s="46"/>
      <c r="H348" s="40"/>
      <c r="I348" s="43"/>
      <c r="J348" s="43"/>
      <c r="K348" s="43"/>
    </row>
    <row r="349" spans="1:11" s="41" customFormat="1" ht="15.75" customHeight="1" x14ac:dyDescent="0.25">
      <c r="A349" s="43"/>
      <c r="B349" s="40"/>
      <c r="F349" s="46"/>
      <c r="H349" s="40"/>
      <c r="I349" s="43"/>
      <c r="J349" s="43"/>
      <c r="K349" s="43"/>
    </row>
    <row r="350" spans="1:11" s="41" customFormat="1" ht="15.75" customHeight="1" x14ac:dyDescent="0.25">
      <c r="A350" s="43"/>
      <c r="B350" s="40"/>
      <c r="F350" s="46"/>
      <c r="H350" s="40"/>
      <c r="I350" s="43"/>
      <c r="J350" s="43"/>
      <c r="K350" s="43"/>
    </row>
    <row r="351" spans="1:11" s="41" customFormat="1" ht="15.75" customHeight="1" x14ac:dyDescent="0.25">
      <c r="A351" s="43"/>
      <c r="B351" s="40"/>
      <c r="F351" s="46"/>
      <c r="H351" s="40"/>
      <c r="I351" s="43"/>
      <c r="J351" s="43"/>
      <c r="K351" s="43"/>
    </row>
    <row r="352" spans="1:11" s="41" customFormat="1" ht="15.75" customHeight="1" x14ac:dyDescent="0.25">
      <c r="A352" s="43"/>
      <c r="B352" s="40"/>
      <c r="F352" s="46"/>
      <c r="H352" s="40"/>
      <c r="I352" s="43"/>
      <c r="J352" s="43"/>
      <c r="K352" s="43"/>
    </row>
    <row r="353" spans="1:11" s="41" customFormat="1" ht="15.75" customHeight="1" x14ac:dyDescent="0.25">
      <c r="A353" s="43"/>
      <c r="B353" s="40"/>
      <c r="F353" s="46"/>
      <c r="H353" s="40"/>
      <c r="I353" s="43"/>
      <c r="J353" s="43"/>
      <c r="K353" s="43"/>
    </row>
    <row r="354" spans="1:11" s="41" customFormat="1" ht="15.75" customHeight="1" x14ac:dyDescent="0.25">
      <c r="A354" s="43"/>
      <c r="B354" s="40"/>
      <c r="F354" s="46"/>
      <c r="H354" s="40"/>
      <c r="I354" s="43"/>
      <c r="J354" s="43"/>
      <c r="K354" s="43"/>
    </row>
    <row r="355" spans="1:11" s="41" customFormat="1" ht="15.75" customHeight="1" x14ac:dyDescent="0.25">
      <c r="A355" s="43"/>
      <c r="B355" s="40"/>
      <c r="F355" s="46"/>
      <c r="H355" s="40"/>
      <c r="I355" s="43"/>
      <c r="J355" s="43"/>
      <c r="K355" s="43"/>
    </row>
    <row r="356" spans="1:11" s="41" customFormat="1" ht="15.75" customHeight="1" x14ac:dyDescent="0.25">
      <c r="A356" s="43"/>
      <c r="B356" s="40"/>
      <c r="F356" s="46"/>
      <c r="H356" s="40"/>
      <c r="I356" s="43"/>
      <c r="J356" s="43"/>
      <c r="K356" s="43"/>
    </row>
    <row r="357" spans="1:11" s="41" customFormat="1" ht="15.75" customHeight="1" x14ac:dyDescent="0.25">
      <c r="A357" s="43"/>
      <c r="B357" s="40"/>
      <c r="F357" s="46"/>
      <c r="H357" s="40"/>
      <c r="I357" s="43"/>
      <c r="J357" s="43"/>
      <c r="K357" s="43"/>
    </row>
    <row r="358" spans="1:11" s="41" customFormat="1" ht="15.75" customHeight="1" x14ac:dyDescent="0.25">
      <c r="A358" s="43"/>
      <c r="B358" s="40"/>
      <c r="F358" s="46"/>
      <c r="H358" s="40"/>
      <c r="I358" s="43"/>
      <c r="J358" s="43"/>
      <c r="K358" s="43"/>
    </row>
    <row r="359" spans="1:11" s="41" customFormat="1" ht="15.75" customHeight="1" x14ac:dyDescent="0.25">
      <c r="A359" s="43"/>
      <c r="B359" s="40"/>
      <c r="F359" s="46"/>
      <c r="H359" s="40"/>
      <c r="I359" s="43"/>
      <c r="J359" s="43"/>
      <c r="K359" s="43"/>
    </row>
    <row r="360" spans="1:11" s="41" customFormat="1" ht="15.75" customHeight="1" x14ac:dyDescent="0.25">
      <c r="A360" s="43"/>
      <c r="B360" s="40"/>
      <c r="F360" s="46"/>
      <c r="H360" s="40"/>
      <c r="I360" s="43"/>
      <c r="J360" s="43"/>
      <c r="K360" s="43"/>
    </row>
    <row r="361" spans="1:11" s="41" customFormat="1" ht="15.75" customHeight="1" x14ac:dyDescent="0.25">
      <c r="A361" s="43"/>
      <c r="B361" s="40"/>
      <c r="F361" s="46"/>
      <c r="H361" s="40"/>
      <c r="I361" s="43"/>
      <c r="J361" s="43"/>
      <c r="K361" s="43"/>
    </row>
    <row r="362" spans="1:11" s="41" customFormat="1" ht="15.75" customHeight="1" x14ac:dyDescent="0.25">
      <c r="A362" s="43"/>
      <c r="B362" s="40"/>
      <c r="F362" s="46"/>
      <c r="H362" s="40"/>
      <c r="I362" s="43"/>
      <c r="J362" s="43"/>
      <c r="K362" s="43"/>
    </row>
    <row r="363" spans="1:11" s="41" customFormat="1" ht="15.75" customHeight="1" x14ac:dyDescent="0.25">
      <c r="A363" s="43"/>
      <c r="B363" s="40"/>
      <c r="F363" s="46"/>
      <c r="H363" s="40"/>
      <c r="I363" s="43"/>
      <c r="J363" s="43"/>
      <c r="K363" s="43"/>
    </row>
    <row r="364" spans="1:11" s="41" customFormat="1" ht="15.75" customHeight="1" x14ac:dyDescent="0.25">
      <c r="A364" s="43"/>
      <c r="B364" s="40"/>
      <c r="F364" s="46"/>
      <c r="H364" s="40"/>
      <c r="I364" s="43"/>
      <c r="J364" s="43"/>
      <c r="K364" s="43"/>
    </row>
    <row r="365" spans="1:11" s="41" customFormat="1" ht="15.75" customHeight="1" x14ac:dyDescent="0.25">
      <c r="A365" s="43"/>
      <c r="B365" s="40"/>
      <c r="F365" s="46"/>
      <c r="H365" s="40"/>
      <c r="I365" s="43"/>
      <c r="J365" s="43"/>
      <c r="K365" s="43"/>
    </row>
    <row r="366" spans="1:11" s="41" customFormat="1" ht="15.75" customHeight="1" x14ac:dyDescent="0.25">
      <c r="A366" s="43"/>
      <c r="B366" s="40"/>
      <c r="F366" s="46"/>
      <c r="H366" s="40"/>
      <c r="I366" s="43"/>
      <c r="J366" s="43"/>
      <c r="K366" s="43"/>
    </row>
    <row r="367" spans="1:11" s="41" customFormat="1" ht="15.75" customHeight="1" x14ac:dyDescent="0.25">
      <c r="A367" s="43"/>
      <c r="B367" s="40"/>
      <c r="F367" s="46"/>
      <c r="H367" s="40"/>
      <c r="I367" s="43"/>
      <c r="J367" s="43"/>
      <c r="K367" s="43"/>
    </row>
    <row r="368" spans="1:11" s="41" customFormat="1" ht="15.75" customHeight="1" x14ac:dyDescent="0.25">
      <c r="A368" s="43"/>
      <c r="B368" s="40"/>
      <c r="F368" s="46"/>
      <c r="H368" s="40"/>
      <c r="I368" s="43"/>
      <c r="J368" s="43"/>
      <c r="K368" s="43"/>
    </row>
    <row r="369" spans="1:11" s="41" customFormat="1" ht="15.75" customHeight="1" x14ac:dyDescent="0.25">
      <c r="A369" s="43"/>
      <c r="B369" s="40"/>
      <c r="F369" s="46"/>
      <c r="H369" s="40"/>
      <c r="I369" s="43"/>
      <c r="J369" s="43"/>
      <c r="K369" s="43"/>
    </row>
    <row r="370" spans="1:11" s="41" customFormat="1" ht="15.75" customHeight="1" x14ac:dyDescent="0.25">
      <c r="A370" s="43"/>
      <c r="B370" s="40"/>
      <c r="F370" s="46"/>
      <c r="H370" s="40"/>
      <c r="I370" s="43"/>
      <c r="J370" s="43"/>
      <c r="K370" s="43"/>
    </row>
    <row r="371" spans="1:11" s="41" customFormat="1" ht="15.75" customHeight="1" x14ac:dyDescent="0.25">
      <c r="A371" s="43"/>
      <c r="B371" s="40"/>
      <c r="F371" s="46"/>
      <c r="H371" s="40"/>
      <c r="I371" s="43"/>
      <c r="J371" s="43"/>
      <c r="K371" s="43"/>
    </row>
    <row r="372" spans="1:11" s="41" customFormat="1" ht="15.75" customHeight="1" x14ac:dyDescent="0.25">
      <c r="A372" s="43"/>
      <c r="B372" s="40"/>
      <c r="F372" s="46"/>
      <c r="H372" s="40"/>
      <c r="I372" s="43"/>
      <c r="J372" s="43"/>
      <c r="K372" s="43"/>
    </row>
    <row r="373" spans="1:11" s="41" customFormat="1" ht="15.75" customHeight="1" x14ac:dyDescent="0.25">
      <c r="A373" s="43"/>
      <c r="B373" s="40"/>
      <c r="F373" s="46"/>
      <c r="H373" s="40"/>
      <c r="I373" s="43"/>
      <c r="J373" s="43"/>
      <c r="K373" s="43"/>
    </row>
    <row r="374" spans="1:11" s="41" customFormat="1" ht="15.75" customHeight="1" x14ac:dyDescent="0.25">
      <c r="A374" s="43"/>
      <c r="B374" s="40"/>
      <c r="F374" s="46"/>
      <c r="H374" s="40"/>
      <c r="I374" s="43"/>
      <c r="J374" s="43"/>
      <c r="K374" s="43"/>
    </row>
    <row r="375" spans="1:11" s="41" customFormat="1" ht="15.75" customHeight="1" x14ac:dyDescent="0.25">
      <c r="A375" s="43"/>
      <c r="B375" s="40"/>
      <c r="F375" s="46"/>
      <c r="H375" s="40"/>
      <c r="I375" s="43"/>
      <c r="J375" s="43"/>
      <c r="K375" s="43"/>
    </row>
    <row r="376" spans="1:11" s="41" customFormat="1" ht="15.75" customHeight="1" x14ac:dyDescent="0.25">
      <c r="A376" s="43"/>
      <c r="B376" s="40"/>
      <c r="F376" s="46"/>
      <c r="H376" s="40"/>
      <c r="I376" s="43"/>
      <c r="J376" s="43"/>
      <c r="K376" s="43"/>
    </row>
    <row r="377" spans="1:11" s="41" customFormat="1" ht="15.75" customHeight="1" x14ac:dyDescent="0.25">
      <c r="A377" s="43"/>
      <c r="B377" s="40"/>
      <c r="F377" s="46"/>
      <c r="H377" s="40"/>
      <c r="I377" s="43"/>
      <c r="J377" s="43"/>
      <c r="K377" s="43"/>
    </row>
    <row r="378" spans="1:11" s="41" customFormat="1" ht="15.75" customHeight="1" x14ac:dyDescent="0.25">
      <c r="A378" s="43"/>
      <c r="B378" s="40"/>
      <c r="F378" s="46"/>
      <c r="H378" s="40"/>
      <c r="I378" s="43"/>
      <c r="J378" s="43"/>
      <c r="K378" s="43"/>
    </row>
    <row r="379" spans="1:11" s="41" customFormat="1" ht="15.75" customHeight="1" x14ac:dyDescent="0.25">
      <c r="A379" s="43"/>
      <c r="B379" s="40"/>
      <c r="F379" s="46"/>
      <c r="H379" s="40"/>
      <c r="I379" s="43"/>
      <c r="J379" s="43"/>
      <c r="K379" s="43"/>
    </row>
    <row r="380" spans="1:11" s="41" customFormat="1" ht="15.75" customHeight="1" x14ac:dyDescent="0.25">
      <c r="A380" s="43"/>
      <c r="B380" s="40"/>
      <c r="F380" s="46"/>
      <c r="H380" s="40"/>
      <c r="I380" s="43"/>
      <c r="J380" s="43"/>
      <c r="K380" s="43"/>
    </row>
    <row r="381" spans="1:11" s="41" customFormat="1" ht="15.75" customHeight="1" x14ac:dyDescent="0.25">
      <c r="A381" s="43"/>
      <c r="B381" s="40"/>
      <c r="F381" s="46"/>
      <c r="H381" s="40"/>
      <c r="I381" s="43"/>
      <c r="J381" s="43"/>
      <c r="K381" s="43"/>
    </row>
    <row r="382" spans="1:11" s="41" customFormat="1" ht="15.75" customHeight="1" x14ac:dyDescent="0.25">
      <c r="A382" s="43"/>
      <c r="B382" s="40"/>
      <c r="F382" s="46"/>
      <c r="H382" s="40"/>
      <c r="I382" s="43"/>
      <c r="J382" s="43"/>
      <c r="K382" s="43"/>
    </row>
    <row r="383" spans="1:11" s="41" customFormat="1" ht="15.75" customHeight="1" x14ac:dyDescent="0.25">
      <c r="A383" s="43"/>
      <c r="B383" s="40"/>
      <c r="F383" s="46"/>
      <c r="H383" s="40"/>
      <c r="I383" s="43"/>
      <c r="J383" s="43"/>
      <c r="K383" s="43"/>
    </row>
    <row r="384" spans="1:11" s="41" customFormat="1" ht="15.75" customHeight="1" x14ac:dyDescent="0.25">
      <c r="A384" s="43"/>
      <c r="B384" s="40"/>
      <c r="F384" s="46"/>
      <c r="H384" s="40"/>
      <c r="I384" s="43"/>
      <c r="J384" s="43"/>
      <c r="K384" s="43"/>
    </row>
    <row r="385" spans="1:11" s="41" customFormat="1" ht="15.75" customHeight="1" x14ac:dyDescent="0.25">
      <c r="A385" s="43"/>
      <c r="B385" s="40"/>
      <c r="F385" s="46"/>
      <c r="H385" s="40"/>
      <c r="I385" s="43"/>
      <c r="J385" s="43"/>
      <c r="K385" s="43"/>
    </row>
    <row r="386" spans="1:11" s="41" customFormat="1" ht="15.75" customHeight="1" x14ac:dyDescent="0.25">
      <c r="A386" s="43"/>
      <c r="B386" s="40"/>
      <c r="F386" s="46"/>
      <c r="H386" s="40"/>
      <c r="I386" s="43"/>
      <c r="J386" s="43"/>
      <c r="K386" s="43"/>
    </row>
    <row r="387" spans="1:11" s="41" customFormat="1" ht="15.75" customHeight="1" x14ac:dyDescent="0.25">
      <c r="A387" s="43"/>
      <c r="B387" s="40"/>
      <c r="F387" s="46"/>
      <c r="H387" s="40"/>
      <c r="I387" s="43"/>
      <c r="J387" s="43"/>
      <c r="K387" s="43"/>
    </row>
    <row r="388" spans="1:11" s="41" customFormat="1" ht="15.75" customHeight="1" x14ac:dyDescent="0.25">
      <c r="A388" s="43"/>
      <c r="B388" s="40"/>
      <c r="F388" s="46"/>
      <c r="H388" s="40"/>
      <c r="I388" s="43"/>
      <c r="J388" s="43"/>
      <c r="K388" s="43"/>
    </row>
    <row r="389" spans="1:11" s="41" customFormat="1" ht="15.75" customHeight="1" x14ac:dyDescent="0.25">
      <c r="A389" s="43"/>
      <c r="B389" s="40"/>
      <c r="F389" s="46"/>
      <c r="H389" s="40"/>
      <c r="I389" s="43"/>
      <c r="J389" s="43"/>
      <c r="K389" s="43"/>
    </row>
    <row r="390" spans="1:11" s="41" customFormat="1" ht="15.75" customHeight="1" x14ac:dyDescent="0.25">
      <c r="A390" s="43"/>
      <c r="B390" s="40"/>
      <c r="F390" s="46"/>
      <c r="H390" s="40"/>
      <c r="I390" s="43"/>
      <c r="J390" s="43"/>
      <c r="K390" s="43"/>
    </row>
    <row r="391" spans="1:11" s="41" customFormat="1" ht="15.75" customHeight="1" x14ac:dyDescent="0.25">
      <c r="A391" s="43"/>
      <c r="B391" s="40"/>
      <c r="F391" s="46"/>
      <c r="H391" s="40"/>
      <c r="I391" s="43"/>
      <c r="J391" s="43"/>
      <c r="K391" s="43"/>
    </row>
    <row r="392" spans="1:11" s="41" customFormat="1" ht="15.75" customHeight="1" x14ac:dyDescent="0.25">
      <c r="A392" s="43"/>
      <c r="B392" s="40"/>
      <c r="F392" s="46"/>
      <c r="H392" s="40"/>
      <c r="I392" s="43"/>
      <c r="J392" s="43"/>
      <c r="K392" s="43"/>
    </row>
    <row r="393" spans="1:11" s="41" customFormat="1" ht="15.75" customHeight="1" x14ac:dyDescent="0.25">
      <c r="A393" s="43"/>
      <c r="B393" s="40"/>
      <c r="F393" s="46"/>
      <c r="H393" s="40"/>
      <c r="I393" s="43"/>
      <c r="J393" s="43"/>
      <c r="K393" s="43"/>
    </row>
    <row r="394" spans="1:11" s="41" customFormat="1" ht="15.75" customHeight="1" x14ac:dyDescent="0.25">
      <c r="A394" s="43"/>
      <c r="B394" s="40"/>
      <c r="F394" s="46"/>
      <c r="H394" s="40"/>
      <c r="I394" s="43"/>
      <c r="J394" s="43"/>
      <c r="K394" s="43"/>
    </row>
    <row r="395" spans="1:11" s="41" customFormat="1" ht="15.75" customHeight="1" x14ac:dyDescent="0.25">
      <c r="A395" s="43"/>
      <c r="B395" s="40"/>
      <c r="F395" s="46"/>
      <c r="H395" s="40"/>
      <c r="I395" s="43"/>
      <c r="J395" s="43"/>
      <c r="K395" s="43"/>
    </row>
    <row r="396" spans="1:11" s="41" customFormat="1" ht="15.75" customHeight="1" x14ac:dyDescent="0.25">
      <c r="A396" s="43"/>
      <c r="B396" s="40"/>
      <c r="F396" s="46"/>
      <c r="H396" s="40"/>
      <c r="I396" s="43"/>
      <c r="J396" s="43"/>
      <c r="K396" s="43"/>
    </row>
    <row r="397" spans="1:11" s="41" customFormat="1" ht="15.75" customHeight="1" x14ac:dyDescent="0.25">
      <c r="A397" s="43"/>
      <c r="B397" s="40"/>
      <c r="F397" s="46"/>
      <c r="H397" s="40"/>
      <c r="I397" s="43"/>
      <c r="J397" s="43"/>
      <c r="K397" s="43"/>
    </row>
    <row r="398" spans="1:11" s="41" customFormat="1" ht="15.75" customHeight="1" x14ac:dyDescent="0.25">
      <c r="A398" s="43"/>
      <c r="B398" s="40"/>
      <c r="F398" s="46"/>
      <c r="H398" s="40"/>
      <c r="I398" s="43"/>
      <c r="J398" s="43"/>
      <c r="K398" s="43"/>
    </row>
    <row r="399" spans="1:11" s="41" customFormat="1" ht="15.75" customHeight="1" x14ac:dyDescent="0.25">
      <c r="A399" s="43"/>
      <c r="B399" s="40"/>
      <c r="F399" s="46"/>
      <c r="H399" s="40"/>
      <c r="I399" s="43"/>
      <c r="J399" s="43"/>
      <c r="K399" s="43"/>
    </row>
    <row r="400" spans="1:11" s="41" customFormat="1" ht="15.75" customHeight="1" x14ac:dyDescent="0.25">
      <c r="A400" s="43"/>
      <c r="B400" s="40"/>
      <c r="F400" s="46"/>
      <c r="H400" s="40"/>
      <c r="I400" s="43"/>
      <c r="J400" s="43"/>
      <c r="K400" s="43"/>
    </row>
    <row r="401" spans="1:11" s="41" customFormat="1" ht="15.75" customHeight="1" x14ac:dyDescent="0.25">
      <c r="A401" s="43"/>
      <c r="B401" s="40"/>
      <c r="F401" s="46"/>
      <c r="H401" s="40"/>
      <c r="I401" s="43"/>
      <c r="J401" s="43"/>
      <c r="K401" s="43"/>
    </row>
    <row r="402" spans="1:11" s="41" customFormat="1" ht="15.75" customHeight="1" x14ac:dyDescent="0.25">
      <c r="A402" s="43"/>
      <c r="B402" s="40"/>
      <c r="F402" s="46"/>
      <c r="H402" s="40"/>
      <c r="I402" s="43"/>
      <c r="J402" s="43"/>
      <c r="K402" s="43"/>
    </row>
    <row r="403" spans="1:11" s="41" customFormat="1" ht="15.75" customHeight="1" x14ac:dyDescent="0.25">
      <c r="A403" s="43"/>
      <c r="B403" s="40"/>
      <c r="F403" s="46"/>
      <c r="H403" s="40"/>
      <c r="I403" s="43"/>
      <c r="J403" s="43"/>
      <c r="K403" s="43"/>
    </row>
    <row r="404" spans="1:11" s="41" customFormat="1" ht="15.75" customHeight="1" x14ac:dyDescent="0.25">
      <c r="A404" s="43"/>
      <c r="B404" s="40"/>
      <c r="F404" s="46"/>
      <c r="H404" s="40"/>
      <c r="I404" s="43"/>
      <c r="J404" s="43"/>
      <c r="K404" s="43"/>
    </row>
    <row r="405" spans="1:11" s="41" customFormat="1" ht="15.75" customHeight="1" x14ac:dyDescent="0.25">
      <c r="A405" s="43"/>
      <c r="B405" s="40"/>
      <c r="F405" s="46"/>
      <c r="H405" s="40"/>
      <c r="I405" s="43"/>
      <c r="J405" s="43"/>
      <c r="K405" s="43"/>
    </row>
    <row r="406" spans="1:11" s="41" customFormat="1" ht="15.75" customHeight="1" x14ac:dyDescent="0.25">
      <c r="A406" s="43"/>
      <c r="B406" s="40"/>
      <c r="F406" s="46"/>
      <c r="H406" s="40"/>
      <c r="I406" s="43"/>
      <c r="J406" s="43"/>
      <c r="K406" s="43"/>
    </row>
    <row r="407" spans="1:11" s="41" customFormat="1" ht="15.75" customHeight="1" x14ac:dyDescent="0.25">
      <c r="A407" s="43"/>
      <c r="B407" s="40"/>
      <c r="F407" s="46"/>
      <c r="H407" s="40"/>
      <c r="I407" s="43"/>
      <c r="J407" s="43"/>
      <c r="K407" s="43"/>
    </row>
    <row r="408" spans="1:11" s="41" customFormat="1" ht="15.75" customHeight="1" x14ac:dyDescent="0.25">
      <c r="A408" s="43"/>
      <c r="B408" s="40"/>
      <c r="F408" s="46"/>
      <c r="H408" s="40"/>
      <c r="I408" s="43"/>
      <c r="J408" s="43"/>
      <c r="K408" s="43"/>
    </row>
    <row r="409" spans="1:11" s="41" customFormat="1" ht="15.75" customHeight="1" x14ac:dyDescent="0.25">
      <c r="A409" s="43"/>
      <c r="B409" s="40"/>
      <c r="F409" s="46"/>
      <c r="H409" s="40"/>
      <c r="I409" s="43"/>
      <c r="J409" s="43"/>
      <c r="K409" s="43"/>
    </row>
    <row r="410" spans="1:11" s="41" customFormat="1" ht="15.75" customHeight="1" x14ac:dyDescent="0.25">
      <c r="A410" s="43"/>
      <c r="B410" s="40"/>
      <c r="F410" s="46"/>
      <c r="H410" s="40"/>
      <c r="I410" s="43"/>
      <c r="J410" s="43"/>
      <c r="K410" s="43"/>
    </row>
    <row r="411" spans="1:11" s="41" customFormat="1" ht="15.75" customHeight="1" x14ac:dyDescent="0.25">
      <c r="A411" s="43"/>
      <c r="B411" s="40"/>
      <c r="F411" s="46"/>
      <c r="H411" s="40"/>
      <c r="I411" s="43"/>
      <c r="J411" s="43"/>
      <c r="K411" s="43"/>
    </row>
    <row r="412" spans="1:11" s="41" customFormat="1" ht="15.75" customHeight="1" x14ac:dyDescent="0.25">
      <c r="A412" s="43"/>
      <c r="B412" s="40"/>
      <c r="F412" s="46"/>
      <c r="H412" s="40"/>
      <c r="I412" s="43"/>
      <c r="J412" s="43"/>
      <c r="K412" s="43"/>
    </row>
    <row r="413" spans="1:11" s="41" customFormat="1" ht="15.75" customHeight="1" x14ac:dyDescent="0.25">
      <c r="A413" s="43"/>
      <c r="B413" s="40"/>
      <c r="F413" s="46"/>
      <c r="H413" s="40"/>
      <c r="I413" s="43"/>
      <c r="J413" s="43"/>
      <c r="K413" s="43"/>
    </row>
    <row r="414" spans="1:11" s="41" customFormat="1" ht="15.75" customHeight="1" x14ac:dyDescent="0.25">
      <c r="A414" s="43"/>
      <c r="B414" s="40"/>
      <c r="F414" s="46"/>
      <c r="H414" s="40"/>
      <c r="I414" s="43"/>
      <c r="J414" s="43"/>
      <c r="K414" s="43"/>
    </row>
    <row r="415" spans="1:11" s="41" customFormat="1" ht="15.75" customHeight="1" x14ac:dyDescent="0.25">
      <c r="A415" s="43"/>
      <c r="B415" s="40"/>
      <c r="F415" s="46"/>
      <c r="H415" s="40"/>
      <c r="I415" s="43"/>
      <c r="J415" s="43"/>
      <c r="K415" s="43"/>
    </row>
    <row r="416" spans="1:11" s="41" customFormat="1" ht="15.75" customHeight="1" x14ac:dyDescent="0.25">
      <c r="A416" s="43"/>
      <c r="B416" s="40"/>
      <c r="F416" s="46"/>
      <c r="H416" s="40"/>
      <c r="I416" s="43"/>
      <c r="J416" s="43"/>
      <c r="K416" s="43"/>
    </row>
    <row r="417" spans="1:11" s="41" customFormat="1" ht="15.75" customHeight="1" x14ac:dyDescent="0.25">
      <c r="A417" s="43"/>
      <c r="B417" s="40"/>
      <c r="F417" s="46"/>
      <c r="H417" s="40"/>
      <c r="I417" s="43"/>
      <c r="J417" s="43"/>
      <c r="K417" s="43"/>
    </row>
    <row r="418" spans="1:11" s="41" customFormat="1" ht="15.75" customHeight="1" x14ac:dyDescent="0.25">
      <c r="A418" s="43"/>
      <c r="B418" s="40"/>
      <c r="F418" s="46"/>
      <c r="H418" s="40"/>
      <c r="I418" s="43"/>
      <c r="J418" s="43"/>
      <c r="K418" s="43"/>
    </row>
    <row r="419" spans="1:11" s="41" customFormat="1" ht="15.75" customHeight="1" x14ac:dyDescent="0.25">
      <c r="A419" s="43"/>
      <c r="B419" s="40"/>
      <c r="F419" s="46"/>
      <c r="H419" s="40"/>
      <c r="I419" s="43"/>
      <c r="J419" s="43"/>
      <c r="K419" s="43"/>
    </row>
    <row r="420" spans="1:11" s="41" customFormat="1" ht="15.75" customHeight="1" x14ac:dyDescent="0.25">
      <c r="A420" s="43"/>
      <c r="B420" s="40"/>
      <c r="F420" s="46"/>
      <c r="H420" s="40"/>
      <c r="I420" s="43"/>
      <c r="J420" s="43"/>
      <c r="K420" s="43"/>
    </row>
    <row r="421" spans="1:11" s="41" customFormat="1" ht="15.75" customHeight="1" x14ac:dyDescent="0.25">
      <c r="A421" s="43"/>
      <c r="B421" s="40"/>
      <c r="F421" s="46"/>
      <c r="H421" s="40"/>
      <c r="I421" s="43"/>
      <c r="J421" s="43"/>
      <c r="K421" s="43"/>
    </row>
    <row r="422" spans="1:11" s="41" customFormat="1" ht="15.75" customHeight="1" x14ac:dyDescent="0.25">
      <c r="A422" s="43"/>
      <c r="B422" s="40"/>
      <c r="F422" s="46"/>
      <c r="H422" s="40"/>
      <c r="I422" s="43"/>
      <c r="J422" s="43"/>
      <c r="K422" s="43"/>
    </row>
    <row r="423" spans="1:11" s="41" customFormat="1" ht="15.75" customHeight="1" x14ac:dyDescent="0.25">
      <c r="A423" s="43"/>
      <c r="B423" s="40"/>
      <c r="F423" s="46"/>
      <c r="H423" s="40"/>
      <c r="I423" s="43"/>
      <c r="J423" s="43"/>
      <c r="K423" s="43"/>
    </row>
    <row r="424" spans="1:11" s="41" customFormat="1" ht="15.75" customHeight="1" x14ac:dyDescent="0.25">
      <c r="A424" s="43"/>
      <c r="B424" s="40"/>
      <c r="F424" s="46"/>
      <c r="H424" s="40"/>
      <c r="I424" s="43"/>
      <c r="J424" s="43"/>
      <c r="K424" s="43"/>
    </row>
    <row r="425" spans="1:11" s="41" customFormat="1" ht="15.75" customHeight="1" x14ac:dyDescent="0.25">
      <c r="A425" s="43"/>
      <c r="B425" s="40"/>
      <c r="F425" s="46"/>
      <c r="H425" s="40"/>
      <c r="I425" s="43"/>
      <c r="J425" s="43"/>
      <c r="K425" s="43"/>
    </row>
    <row r="426" spans="1:11" s="41" customFormat="1" ht="15.75" customHeight="1" x14ac:dyDescent="0.25">
      <c r="A426" s="43"/>
      <c r="B426" s="40"/>
      <c r="F426" s="46"/>
      <c r="H426" s="40"/>
      <c r="I426" s="43"/>
      <c r="J426" s="43"/>
      <c r="K426" s="43"/>
    </row>
    <row r="427" spans="1:11" s="41" customFormat="1" ht="15.75" customHeight="1" x14ac:dyDescent="0.25">
      <c r="A427" s="43"/>
      <c r="B427" s="40"/>
      <c r="F427" s="46"/>
      <c r="H427" s="40"/>
      <c r="I427" s="43"/>
      <c r="J427" s="43"/>
      <c r="K427" s="43"/>
    </row>
    <row r="428" spans="1:11" s="41" customFormat="1" ht="15.75" customHeight="1" x14ac:dyDescent="0.25">
      <c r="A428" s="43"/>
      <c r="B428" s="40"/>
      <c r="F428" s="46"/>
      <c r="H428" s="40"/>
      <c r="I428" s="43"/>
      <c r="J428" s="43"/>
      <c r="K428" s="43"/>
    </row>
    <row r="429" spans="1:11" s="41" customFormat="1" ht="15.75" customHeight="1" x14ac:dyDescent="0.25">
      <c r="A429" s="43"/>
      <c r="B429" s="40"/>
      <c r="F429" s="46"/>
      <c r="H429" s="40"/>
      <c r="I429" s="43"/>
      <c r="J429" s="43"/>
      <c r="K429" s="43"/>
    </row>
    <row r="430" spans="1:11" s="41" customFormat="1" ht="15.75" customHeight="1" x14ac:dyDescent="0.25">
      <c r="A430" s="43"/>
      <c r="B430" s="40"/>
      <c r="F430" s="46"/>
      <c r="H430" s="40"/>
      <c r="I430" s="43"/>
      <c r="J430" s="43"/>
      <c r="K430" s="43"/>
    </row>
    <row r="431" spans="1:11" s="41" customFormat="1" ht="15.75" customHeight="1" x14ac:dyDescent="0.25">
      <c r="A431" s="43"/>
      <c r="B431" s="40"/>
      <c r="F431" s="46"/>
      <c r="H431" s="40"/>
      <c r="I431" s="43"/>
      <c r="J431" s="43"/>
      <c r="K431" s="43"/>
    </row>
    <row r="432" spans="1:11" s="41" customFormat="1" ht="15.75" customHeight="1" x14ac:dyDescent="0.25">
      <c r="A432" s="43"/>
      <c r="B432" s="40"/>
      <c r="F432" s="46"/>
      <c r="H432" s="40"/>
      <c r="I432" s="43"/>
      <c r="J432" s="43"/>
      <c r="K432" s="43"/>
    </row>
    <row r="433" spans="1:11" s="41" customFormat="1" ht="15.75" customHeight="1" x14ac:dyDescent="0.25">
      <c r="A433" s="43"/>
      <c r="B433" s="40"/>
      <c r="F433" s="46"/>
      <c r="H433" s="40"/>
      <c r="I433" s="43"/>
      <c r="J433" s="43"/>
      <c r="K433" s="43"/>
    </row>
    <row r="434" spans="1:11" s="41" customFormat="1" ht="15.75" customHeight="1" x14ac:dyDescent="0.25">
      <c r="A434" s="43"/>
      <c r="B434" s="40"/>
      <c r="F434" s="46"/>
      <c r="H434" s="40"/>
      <c r="I434" s="43"/>
      <c r="J434" s="43"/>
      <c r="K434" s="43"/>
    </row>
    <row r="435" spans="1:11" s="41" customFormat="1" ht="15.75" customHeight="1" x14ac:dyDescent="0.25">
      <c r="A435" s="43"/>
      <c r="B435" s="40"/>
      <c r="F435" s="46"/>
      <c r="H435" s="40"/>
      <c r="I435" s="43"/>
      <c r="J435" s="43"/>
      <c r="K435" s="43"/>
    </row>
    <row r="436" spans="1:11" s="41" customFormat="1" ht="15.75" customHeight="1" x14ac:dyDescent="0.25">
      <c r="A436" s="43"/>
      <c r="B436" s="40"/>
      <c r="F436" s="46"/>
      <c r="H436" s="40"/>
      <c r="I436" s="43"/>
      <c r="J436" s="43"/>
      <c r="K436" s="43"/>
    </row>
    <row r="437" spans="1:11" s="41" customFormat="1" ht="15.75" customHeight="1" x14ac:dyDescent="0.25">
      <c r="A437" s="43"/>
      <c r="B437" s="40"/>
      <c r="F437" s="46"/>
      <c r="H437" s="40"/>
      <c r="I437" s="43"/>
      <c r="J437" s="43"/>
      <c r="K437" s="43"/>
    </row>
    <row r="438" spans="1:11" s="41" customFormat="1" ht="15.75" customHeight="1" x14ac:dyDescent="0.25">
      <c r="A438" s="43"/>
      <c r="B438" s="40"/>
      <c r="F438" s="46"/>
      <c r="H438" s="40"/>
      <c r="I438" s="43"/>
      <c r="J438" s="43"/>
      <c r="K438" s="43"/>
    </row>
    <row r="439" spans="1:11" s="41" customFormat="1" ht="15.75" customHeight="1" x14ac:dyDescent="0.25">
      <c r="A439" s="43"/>
      <c r="B439" s="40"/>
      <c r="F439" s="46"/>
      <c r="H439" s="40"/>
      <c r="I439" s="43"/>
      <c r="J439" s="43"/>
      <c r="K439" s="43"/>
    </row>
    <row r="440" spans="1:11" s="41" customFormat="1" ht="15.75" customHeight="1" x14ac:dyDescent="0.25">
      <c r="A440" s="43"/>
      <c r="B440" s="40"/>
      <c r="F440" s="46"/>
      <c r="H440" s="40"/>
      <c r="I440" s="43"/>
      <c r="J440" s="43"/>
      <c r="K440" s="43"/>
    </row>
    <row r="441" spans="1:11" s="41" customFormat="1" ht="15.75" customHeight="1" x14ac:dyDescent="0.25">
      <c r="A441" s="43"/>
      <c r="B441" s="40"/>
      <c r="F441" s="46"/>
      <c r="H441" s="40"/>
      <c r="I441" s="43"/>
      <c r="J441" s="43"/>
      <c r="K441" s="43"/>
    </row>
    <row r="442" spans="1:11" s="41" customFormat="1" ht="15.75" customHeight="1" x14ac:dyDescent="0.25">
      <c r="A442" s="43"/>
      <c r="B442" s="40"/>
      <c r="F442" s="46"/>
      <c r="H442" s="40"/>
      <c r="I442" s="43"/>
      <c r="J442" s="43"/>
      <c r="K442" s="43"/>
    </row>
    <row r="443" spans="1:11" s="41" customFormat="1" ht="15.75" customHeight="1" x14ac:dyDescent="0.25">
      <c r="A443" s="43"/>
      <c r="B443" s="40"/>
      <c r="F443" s="46"/>
      <c r="H443" s="40"/>
      <c r="I443" s="43"/>
      <c r="J443" s="43"/>
      <c r="K443" s="43"/>
    </row>
    <row r="444" spans="1:11" s="41" customFormat="1" ht="15.75" customHeight="1" x14ac:dyDescent="0.25">
      <c r="A444" s="43"/>
      <c r="B444" s="40"/>
      <c r="F444" s="46"/>
      <c r="H444" s="40"/>
      <c r="I444" s="43"/>
      <c r="J444" s="43"/>
      <c r="K444" s="43"/>
    </row>
    <row r="445" spans="1:11" s="41" customFormat="1" ht="15.75" customHeight="1" x14ac:dyDescent="0.25">
      <c r="A445" s="43"/>
      <c r="B445" s="40"/>
      <c r="F445" s="46"/>
      <c r="H445" s="40"/>
      <c r="I445" s="43"/>
      <c r="J445" s="43"/>
      <c r="K445" s="43"/>
    </row>
    <row r="446" spans="1:11" s="41" customFormat="1" ht="15.75" customHeight="1" x14ac:dyDescent="0.25">
      <c r="A446" s="43"/>
      <c r="B446" s="40"/>
      <c r="F446" s="46"/>
      <c r="H446" s="40"/>
      <c r="I446" s="43"/>
      <c r="J446" s="43"/>
      <c r="K446" s="43"/>
    </row>
    <row r="447" spans="1:11" s="41" customFormat="1" ht="15.75" customHeight="1" x14ac:dyDescent="0.25">
      <c r="A447" s="43"/>
      <c r="B447" s="40"/>
      <c r="F447" s="46"/>
      <c r="H447" s="40"/>
      <c r="I447" s="43"/>
      <c r="J447" s="43"/>
      <c r="K447" s="43"/>
    </row>
    <row r="448" spans="1:11" s="41" customFormat="1" ht="15.75" customHeight="1" x14ac:dyDescent="0.25">
      <c r="A448" s="43"/>
      <c r="B448" s="40"/>
      <c r="F448" s="46"/>
      <c r="H448" s="40"/>
      <c r="I448" s="43"/>
      <c r="J448" s="43"/>
      <c r="K448" s="43"/>
    </row>
    <row r="449" spans="1:11" s="41" customFormat="1" ht="15.75" customHeight="1" x14ac:dyDescent="0.25">
      <c r="A449" s="43"/>
      <c r="B449" s="40"/>
      <c r="F449" s="46"/>
      <c r="H449" s="40"/>
      <c r="I449" s="43"/>
      <c r="J449" s="43"/>
      <c r="K449" s="43"/>
    </row>
    <row r="450" spans="1:11" s="41" customFormat="1" ht="15.75" customHeight="1" x14ac:dyDescent="0.25">
      <c r="A450" s="43"/>
      <c r="B450" s="40"/>
      <c r="F450" s="46"/>
      <c r="H450" s="40"/>
      <c r="I450" s="43"/>
      <c r="J450" s="43"/>
      <c r="K450" s="43"/>
    </row>
    <row r="451" spans="1:11" s="41" customFormat="1" ht="15.75" customHeight="1" x14ac:dyDescent="0.25">
      <c r="A451" s="43"/>
      <c r="B451" s="40"/>
      <c r="F451" s="46"/>
      <c r="H451" s="40"/>
      <c r="I451" s="43"/>
      <c r="J451" s="43"/>
      <c r="K451" s="43"/>
    </row>
    <row r="452" spans="1:11" s="41" customFormat="1" ht="15.75" customHeight="1" x14ac:dyDescent="0.25">
      <c r="A452" s="43"/>
      <c r="B452" s="40"/>
      <c r="F452" s="46"/>
      <c r="H452" s="40"/>
      <c r="I452" s="43"/>
      <c r="J452" s="43"/>
      <c r="K452" s="43"/>
    </row>
    <row r="453" spans="1:11" s="41" customFormat="1" ht="15.75" customHeight="1" x14ac:dyDescent="0.25">
      <c r="A453" s="43"/>
      <c r="B453" s="40"/>
      <c r="F453" s="46"/>
      <c r="H453" s="40"/>
      <c r="I453" s="43"/>
      <c r="J453" s="43"/>
      <c r="K453" s="43"/>
    </row>
    <row r="454" spans="1:11" s="41" customFormat="1" ht="15.75" customHeight="1" x14ac:dyDescent="0.25">
      <c r="A454" s="43"/>
      <c r="B454" s="40"/>
      <c r="F454" s="46"/>
      <c r="H454" s="40"/>
      <c r="I454" s="43"/>
      <c r="J454" s="43"/>
      <c r="K454" s="43"/>
    </row>
    <row r="455" spans="1:11" s="41" customFormat="1" ht="15.75" customHeight="1" x14ac:dyDescent="0.25">
      <c r="A455" s="43"/>
      <c r="B455" s="40"/>
      <c r="F455" s="46"/>
      <c r="H455" s="40"/>
      <c r="I455" s="43"/>
      <c r="J455" s="43"/>
      <c r="K455" s="43"/>
    </row>
    <row r="456" spans="1:11" s="41" customFormat="1" ht="15.75" customHeight="1" x14ac:dyDescent="0.25">
      <c r="A456" s="43"/>
      <c r="B456" s="40"/>
      <c r="F456" s="46"/>
      <c r="H456" s="40"/>
      <c r="I456" s="43"/>
      <c r="J456" s="43"/>
      <c r="K456" s="43"/>
    </row>
    <row r="457" spans="1:11" s="41" customFormat="1" ht="15.75" customHeight="1" x14ac:dyDescent="0.25">
      <c r="A457" s="43"/>
      <c r="B457" s="40"/>
      <c r="F457" s="46"/>
      <c r="H457" s="40"/>
      <c r="I457" s="43"/>
      <c r="J457" s="43"/>
      <c r="K457" s="43"/>
    </row>
    <row r="458" spans="1:11" s="41" customFormat="1" ht="15.75" customHeight="1" x14ac:dyDescent="0.25">
      <c r="A458" s="43"/>
      <c r="B458" s="40"/>
      <c r="F458" s="46"/>
      <c r="H458" s="40"/>
      <c r="I458" s="43"/>
      <c r="J458" s="43"/>
      <c r="K458" s="43"/>
    </row>
    <row r="459" spans="1:11" s="41" customFormat="1" ht="15.75" customHeight="1" x14ac:dyDescent="0.25">
      <c r="A459" s="43"/>
      <c r="B459" s="40"/>
      <c r="F459" s="46"/>
      <c r="H459" s="40"/>
      <c r="I459" s="43"/>
      <c r="J459" s="43"/>
      <c r="K459" s="43"/>
    </row>
    <row r="460" spans="1:11" s="41" customFormat="1" ht="15.75" customHeight="1" x14ac:dyDescent="0.25">
      <c r="A460" s="43"/>
      <c r="B460" s="40"/>
      <c r="F460" s="46"/>
      <c r="H460" s="40"/>
      <c r="I460" s="43"/>
      <c r="J460" s="43"/>
      <c r="K460" s="43"/>
    </row>
    <row r="461" spans="1:11" s="41" customFormat="1" ht="15.75" customHeight="1" x14ac:dyDescent="0.25">
      <c r="A461" s="43"/>
      <c r="B461" s="40"/>
      <c r="F461" s="46"/>
      <c r="H461" s="40"/>
      <c r="I461" s="43"/>
      <c r="J461" s="43"/>
      <c r="K461" s="43"/>
    </row>
    <row r="462" spans="1:11" s="41" customFormat="1" ht="15.75" customHeight="1" x14ac:dyDescent="0.25">
      <c r="A462" s="43"/>
      <c r="B462" s="40"/>
      <c r="F462" s="46"/>
      <c r="H462" s="40"/>
      <c r="I462" s="43"/>
      <c r="J462" s="43"/>
      <c r="K462" s="43"/>
    </row>
    <row r="463" spans="1:11" s="41" customFormat="1" ht="15.75" customHeight="1" x14ac:dyDescent="0.25">
      <c r="A463" s="43"/>
      <c r="B463" s="40"/>
      <c r="F463" s="46"/>
      <c r="H463" s="40"/>
      <c r="I463" s="43"/>
      <c r="J463" s="43"/>
      <c r="K463" s="43"/>
    </row>
    <row r="464" spans="1:11" s="41" customFormat="1" ht="15.75" customHeight="1" x14ac:dyDescent="0.25">
      <c r="A464" s="43"/>
      <c r="B464" s="40"/>
      <c r="F464" s="46"/>
      <c r="H464" s="40"/>
      <c r="I464" s="43"/>
      <c r="J464" s="43"/>
      <c r="K464" s="43"/>
    </row>
    <row r="465" spans="1:11" s="41" customFormat="1" ht="15.75" customHeight="1" x14ac:dyDescent="0.25">
      <c r="A465" s="43"/>
      <c r="B465" s="40"/>
      <c r="F465" s="46"/>
      <c r="H465" s="40"/>
      <c r="I465" s="43"/>
      <c r="J465" s="43"/>
      <c r="K465" s="43"/>
    </row>
    <row r="466" spans="1:11" s="41" customFormat="1" ht="15.75" customHeight="1" x14ac:dyDescent="0.25">
      <c r="A466" s="43"/>
      <c r="B466" s="40"/>
      <c r="F466" s="46"/>
      <c r="H466" s="40"/>
      <c r="I466" s="43"/>
      <c r="J466" s="43"/>
      <c r="K466" s="43"/>
    </row>
    <row r="467" spans="1:11" s="41" customFormat="1" ht="15.75" customHeight="1" x14ac:dyDescent="0.25">
      <c r="A467" s="43"/>
      <c r="B467" s="40"/>
      <c r="F467" s="46"/>
      <c r="H467" s="40"/>
      <c r="I467" s="43"/>
      <c r="J467" s="43"/>
      <c r="K467" s="43"/>
    </row>
    <row r="468" spans="1:11" s="41" customFormat="1" ht="15.75" customHeight="1" x14ac:dyDescent="0.25">
      <c r="A468" s="43"/>
      <c r="B468" s="40"/>
      <c r="F468" s="46"/>
      <c r="H468" s="40"/>
      <c r="I468" s="43"/>
      <c r="J468" s="43"/>
      <c r="K468" s="43"/>
    </row>
    <row r="469" spans="1:11" s="41" customFormat="1" ht="15.75" customHeight="1" x14ac:dyDescent="0.25">
      <c r="A469" s="43"/>
      <c r="B469" s="40"/>
      <c r="F469" s="46"/>
      <c r="H469" s="40"/>
      <c r="I469" s="43"/>
      <c r="J469" s="43"/>
      <c r="K469" s="43"/>
    </row>
    <row r="470" spans="1:11" s="41" customFormat="1" ht="15.75" customHeight="1" x14ac:dyDescent="0.25">
      <c r="A470" s="43"/>
      <c r="B470" s="40"/>
      <c r="F470" s="46"/>
      <c r="H470" s="40"/>
      <c r="I470" s="43"/>
      <c r="J470" s="43"/>
      <c r="K470" s="43"/>
    </row>
    <row r="471" spans="1:11" s="41" customFormat="1" ht="15.75" customHeight="1" x14ac:dyDescent="0.25">
      <c r="A471" s="43"/>
      <c r="B471" s="40"/>
      <c r="F471" s="46"/>
      <c r="H471" s="40"/>
      <c r="I471" s="43"/>
      <c r="J471" s="43"/>
      <c r="K471" s="43"/>
    </row>
    <row r="472" spans="1:11" s="41" customFormat="1" ht="15.75" customHeight="1" x14ac:dyDescent="0.25">
      <c r="A472" s="43"/>
      <c r="B472" s="40"/>
      <c r="F472" s="46"/>
      <c r="H472" s="40"/>
      <c r="I472" s="43"/>
      <c r="J472" s="43"/>
      <c r="K472" s="43"/>
    </row>
    <row r="473" spans="1:11" s="41" customFormat="1" ht="15.75" customHeight="1" x14ac:dyDescent="0.25">
      <c r="A473" s="43"/>
      <c r="B473" s="40"/>
      <c r="F473" s="46"/>
      <c r="H473" s="40"/>
      <c r="I473" s="43"/>
      <c r="J473" s="43"/>
      <c r="K473" s="43"/>
    </row>
    <row r="474" spans="1:11" s="41" customFormat="1" ht="15.75" customHeight="1" x14ac:dyDescent="0.25">
      <c r="A474" s="43"/>
      <c r="B474" s="40"/>
      <c r="F474" s="46"/>
      <c r="H474" s="40"/>
      <c r="I474" s="43"/>
      <c r="J474" s="43"/>
      <c r="K474" s="43"/>
    </row>
    <row r="475" spans="1:11" s="41" customFormat="1" ht="15.75" customHeight="1" x14ac:dyDescent="0.25">
      <c r="A475" s="43"/>
      <c r="B475" s="40"/>
      <c r="F475" s="46"/>
      <c r="H475" s="40"/>
      <c r="I475" s="43"/>
      <c r="J475" s="43"/>
      <c r="K475" s="43"/>
    </row>
    <row r="476" spans="1:11" s="41" customFormat="1" ht="15.75" customHeight="1" x14ac:dyDescent="0.25">
      <c r="A476" s="43"/>
      <c r="B476" s="40"/>
      <c r="F476" s="46"/>
      <c r="H476" s="40"/>
      <c r="I476" s="43"/>
      <c r="J476" s="43"/>
      <c r="K476" s="43"/>
    </row>
    <row r="477" spans="1:11" s="41" customFormat="1" ht="15.75" customHeight="1" x14ac:dyDescent="0.25">
      <c r="A477" s="43"/>
      <c r="B477" s="40"/>
      <c r="F477" s="46"/>
      <c r="H477" s="40"/>
      <c r="I477" s="43"/>
      <c r="J477" s="43"/>
      <c r="K477" s="43"/>
    </row>
    <row r="478" spans="1:11" s="41" customFormat="1" ht="15.75" customHeight="1" x14ac:dyDescent="0.25">
      <c r="A478" s="43"/>
      <c r="B478" s="40"/>
      <c r="F478" s="46"/>
      <c r="H478" s="40"/>
      <c r="I478" s="43"/>
      <c r="J478" s="43"/>
      <c r="K478" s="43"/>
    </row>
    <row r="479" spans="1:11" s="41" customFormat="1" ht="15.75" customHeight="1" x14ac:dyDescent="0.25">
      <c r="A479" s="43"/>
      <c r="B479" s="40"/>
      <c r="F479" s="46"/>
      <c r="H479" s="40"/>
      <c r="I479" s="43"/>
      <c r="J479" s="43"/>
      <c r="K479" s="43"/>
    </row>
    <row r="480" spans="1:11" s="41" customFormat="1" ht="15.75" customHeight="1" x14ac:dyDescent="0.25">
      <c r="A480" s="43"/>
      <c r="B480" s="40"/>
      <c r="F480" s="46"/>
      <c r="H480" s="40"/>
      <c r="I480" s="43"/>
      <c r="J480" s="43"/>
      <c r="K480" s="43"/>
    </row>
    <row r="481" spans="1:11" s="41" customFormat="1" ht="15.75" customHeight="1" x14ac:dyDescent="0.25">
      <c r="A481" s="43"/>
      <c r="B481" s="40"/>
      <c r="F481" s="46"/>
      <c r="H481" s="40"/>
      <c r="I481" s="43"/>
      <c r="J481" s="43"/>
      <c r="K481" s="43"/>
    </row>
    <row r="482" spans="1:11" s="41" customFormat="1" ht="15.75" customHeight="1" x14ac:dyDescent="0.25">
      <c r="A482" s="43"/>
      <c r="B482" s="40"/>
      <c r="F482" s="46"/>
      <c r="H482" s="40"/>
      <c r="I482" s="43"/>
      <c r="J482" s="43"/>
      <c r="K482" s="43"/>
    </row>
    <row r="483" spans="1:11" s="41" customFormat="1" ht="15.75" customHeight="1" x14ac:dyDescent="0.25">
      <c r="A483" s="43"/>
      <c r="B483" s="40"/>
      <c r="F483" s="46"/>
      <c r="H483" s="40"/>
      <c r="I483" s="43"/>
      <c r="J483" s="43"/>
      <c r="K483" s="43"/>
    </row>
    <row r="484" spans="1:11" s="41" customFormat="1" ht="15.75" customHeight="1" x14ac:dyDescent="0.25">
      <c r="A484" s="43"/>
      <c r="B484" s="40"/>
      <c r="F484" s="46"/>
      <c r="H484" s="40"/>
      <c r="I484" s="43"/>
      <c r="J484" s="43"/>
      <c r="K484" s="43"/>
    </row>
    <row r="485" spans="1:11" s="41" customFormat="1" ht="15.75" customHeight="1" x14ac:dyDescent="0.25">
      <c r="A485" s="43"/>
      <c r="B485" s="40"/>
      <c r="F485" s="46"/>
      <c r="H485" s="40"/>
      <c r="I485" s="43"/>
      <c r="J485" s="43"/>
      <c r="K485" s="43"/>
    </row>
    <row r="486" spans="1:11" s="41" customFormat="1" ht="15.75" customHeight="1" x14ac:dyDescent="0.25">
      <c r="A486" s="43"/>
      <c r="B486" s="40"/>
      <c r="F486" s="46"/>
      <c r="H486" s="40"/>
      <c r="I486" s="43"/>
      <c r="J486" s="43"/>
      <c r="K486" s="43"/>
    </row>
    <row r="487" spans="1:11" s="41" customFormat="1" ht="15.75" customHeight="1" x14ac:dyDescent="0.25">
      <c r="A487" s="43"/>
      <c r="B487" s="40"/>
      <c r="F487" s="46"/>
      <c r="H487" s="40"/>
      <c r="I487" s="43"/>
      <c r="J487" s="43"/>
      <c r="K487" s="43"/>
    </row>
    <row r="488" spans="1:11" s="41" customFormat="1" ht="15.75" customHeight="1" x14ac:dyDescent="0.25">
      <c r="A488" s="43"/>
      <c r="B488" s="40"/>
      <c r="F488" s="46"/>
      <c r="H488" s="40"/>
      <c r="I488" s="43"/>
      <c r="J488" s="43"/>
      <c r="K488" s="43"/>
    </row>
    <row r="489" spans="1:11" s="41" customFormat="1" ht="15.75" customHeight="1" x14ac:dyDescent="0.25">
      <c r="A489" s="43"/>
      <c r="B489" s="40"/>
      <c r="F489" s="46"/>
      <c r="H489" s="40"/>
      <c r="I489" s="43"/>
      <c r="J489" s="43"/>
      <c r="K489" s="43"/>
    </row>
    <row r="490" spans="1:11" s="41" customFormat="1" ht="15.75" customHeight="1" x14ac:dyDescent="0.25">
      <c r="A490" s="43"/>
      <c r="B490" s="40"/>
      <c r="F490" s="46"/>
      <c r="H490" s="40"/>
      <c r="I490" s="43"/>
      <c r="J490" s="43"/>
      <c r="K490" s="43"/>
    </row>
    <row r="491" spans="1:11" s="41" customFormat="1" ht="15.75" customHeight="1" x14ac:dyDescent="0.25">
      <c r="A491" s="43"/>
      <c r="B491" s="40"/>
      <c r="F491" s="46"/>
      <c r="H491" s="40"/>
      <c r="I491" s="43"/>
      <c r="J491" s="43"/>
      <c r="K491" s="43"/>
    </row>
    <row r="492" spans="1:11" s="41" customFormat="1" ht="15.75" customHeight="1" x14ac:dyDescent="0.25">
      <c r="A492" s="43"/>
      <c r="B492" s="40"/>
      <c r="F492" s="46"/>
      <c r="H492" s="40"/>
      <c r="I492" s="43"/>
      <c r="J492" s="43"/>
      <c r="K492" s="43"/>
    </row>
    <row r="493" spans="1:11" s="41" customFormat="1" ht="15.75" customHeight="1" x14ac:dyDescent="0.25">
      <c r="A493" s="43"/>
      <c r="B493" s="40"/>
      <c r="F493" s="46"/>
      <c r="H493" s="40"/>
      <c r="I493" s="43"/>
      <c r="J493" s="43"/>
      <c r="K493" s="43"/>
    </row>
    <row r="494" spans="1:11" s="41" customFormat="1" ht="15.75" customHeight="1" x14ac:dyDescent="0.25">
      <c r="A494" s="43"/>
      <c r="B494" s="40"/>
      <c r="F494" s="46"/>
      <c r="H494" s="40"/>
      <c r="I494" s="43"/>
      <c r="J494" s="43"/>
      <c r="K494" s="43"/>
    </row>
    <row r="495" spans="1:11" s="41" customFormat="1" ht="15.75" customHeight="1" x14ac:dyDescent="0.25">
      <c r="A495" s="43"/>
      <c r="B495" s="40"/>
      <c r="F495" s="46"/>
      <c r="H495" s="40"/>
      <c r="I495" s="43"/>
      <c r="J495" s="43"/>
      <c r="K495" s="43"/>
    </row>
    <row r="496" spans="1:11" s="41" customFormat="1" ht="15.75" customHeight="1" x14ac:dyDescent="0.25">
      <c r="A496" s="43"/>
      <c r="B496" s="40"/>
      <c r="F496" s="46"/>
      <c r="H496" s="40"/>
      <c r="I496" s="43"/>
      <c r="J496" s="43"/>
      <c r="K496" s="43"/>
    </row>
    <row r="497" spans="1:11" s="41" customFormat="1" ht="15.75" customHeight="1" x14ac:dyDescent="0.25">
      <c r="A497" s="43"/>
      <c r="B497" s="40"/>
      <c r="F497" s="46"/>
      <c r="H497" s="40"/>
      <c r="I497" s="43"/>
      <c r="J497" s="43"/>
      <c r="K497" s="43"/>
    </row>
    <row r="498" spans="1:11" s="41" customFormat="1" ht="15.75" customHeight="1" x14ac:dyDescent="0.25">
      <c r="A498" s="43"/>
      <c r="B498" s="40"/>
      <c r="F498" s="46"/>
      <c r="H498" s="40"/>
      <c r="I498" s="43"/>
      <c r="J498" s="43"/>
      <c r="K498" s="43"/>
    </row>
    <row r="499" spans="1:11" s="41" customFormat="1" ht="15.75" customHeight="1" x14ac:dyDescent="0.25">
      <c r="A499" s="43"/>
      <c r="B499" s="40"/>
      <c r="F499" s="46"/>
      <c r="H499" s="40"/>
      <c r="I499" s="43"/>
      <c r="J499" s="43"/>
      <c r="K499" s="43"/>
    </row>
    <row r="500" spans="1:11" s="41" customFormat="1" ht="15.75" customHeight="1" x14ac:dyDescent="0.25">
      <c r="A500" s="43"/>
      <c r="B500" s="40"/>
      <c r="F500" s="46"/>
      <c r="H500" s="40"/>
      <c r="I500" s="43"/>
      <c r="J500" s="43"/>
      <c r="K500" s="43"/>
    </row>
    <row r="501" spans="1:11" s="41" customFormat="1" ht="15.75" customHeight="1" x14ac:dyDescent="0.25">
      <c r="A501" s="43"/>
      <c r="B501" s="40"/>
      <c r="F501" s="46"/>
      <c r="H501" s="40"/>
      <c r="I501" s="43"/>
      <c r="J501" s="43"/>
      <c r="K501" s="43"/>
    </row>
    <row r="502" spans="1:11" s="41" customFormat="1" ht="15.75" customHeight="1" x14ac:dyDescent="0.25">
      <c r="A502" s="43"/>
      <c r="B502" s="40"/>
      <c r="F502" s="46"/>
      <c r="H502" s="40"/>
      <c r="I502" s="43"/>
      <c r="J502" s="43"/>
      <c r="K502" s="43"/>
    </row>
    <row r="503" spans="1:11" s="41" customFormat="1" ht="15.75" customHeight="1" x14ac:dyDescent="0.25">
      <c r="A503" s="43"/>
      <c r="B503" s="40"/>
      <c r="F503" s="46"/>
      <c r="H503" s="40"/>
      <c r="I503" s="43"/>
      <c r="J503" s="43"/>
      <c r="K503" s="43"/>
    </row>
    <row r="504" spans="1:11" s="41" customFormat="1" ht="15.75" customHeight="1" x14ac:dyDescent="0.25">
      <c r="A504" s="43"/>
      <c r="B504" s="40"/>
      <c r="F504" s="46"/>
      <c r="H504" s="40"/>
      <c r="I504" s="43"/>
      <c r="J504" s="43"/>
      <c r="K504" s="43"/>
    </row>
    <row r="505" spans="1:11" s="41" customFormat="1" ht="15.75" customHeight="1" x14ac:dyDescent="0.25">
      <c r="A505" s="43"/>
      <c r="B505" s="40"/>
      <c r="F505" s="46"/>
      <c r="H505" s="40"/>
      <c r="I505" s="43"/>
      <c r="J505" s="43"/>
      <c r="K505" s="43"/>
    </row>
    <row r="506" spans="1:11" s="41" customFormat="1" ht="15.75" customHeight="1" x14ac:dyDescent="0.25">
      <c r="A506" s="43"/>
      <c r="B506" s="40"/>
      <c r="F506" s="46"/>
      <c r="H506" s="40"/>
      <c r="I506" s="43"/>
      <c r="J506" s="43"/>
      <c r="K506" s="43"/>
    </row>
    <row r="507" spans="1:11" s="41" customFormat="1" ht="15.75" customHeight="1" x14ac:dyDescent="0.25">
      <c r="A507" s="43"/>
      <c r="B507" s="40"/>
      <c r="F507" s="46"/>
      <c r="H507" s="40"/>
      <c r="I507" s="43"/>
      <c r="J507" s="43"/>
      <c r="K507" s="43"/>
    </row>
    <row r="508" spans="1:11" s="41" customFormat="1" ht="15.75" customHeight="1" x14ac:dyDescent="0.25">
      <c r="A508" s="43"/>
      <c r="B508" s="40"/>
      <c r="F508" s="46"/>
      <c r="H508" s="40"/>
      <c r="I508" s="43"/>
      <c r="J508" s="43"/>
      <c r="K508" s="43"/>
    </row>
    <row r="509" spans="1:11" s="41" customFormat="1" ht="15.75" customHeight="1" x14ac:dyDescent="0.25">
      <c r="A509" s="43"/>
      <c r="B509" s="40"/>
      <c r="F509" s="46"/>
      <c r="H509" s="40"/>
      <c r="I509" s="43"/>
      <c r="J509" s="43"/>
      <c r="K509" s="43"/>
    </row>
    <row r="510" spans="1:11" s="41" customFormat="1" ht="15.75" customHeight="1" x14ac:dyDescent="0.25">
      <c r="A510" s="43"/>
      <c r="B510" s="40"/>
      <c r="F510" s="46"/>
      <c r="H510" s="40"/>
      <c r="I510" s="43"/>
      <c r="J510" s="43"/>
      <c r="K510" s="43"/>
    </row>
    <row r="511" spans="1:11" s="41" customFormat="1" ht="15.75" customHeight="1" x14ac:dyDescent="0.25">
      <c r="A511" s="43"/>
      <c r="B511" s="40"/>
      <c r="F511" s="46"/>
      <c r="H511" s="40"/>
      <c r="I511" s="43"/>
      <c r="J511" s="43"/>
      <c r="K511" s="43"/>
    </row>
    <row r="512" spans="1:11" s="41" customFormat="1" ht="15.75" customHeight="1" x14ac:dyDescent="0.25">
      <c r="A512" s="43"/>
      <c r="B512" s="40"/>
      <c r="F512" s="46"/>
      <c r="H512" s="40"/>
      <c r="I512" s="43"/>
      <c r="J512" s="43"/>
      <c r="K512" s="43"/>
    </row>
    <row r="513" spans="1:11" s="41" customFormat="1" ht="15.75" customHeight="1" x14ac:dyDescent="0.25">
      <c r="A513" s="43"/>
      <c r="B513" s="40"/>
      <c r="F513" s="46"/>
      <c r="H513" s="40"/>
      <c r="I513" s="43"/>
      <c r="J513" s="43"/>
      <c r="K513" s="43"/>
    </row>
    <row r="514" spans="1:11" s="41" customFormat="1" ht="15.75" customHeight="1" x14ac:dyDescent="0.25">
      <c r="A514" s="43"/>
      <c r="B514" s="40"/>
      <c r="F514" s="46"/>
      <c r="H514" s="40"/>
      <c r="I514" s="43"/>
      <c r="J514" s="43"/>
      <c r="K514" s="43"/>
    </row>
    <row r="515" spans="1:11" s="41" customFormat="1" ht="15.75" customHeight="1" x14ac:dyDescent="0.25">
      <c r="A515" s="43"/>
      <c r="B515" s="40"/>
      <c r="F515" s="46"/>
      <c r="H515" s="40"/>
      <c r="I515" s="43"/>
      <c r="J515" s="43"/>
      <c r="K515" s="43"/>
    </row>
    <row r="516" spans="1:11" s="41" customFormat="1" ht="15.75" customHeight="1" x14ac:dyDescent="0.25">
      <c r="A516" s="43"/>
      <c r="B516" s="40"/>
      <c r="F516" s="46"/>
      <c r="H516" s="40"/>
      <c r="I516" s="43"/>
      <c r="J516" s="43"/>
      <c r="K516" s="43"/>
    </row>
    <row r="517" spans="1:11" s="41" customFormat="1" ht="15.75" customHeight="1" x14ac:dyDescent="0.25">
      <c r="A517" s="43"/>
      <c r="B517" s="40"/>
      <c r="F517" s="46"/>
      <c r="H517" s="40"/>
      <c r="I517" s="43"/>
      <c r="J517" s="43"/>
      <c r="K517" s="43"/>
    </row>
    <row r="518" spans="1:11" s="41" customFormat="1" ht="15.75" customHeight="1" x14ac:dyDescent="0.25">
      <c r="A518" s="43"/>
      <c r="B518" s="40"/>
      <c r="F518" s="46"/>
      <c r="H518" s="40"/>
      <c r="I518" s="43"/>
      <c r="J518" s="43"/>
      <c r="K518" s="43"/>
    </row>
    <row r="519" spans="1:11" s="41" customFormat="1" ht="15.75" customHeight="1" x14ac:dyDescent="0.25">
      <c r="A519" s="43"/>
      <c r="B519" s="40"/>
      <c r="F519" s="46"/>
      <c r="H519" s="40"/>
      <c r="I519" s="43"/>
      <c r="J519" s="43"/>
      <c r="K519" s="43"/>
    </row>
    <row r="520" spans="1:11" s="41" customFormat="1" ht="15.75" customHeight="1" x14ac:dyDescent="0.25">
      <c r="A520" s="43"/>
      <c r="B520" s="40"/>
      <c r="F520" s="46"/>
      <c r="H520" s="40"/>
      <c r="I520" s="43"/>
      <c r="J520" s="43"/>
      <c r="K520" s="43"/>
    </row>
    <row r="521" spans="1:11" s="41" customFormat="1" ht="15.75" customHeight="1" x14ac:dyDescent="0.25">
      <c r="A521" s="43"/>
      <c r="B521" s="40"/>
      <c r="F521" s="46"/>
      <c r="H521" s="40"/>
      <c r="I521" s="43"/>
      <c r="J521" s="43"/>
      <c r="K521" s="43"/>
    </row>
    <row r="522" spans="1:11" s="41" customFormat="1" ht="15.75" customHeight="1" x14ac:dyDescent="0.25">
      <c r="A522" s="43"/>
      <c r="B522" s="40"/>
      <c r="F522" s="46"/>
      <c r="H522" s="40"/>
      <c r="I522" s="43"/>
      <c r="J522" s="43"/>
      <c r="K522" s="43"/>
    </row>
    <row r="523" spans="1:11" s="41" customFormat="1" ht="15.75" customHeight="1" x14ac:dyDescent="0.25">
      <c r="A523" s="43"/>
      <c r="B523" s="40"/>
      <c r="F523" s="46"/>
      <c r="H523" s="40"/>
      <c r="I523" s="43"/>
      <c r="J523" s="43"/>
      <c r="K523" s="43"/>
    </row>
    <row r="524" spans="1:11" s="41" customFormat="1" ht="15.75" customHeight="1" x14ac:dyDescent="0.25">
      <c r="A524" s="43"/>
      <c r="B524" s="40"/>
      <c r="F524" s="46"/>
      <c r="H524" s="40"/>
      <c r="I524" s="43"/>
      <c r="J524" s="43"/>
      <c r="K524" s="43"/>
    </row>
    <row r="525" spans="1:11" s="41" customFormat="1" ht="15.75" customHeight="1" x14ac:dyDescent="0.25">
      <c r="A525" s="43"/>
      <c r="B525" s="40"/>
      <c r="F525" s="46"/>
      <c r="H525" s="40"/>
      <c r="I525" s="43"/>
      <c r="J525" s="43"/>
      <c r="K525" s="43"/>
    </row>
    <row r="526" spans="1:11" s="41" customFormat="1" ht="15.75" customHeight="1" x14ac:dyDescent="0.25">
      <c r="A526" s="43"/>
      <c r="B526" s="40"/>
      <c r="F526" s="46"/>
      <c r="H526" s="40"/>
      <c r="I526" s="43"/>
      <c r="J526" s="43"/>
      <c r="K526" s="43"/>
    </row>
    <row r="527" spans="1:11" s="41" customFormat="1" ht="15.75" customHeight="1" x14ac:dyDescent="0.25">
      <c r="A527" s="43"/>
      <c r="B527" s="40"/>
      <c r="F527" s="46"/>
      <c r="H527" s="40"/>
      <c r="I527" s="43"/>
      <c r="J527" s="43"/>
      <c r="K527" s="43"/>
    </row>
    <row r="528" spans="1:11" s="41" customFormat="1" ht="15.75" customHeight="1" x14ac:dyDescent="0.25">
      <c r="A528" s="43"/>
      <c r="B528" s="40"/>
      <c r="F528" s="46"/>
      <c r="H528" s="40"/>
      <c r="I528" s="43"/>
      <c r="J528" s="43"/>
      <c r="K528" s="43"/>
    </row>
    <row r="529" spans="1:11" s="41" customFormat="1" ht="15.75" customHeight="1" x14ac:dyDescent="0.25">
      <c r="A529" s="43"/>
      <c r="B529" s="40"/>
      <c r="F529" s="46"/>
      <c r="H529" s="40"/>
      <c r="I529" s="43"/>
      <c r="J529" s="43"/>
      <c r="K529" s="43"/>
    </row>
    <row r="530" spans="1:11" s="41" customFormat="1" ht="15.75" customHeight="1" x14ac:dyDescent="0.25">
      <c r="A530" s="43"/>
      <c r="B530" s="40"/>
      <c r="F530" s="46"/>
      <c r="H530" s="40"/>
      <c r="I530" s="43"/>
      <c r="J530" s="43"/>
      <c r="K530" s="43"/>
    </row>
    <row r="531" spans="1:11" s="41" customFormat="1" ht="15.75" customHeight="1" x14ac:dyDescent="0.25">
      <c r="A531" s="43"/>
      <c r="B531" s="40"/>
      <c r="F531" s="46"/>
      <c r="H531" s="40"/>
      <c r="I531" s="43"/>
      <c r="J531" s="43"/>
      <c r="K531" s="43"/>
    </row>
    <row r="532" spans="1:11" s="41" customFormat="1" ht="15.75" customHeight="1" x14ac:dyDescent="0.25">
      <c r="A532" s="43"/>
      <c r="B532" s="40"/>
      <c r="F532" s="46"/>
      <c r="H532" s="40"/>
      <c r="I532" s="43"/>
      <c r="J532" s="43"/>
      <c r="K532" s="43"/>
    </row>
    <row r="533" spans="1:11" s="41" customFormat="1" ht="15.75" customHeight="1" x14ac:dyDescent="0.25">
      <c r="A533" s="43"/>
      <c r="B533" s="40"/>
      <c r="F533" s="46"/>
      <c r="H533" s="40"/>
      <c r="I533" s="43"/>
      <c r="J533" s="43"/>
      <c r="K533" s="43"/>
    </row>
    <row r="534" spans="1:11" s="41" customFormat="1" ht="15.75" customHeight="1" x14ac:dyDescent="0.25">
      <c r="A534" s="43"/>
      <c r="B534" s="40"/>
      <c r="F534" s="46"/>
      <c r="H534" s="40"/>
      <c r="I534" s="43"/>
      <c r="J534" s="43"/>
      <c r="K534" s="43"/>
    </row>
    <row r="535" spans="1:11" s="41" customFormat="1" ht="15.75" customHeight="1" x14ac:dyDescent="0.25">
      <c r="A535" s="43"/>
      <c r="B535" s="40"/>
      <c r="F535" s="46"/>
      <c r="H535" s="40"/>
      <c r="I535" s="43"/>
      <c r="J535" s="43"/>
      <c r="K535" s="43"/>
    </row>
    <row r="536" spans="1:11" s="41" customFormat="1" ht="15.75" customHeight="1" x14ac:dyDescent="0.25">
      <c r="A536" s="43"/>
      <c r="B536" s="40"/>
      <c r="F536" s="46"/>
      <c r="H536" s="40"/>
      <c r="I536" s="43"/>
      <c r="J536" s="43"/>
      <c r="K536" s="43"/>
    </row>
    <row r="537" spans="1:11" s="41" customFormat="1" ht="15.75" customHeight="1" x14ac:dyDescent="0.25">
      <c r="A537" s="43"/>
      <c r="B537" s="40"/>
      <c r="F537" s="46"/>
      <c r="H537" s="40"/>
      <c r="I537" s="43"/>
      <c r="J537" s="43"/>
      <c r="K537" s="43"/>
    </row>
    <row r="538" spans="1:11" s="41" customFormat="1" ht="15.75" customHeight="1" x14ac:dyDescent="0.25">
      <c r="A538" s="43"/>
      <c r="B538" s="40"/>
      <c r="F538" s="46"/>
      <c r="H538" s="40"/>
      <c r="I538" s="43"/>
      <c r="J538" s="43"/>
      <c r="K538" s="43"/>
    </row>
    <row r="539" spans="1:11" s="41" customFormat="1" ht="15.75" customHeight="1" x14ac:dyDescent="0.25">
      <c r="A539" s="43"/>
      <c r="B539" s="40"/>
      <c r="F539" s="46"/>
      <c r="H539" s="40"/>
      <c r="I539" s="43"/>
      <c r="J539" s="43"/>
      <c r="K539" s="43"/>
    </row>
    <row r="540" spans="1:11" s="41" customFormat="1" ht="15.75" customHeight="1" x14ac:dyDescent="0.25">
      <c r="A540" s="43"/>
      <c r="B540" s="40"/>
      <c r="F540" s="46"/>
      <c r="H540" s="40"/>
      <c r="I540" s="43"/>
      <c r="J540" s="43"/>
      <c r="K540" s="43"/>
    </row>
    <row r="541" spans="1:11" s="41" customFormat="1" ht="15.75" customHeight="1" x14ac:dyDescent="0.25">
      <c r="A541" s="43"/>
      <c r="B541" s="40"/>
      <c r="F541" s="46"/>
      <c r="H541" s="40"/>
      <c r="I541" s="43"/>
      <c r="J541" s="43"/>
      <c r="K541" s="43"/>
    </row>
    <row r="542" spans="1:11" s="41" customFormat="1" ht="15.75" customHeight="1" x14ac:dyDescent="0.25">
      <c r="A542" s="43"/>
      <c r="B542" s="40"/>
      <c r="F542" s="46"/>
      <c r="H542" s="40"/>
      <c r="I542" s="43"/>
      <c r="J542" s="43"/>
      <c r="K542" s="43"/>
    </row>
    <row r="543" spans="1:11" s="41" customFormat="1" ht="15.75" customHeight="1" x14ac:dyDescent="0.25">
      <c r="A543" s="43"/>
      <c r="B543" s="40"/>
      <c r="F543" s="46"/>
      <c r="H543" s="40"/>
      <c r="I543" s="43"/>
      <c r="J543" s="43"/>
      <c r="K543" s="43"/>
    </row>
    <row r="544" spans="1:11" s="41" customFormat="1" ht="15.75" customHeight="1" x14ac:dyDescent="0.25">
      <c r="A544" s="43"/>
      <c r="B544" s="40"/>
      <c r="F544" s="46"/>
      <c r="H544" s="40"/>
      <c r="I544" s="43"/>
      <c r="J544" s="43"/>
      <c r="K544" s="43"/>
    </row>
    <row r="545" spans="1:11" s="41" customFormat="1" ht="15.75" customHeight="1" x14ac:dyDescent="0.25">
      <c r="A545" s="43"/>
      <c r="B545" s="40"/>
      <c r="F545" s="46"/>
      <c r="H545" s="40"/>
      <c r="I545" s="43"/>
      <c r="J545" s="43"/>
      <c r="K545" s="43"/>
    </row>
    <row r="546" spans="1:11" s="41" customFormat="1" ht="15.75" customHeight="1" x14ac:dyDescent="0.25">
      <c r="A546" s="43"/>
      <c r="B546" s="40"/>
      <c r="F546" s="46"/>
      <c r="H546" s="40"/>
      <c r="I546" s="43"/>
      <c r="J546" s="43"/>
      <c r="K546" s="43"/>
    </row>
    <row r="547" spans="1:11" s="41" customFormat="1" ht="15.75" customHeight="1" x14ac:dyDescent="0.25">
      <c r="A547" s="43"/>
      <c r="B547" s="40"/>
      <c r="F547" s="46"/>
      <c r="H547" s="40"/>
      <c r="I547" s="43"/>
      <c r="J547" s="43"/>
      <c r="K547" s="43"/>
    </row>
    <row r="548" spans="1:11" s="41" customFormat="1" ht="15.75" customHeight="1" x14ac:dyDescent="0.25">
      <c r="A548" s="43"/>
      <c r="B548" s="40"/>
      <c r="F548" s="46"/>
      <c r="H548" s="40"/>
      <c r="I548" s="43"/>
      <c r="J548" s="43"/>
      <c r="K548" s="43"/>
    </row>
    <row r="549" spans="1:11" s="41" customFormat="1" ht="15.75" customHeight="1" x14ac:dyDescent="0.25">
      <c r="A549" s="43"/>
      <c r="B549" s="40"/>
      <c r="F549" s="46"/>
      <c r="H549" s="40"/>
      <c r="I549" s="43"/>
      <c r="J549" s="43"/>
      <c r="K549" s="43"/>
    </row>
    <row r="550" spans="1:11" s="41" customFormat="1" ht="15.75" customHeight="1" x14ac:dyDescent="0.25">
      <c r="A550" s="43"/>
      <c r="B550" s="40"/>
      <c r="F550" s="46"/>
      <c r="H550" s="40"/>
      <c r="I550" s="43"/>
      <c r="J550" s="43"/>
      <c r="K550" s="43"/>
    </row>
    <row r="551" spans="1:11" s="41" customFormat="1" ht="15.75" customHeight="1" x14ac:dyDescent="0.25">
      <c r="A551" s="43"/>
      <c r="B551" s="40"/>
      <c r="F551" s="46"/>
      <c r="H551" s="40"/>
      <c r="I551" s="43"/>
      <c r="J551" s="43"/>
      <c r="K551" s="43"/>
    </row>
    <row r="552" spans="1:11" s="41" customFormat="1" ht="15.75" customHeight="1" x14ac:dyDescent="0.25">
      <c r="A552" s="43"/>
      <c r="B552" s="40"/>
      <c r="F552" s="46"/>
      <c r="H552" s="40"/>
      <c r="I552" s="43"/>
      <c r="J552" s="43"/>
      <c r="K552" s="43"/>
    </row>
    <row r="553" spans="1:11" s="41" customFormat="1" ht="15.75" customHeight="1" x14ac:dyDescent="0.25">
      <c r="A553" s="43"/>
      <c r="B553" s="40"/>
      <c r="F553" s="46"/>
      <c r="H553" s="40"/>
      <c r="I553" s="43"/>
      <c r="J553" s="43"/>
      <c r="K553" s="43"/>
    </row>
    <row r="554" spans="1:11" s="41" customFormat="1" ht="15.75" customHeight="1" x14ac:dyDescent="0.25">
      <c r="A554" s="43"/>
      <c r="B554" s="40"/>
      <c r="F554" s="46"/>
      <c r="H554" s="40"/>
      <c r="I554" s="43"/>
      <c r="J554" s="43"/>
      <c r="K554" s="43"/>
    </row>
    <row r="555" spans="1:11" s="41" customFormat="1" ht="15.75" customHeight="1" x14ac:dyDescent="0.25">
      <c r="A555" s="43"/>
      <c r="B555" s="40"/>
      <c r="F555" s="46"/>
      <c r="H555" s="40"/>
      <c r="I555" s="43"/>
      <c r="J555" s="43"/>
      <c r="K555" s="43"/>
    </row>
    <row r="556" spans="1:11" s="41" customFormat="1" ht="15.75" customHeight="1" x14ac:dyDescent="0.25">
      <c r="A556" s="43"/>
      <c r="B556" s="40"/>
      <c r="F556" s="46"/>
      <c r="H556" s="40"/>
      <c r="I556" s="43"/>
      <c r="J556" s="43"/>
      <c r="K556" s="43"/>
    </row>
    <row r="557" spans="1:11" s="41" customFormat="1" ht="15.75" customHeight="1" x14ac:dyDescent="0.25">
      <c r="A557" s="43"/>
      <c r="B557" s="40"/>
      <c r="F557" s="46"/>
      <c r="H557" s="40"/>
      <c r="I557" s="43"/>
      <c r="J557" s="43"/>
      <c r="K557" s="43"/>
    </row>
    <row r="558" spans="1:11" s="41" customFormat="1" ht="15.75" customHeight="1" x14ac:dyDescent="0.25">
      <c r="A558" s="43"/>
      <c r="B558" s="40"/>
      <c r="F558" s="46"/>
      <c r="H558" s="40"/>
      <c r="I558" s="43"/>
      <c r="J558" s="43"/>
      <c r="K558" s="43"/>
    </row>
    <row r="559" spans="1:11" s="41" customFormat="1" ht="15.75" customHeight="1" x14ac:dyDescent="0.25">
      <c r="A559" s="43"/>
      <c r="B559" s="40"/>
      <c r="F559" s="46"/>
      <c r="H559" s="40"/>
      <c r="I559" s="43"/>
      <c r="J559" s="43"/>
      <c r="K559" s="43"/>
    </row>
    <row r="560" spans="1:11" s="41" customFormat="1" ht="15.75" customHeight="1" x14ac:dyDescent="0.25">
      <c r="A560" s="43"/>
      <c r="B560" s="40"/>
      <c r="F560" s="46"/>
      <c r="H560" s="40"/>
      <c r="I560" s="43"/>
      <c r="J560" s="43"/>
      <c r="K560" s="43"/>
    </row>
    <row r="561" spans="1:11" s="41" customFormat="1" ht="15.75" customHeight="1" x14ac:dyDescent="0.25">
      <c r="A561" s="43"/>
      <c r="B561" s="40"/>
      <c r="F561" s="46"/>
      <c r="H561" s="40"/>
      <c r="I561" s="43"/>
      <c r="J561" s="43"/>
      <c r="K561" s="43"/>
    </row>
    <row r="562" spans="1:11" s="41" customFormat="1" ht="15.75" customHeight="1" x14ac:dyDescent="0.25">
      <c r="A562" s="43"/>
      <c r="B562" s="40"/>
      <c r="F562" s="46"/>
      <c r="H562" s="40"/>
      <c r="I562" s="43"/>
      <c r="J562" s="43"/>
      <c r="K562" s="43"/>
    </row>
    <row r="563" spans="1:11" s="41" customFormat="1" ht="15.75" customHeight="1" x14ac:dyDescent="0.25">
      <c r="A563" s="43"/>
      <c r="B563" s="40"/>
      <c r="F563" s="46"/>
      <c r="H563" s="40"/>
      <c r="I563" s="43"/>
      <c r="J563" s="43"/>
      <c r="K563" s="43"/>
    </row>
    <row r="564" spans="1:11" s="41" customFormat="1" ht="15.75" customHeight="1" x14ac:dyDescent="0.25">
      <c r="A564" s="43"/>
      <c r="B564" s="40"/>
      <c r="F564" s="46"/>
      <c r="H564" s="40"/>
      <c r="I564" s="43"/>
      <c r="J564" s="43"/>
      <c r="K564" s="43"/>
    </row>
    <row r="565" spans="1:11" s="41" customFormat="1" ht="15.75" customHeight="1" x14ac:dyDescent="0.25">
      <c r="A565" s="43"/>
      <c r="B565" s="40"/>
      <c r="F565" s="46"/>
      <c r="H565" s="40"/>
      <c r="I565" s="43"/>
      <c r="J565" s="43"/>
      <c r="K565" s="43"/>
    </row>
    <row r="566" spans="1:11" s="41" customFormat="1" ht="15.75" customHeight="1" x14ac:dyDescent="0.25">
      <c r="A566" s="43"/>
      <c r="B566" s="40"/>
      <c r="F566" s="46"/>
      <c r="H566" s="40"/>
      <c r="I566" s="43"/>
      <c r="J566" s="43"/>
      <c r="K566" s="43"/>
    </row>
    <row r="567" spans="1:11" s="41" customFormat="1" ht="15.75" customHeight="1" x14ac:dyDescent="0.25">
      <c r="A567" s="43"/>
      <c r="B567" s="40"/>
      <c r="F567" s="46"/>
      <c r="H567" s="40"/>
      <c r="I567" s="43"/>
      <c r="J567" s="43"/>
      <c r="K567" s="43"/>
    </row>
    <row r="568" spans="1:11" s="41" customFormat="1" ht="15.75" customHeight="1" x14ac:dyDescent="0.25">
      <c r="A568" s="43"/>
      <c r="B568" s="40"/>
      <c r="F568" s="46"/>
      <c r="H568" s="40"/>
      <c r="I568" s="43"/>
      <c r="J568" s="43"/>
      <c r="K568" s="43"/>
    </row>
    <row r="569" spans="1:11" s="41" customFormat="1" ht="15.75" customHeight="1" x14ac:dyDescent="0.25">
      <c r="A569" s="43"/>
      <c r="B569" s="40"/>
      <c r="F569" s="46"/>
      <c r="H569" s="40"/>
      <c r="I569" s="43"/>
      <c r="J569" s="43"/>
      <c r="K569" s="43"/>
    </row>
    <row r="570" spans="1:11" s="41" customFormat="1" ht="15.75" customHeight="1" x14ac:dyDescent="0.25">
      <c r="A570" s="43"/>
      <c r="B570" s="40"/>
      <c r="F570" s="46"/>
      <c r="H570" s="40"/>
      <c r="I570" s="43"/>
      <c r="J570" s="43"/>
      <c r="K570" s="43"/>
    </row>
    <row r="571" spans="1:11" s="41" customFormat="1" ht="15.75" customHeight="1" x14ac:dyDescent="0.25">
      <c r="A571" s="43"/>
      <c r="B571" s="40"/>
      <c r="F571" s="46"/>
      <c r="H571" s="40"/>
      <c r="I571" s="43"/>
      <c r="J571" s="43"/>
      <c r="K571" s="43"/>
    </row>
    <row r="572" spans="1:11" s="41" customFormat="1" ht="15.75" customHeight="1" x14ac:dyDescent="0.25">
      <c r="A572" s="43"/>
      <c r="B572" s="40"/>
      <c r="F572" s="46"/>
      <c r="H572" s="40"/>
      <c r="I572" s="43"/>
      <c r="J572" s="43"/>
      <c r="K572" s="43"/>
    </row>
    <row r="573" spans="1:11" s="41" customFormat="1" ht="15.75" customHeight="1" x14ac:dyDescent="0.25">
      <c r="A573" s="43"/>
      <c r="B573" s="40"/>
      <c r="F573" s="46"/>
      <c r="H573" s="40"/>
      <c r="I573" s="43"/>
      <c r="J573" s="43"/>
      <c r="K573" s="43"/>
    </row>
    <row r="574" spans="1:11" s="41" customFormat="1" ht="15.75" customHeight="1" x14ac:dyDescent="0.25">
      <c r="A574" s="43"/>
      <c r="B574" s="40"/>
      <c r="F574" s="46"/>
      <c r="H574" s="40"/>
      <c r="I574" s="43"/>
      <c r="J574" s="43"/>
      <c r="K574" s="43"/>
    </row>
    <row r="575" spans="1:11" s="41" customFormat="1" ht="15.75" customHeight="1" x14ac:dyDescent="0.25">
      <c r="A575" s="43"/>
      <c r="B575" s="40"/>
      <c r="F575" s="46"/>
      <c r="H575" s="40"/>
      <c r="I575" s="43"/>
      <c r="J575" s="43"/>
      <c r="K575" s="43"/>
    </row>
    <row r="576" spans="1:11" s="41" customFormat="1" ht="15.75" customHeight="1" x14ac:dyDescent="0.25">
      <c r="A576" s="43"/>
      <c r="B576" s="40"/>
      <c r="F576" s="46"/>
      <c r="H576" s="40"/>
      <c r="I576" s="43"/>
      <c r="J576" s="43"/>
      <c r="K576" s="43"/>
    </row>
    <row r="577" spans="1:11" s="41" customFormat="1" ht="15.75" customHeight="1" x14ac:dyDescent="0.25">
      <c r="A577" s="43"/>
      <c r="B577" s="40"/>
      <c r="F577" s="46"/>
      <c r="H577" s="40"/>
      <c r="I577" s="43"/>
      <c r="J577" s="43"/>
      <c r="K577" s="43"/>
    </row>
    <row r="578" spans="1:11" s="41" customFormat="1" ht="15.75" customHeight="1" x14ac:dyDescent="0.25">
      <c r="A578" s="43"/>
      <c r="B578" s="40"/>
      <c r="F578" s="46"/>
      <c r="H578" s="40"/>
      <c r="I578" s="43"/>
      <c r="J578" s="43"/>
      <c r="K578" s="43"/>
    </row>
    <row r="579" spans="1:11" s="41" customFormat="1" ht="15.75" customHeight="1" x14ac:dyDescent="0.25">
      <c r="A579" s="43"/>
      <c r="B579" s="40"/>
      <c r="F579" s="46"/>
      <c r="H579" s="40"/>
      <c r="I579" s="43"/>
      <c r="J579" s="43"/>
      <c r="K579" s="43"/>
    </row>
    <row r="580" spans="1:11" s="41" customFormat="1" ht="15.75" customHeight="1" x14ac:dyDescent="0.25">
      <c r="A580" s="43"/>
      <c r="B580" s="40"/>
      <c r="F580" s="46"/>
      <c r="H580" s="40"/>
      <c r="I580" s="43"/>
      <c r="J580" s="43"/>
      <c r="K580" s="43"/>
    </row>
    <row r="581" spans="1:11" s="41" customFormat="1" ht="15.75" customHeight="1" x14ac:dyDescent="0.25">
      <c r="A581" s="43"/>
      <c r="B581" s="40"/>
      <c r="F581" s="46"/>
      <c r="H581" s="40"/>
      <c r="I581" s="43"/>
      <c r="J581" s="43"/>
      <c r="K581" s="43"/>
    </row>
    <row r="582" spans="1:11" s="41" customFormat="1" ht="15.75" customHeight="1" x14ac:dyDescent="0.25">
      <c r="A582" s="43"/>
      <c r="B582" s="40"/>
      <c r="F582" s="46"/>
      <c r="H582" s="40"/>
      <c r="I582" s="43"/>
      <c r="J582" s="43"/>
      <c r="K582" s="43"/>
    </row>
    <row r="583" spans="1:11" s="41" customFormat="1" ht="15.75" customHeight="1" x14ac:dyDescent="0.25">
      <c r="A583" s="43"/>
      <c r="B583" s="40"/>
      <c r="F583" s="46"/>
      <c r="H583" s="40"/>
      <c r="I583" s="43"/>
      <c r="J583" s="43"/>
      <c r="K583" s="43"/>
    </row>
    <row r="584" spans="1:11" s="41" customFormat="1" ht="15.75" customHeight="1" x14ac:dyDescent="0.25">
      <c r="A584" s="43"/>
      <c r="B584" s="40"/>
      <c r="F584" s="46"/>
      <c r="H584" s="40"/>
      <c r="I584" s="43"/>
      <c r="J584" s="43"/>
      <c r="K584" s="43"/>
    </row>
    <row r="585" spans="1:11" s="41" customFormat="1" ht="15.75" customHeight="1" x14ac:dyDescent="0.25">
      <c r="A585" s="43"/>
      <c r="B585" s="40"/>
      <c r="F585" s="46"/>
      <c r="H585" s="40"/>
      <c r="I585" s="43"/>
      <c r="J585" s="43"/>
      <c r="K585" s="43"/>
    </row>
    <row r="586" spans="1:11" s="41" customFormat="1" ht="15.75" customHeight="1" x14ac:dyDescent="0.25">
      <c r="A586" s="43"/>
      <c r="B586" s="40"/>
      <c r="F586" s="46"/>
      <c r="H586" s="40"/>
      <c r="I586" s="43"/>
      <c r="J586" s="43"/>
      <c r="K586" s="43"/>
    </row>
    <row r="587" spans="1:11" s="41" customFormat="1" ht="15.75" customHeight="1" x14ac:dyDescent="0.25">
      <c r="A587" s="43"/>
      <c r="B587" s="40"/>
      <c r="F587" s="46"/>
      <c r="H587" s="40"/>
      <c r="I587" s="43"/>
      <c r="J587" s="43"/>
      <c r="K587" s="43"/>
    </row>
    <row r="588" spans="1:11" s="41" customFormat="1" ht="15.75" customHeight="1" x14ac:dyDescent="0.25">
      <c r="A588" s="43"/>
      <c r="B588" s="40"/>
      <c r="F588" s="46"/>
      <c r="H588" s="40"/>
      <c r="I588" s="43"/>
      <c r="J588" s="43"/>
      <c r="K588" s="43"/>
    </row>
    <row r="589" spans="1:11" s="41" customFormat="1" ht="15.75" customHeight="1" x14ac:dyDescent="0.25">
      <c r="A589" s="43"/>
      <c r="B589" s="40"/>
      <c r="F589" s="46"/>
      <c r="H589" s="40"/>
      <c r="I589" s="43"/>
      <c r="J589" s="43"/>
      <c r="K589" s="43"/>
    </row>
    <row r="590" spans="1:11" s="41" customFormat="1" ht="15.75" customHeight="1" x14ac:dyDescent="0.25">
      <c r="A590" s="43"/>
      <c r="B590" s="40"/>
      <c r="F590" s="46"/>
      <c r="H590" s="40"/>
      <c r="I590" s="43"/>
      <c r="J590" s="43"/>
      <c r="K590" s="43"/>
    </row>
    <row r="591" spans="1:11" s="41" customFormat="1" ht="15.75" customHeight="1" x14ac:dyDescent="0.25">
      <c r="A591" s="43"/>
      <c r="B591" s="40"/>
      <c r="F591" s="46"/>
      <c r="H591" s="40"/>
      <c r="I591" s="43"/>
      <c r="J591" s="43"/>
      <c r="K591" s="43"/>
    </row>
    <row r="592" spans="1:11" s="41" customFormat="1" ht="15.75" customHeight="1" x14ac:dyDescent="0.25">
      <c r="A592" s="43"/>
      <c r="B592" s="40"/>
      <c r="F592" s="46"/>
      <c r="H592" s="40"/>
      <c r="I592" s="43"/>
      <c r="J592" s="43"/>
      <c r="K592" s="43"/>
    </row>
    <row r="593" spans="1:11" s="41" customFormat="1" ht="15.75" customHeight="1" x14ac:dyDescent="0.25">
      <c r="A593" s="43"/>
      <c r="B593" s="40"/>
      <c r="F593" s="46"/>
      <c r="H593" s="40"/>
      <c r="I593" s="43"/>
      <c r="J593" s="43"/>
      <c r="K593" s="43"/>
    </row>
    <row r="594" spans="1:11" s="41" customFormat="1" ht="15.75" customHeight="1" x14ac:dyDescent="0.25">
      <c r="A594" s="43"/>
      <c r="B594" s="40"/>
      <c r="F594" s="46"/>
      <c r="H594" s="40"/>
      <c r="I594" s="43"/>
      <c r="J594" s="43"/>
      <c r="K594" s="43"/>
    </row>
    <row r="595" spans="1:11" s="41" customFormat="1" ht="15.75" customHeight="1" x14ac:dyDescent="0.25">
      <c r="A595" s="43"/>
      <c r="B595" s="40"/>
      <c r="F595" s="46"/>
      <c r="H595" s="40"/>
      <c r="I595" s="43"/>
      <c r="J595" s="43"/>
      <c r="K595" s="43"/>
    </row>
    <row r="596" spans="1:11" s="41" customFormat="1" ht="15.75" customHeight="1" x14ac:dyDescent="0.25">
      <c r="A596" s="43"/>
      <c r="B596" s="40"/>
      <c r="F596" s="46"/>
      <c r="H596" s="40"/>
      <c r="I596" s="43"/>
      <c r="J596" s="43"/>
      <c r="K596" s="43"/>
    </row>
    <row r="597" spans="1:11" s="41" customFormat="1" ht="15.75" customHeight="1" x14ac:dyDescent="0.25">
      <c r="A597" s="43"/>
      <c r="B597" s="40"/>
      <c r="F597" s="46"/>
      <c r="H597" s="40"/>
      <c r="I597" s="43"/>
      <c r="J597" s="43"/>
      <c r="K597" s="43"/>
    </row>
    <row r="598" spans="1:11" s="41" customFormat="1" ht="15.75" customHeight="1" x14ac:dyDescent="0.25">
      <c r="A598" s="43"/>
      <c r="B598" s="40"/>
      <c r="F598" s="46"/>
      <c r="H598" s="40"/>
      <c r="I598" s="43"/>
      <c r="J598" s="43"/>
      <c r="K598" s="43"/>
    </row>
    <row r="599" spans="1:11" s="41" customFormat="1" ht="15.75" customHeight="1" x14ac:dyDescent="0.25">
      <c r="A599" s="43"/>
      <c r="B599" s="40"/>
      <c r="F599" s="46"/>
      <c r="H599" s="40"/>
      <c r="I599" s="43"/>
      <c r="J599" s="43"/>
      <c r="K599" s="43"/>
    </row>
    <row r="600" spans="1:11" s="41" customFormat="1" ht="15.75" customHeight="1" x14ac:dyDescent="0.25">
      <c r="A600" s="43"/>
      <c r="B600" s="40"/>
      <c r="F600" s="46"/>
      <c r="H600" s="40"/>
      <c r="I600" s="43"/>
      <c r="J600" s="43"/>
      <c r="K600" s="43"/>
    </row>
    <row r="601" spans="1:11" s="41" customFormat="1" ht="15.75" customHeight="1" x14ac:dyDescent="0.25">
      <c r="A601" s="43"/>
      <c r="B601" s="40"/>
      <c r="F601" s="46"/>
      <c r="H601" s="40"/>
      <c r="I601" s="43"/>
      <c r="J601" s="43"/>
      <c r="K601" s="43"/>
    </row>
    <row r="602" spans="1:11" s="41" customFormat="1" ht="15.75" customHeight="1" x14ac:dyDescent="0.25">
      <c r="A602" s="43"/>
      <c r="B602" s="40"/>
      <c r="F602" s="46"/>
      <c r="H602" s="40"/>
      <c r="I602" s="43"/>
      <c r="J602" s="43"/>
      <c r="K602" s="43"/>
    </row>
    <row r="603" spans="1:11" s="41" customFormat="1" ht="15.75" customHeight="1" x14ac:dyDescent="0.25">
      <c r="A603" s="43"/>
      <c r="B603" s="40"/>
      <c r="F603" s="46"/>
      <c r="H603" s="40"/>
      <c r="I603" s="43"/>
      <c r="J603" s="43"/>
      <c r="K603" s="43"/>
    </row>
    <row r="604" spans="1:11" s="41" customFormat="1" ht="15.75" customHeight="1" x14ac:dyDescent="0.25">
      <c r="A604" s="43"/>
      <c r="B604" s="40"/>
      <c r="F604" s="46"/>
      <c r="H604" s="40"/>
      <c r="I604" s="43"/>
      <c r="J604" s="43"/>
      <c r="K604" s="43"/>
    </row>
    <row r="605" spans="1:11" s="41" customFormat="1" ht="15.75" customHeight="1" x14ac:dyDescent="0.25">
      <c r="A605" s="43"/>
      <c r="B605" s="40"/>
      <c r="F605" s="46"/>
      <c r="H605" s="40"/>
      <c r="I605" s="43"/>
      <c r="J605" s="43"/>
      <c r="K605" s="43"/>
    </row>
    <row r="606" spans="1:11" s="41" customFormat="1" ht="15.75" customHeight="1" x14ac:dyDescent="0.25">
      <c r="A606" s="43"/>
      <c r="B606" s="40"/>
      <c r="F606" s="46"/>
      <c r="H606" s="40"/>
      <c r="I606" s="43"/>
      <c r="J606" s="43"/>
      <c r="K606" s="43"/>
    </row>
    <row r="607" spans="1:11" s="41" customFormat="1" ht="15.75" customHeight="1" x14ac:dyDescent="0.25">
      <c r="A607" s="43"/>
      <c r="B607" s="40"/>
      <c r="F607" s="46"/>
      <c r="H607" s="40"/>
      <c r="I607" s="43"/>
      <c r="J607" s="43"/>
      <c r="K607" s="43"/>
    </row>
    <row r="608" spans="1:11" s="41" customFormat="1" ht="15.75" customHeight="1" x14ac:dyDescent="0.25">
      <c r="A608" s="43"/>
      <c r="B608" s="40"/>
      <c r="F608" s="46"/>
      <c r="H608" s="40"/>
      <c r="I608" s="43"/>
      <c r="J608" s="43"/>
      <c r="K608" s="43"/>
    </row>
    <row r="609" spans="1:11" s="41" customFormat="1" ht="15.75" customHeight="1" x14ac:dyDescent="0.25">
      <c r="A609" s="43"/>
      <c r="B609" s="40"/>
      <c r="F609" s="46"/>
      <c r="H609" s="40"/>
      <c r="I609" s="43"/>
      <c r="J609" s="43"/>
      <c r="K609" s="43"/>
    </row>
    <row r="610" spans="1:11" s="41" customFormat="1" ht="15.75" customHeight="1" x14ac:dyDescent="0.25">
      <c r="A610" s="43"/>
      <c r="B610" s="40"/>
      <c r="F610" s="46"/>
      <c r="H610" s="40"/>
      <c r="I610" s="43"/>
      <c r="J610" s="43"/>
      <c r="K610" s="43"/>
    </row>
    <row r="611" spans="1:11" s="41" customFormat="1" ht="15.75" customHeight="1" x14ac:dyDescent="0.25">
      <c r="A611" s="43"/>
      <c r="B611" s="40"/>
      <c r="F611" s="46"/>
      <c r="H611" s="40"/>
      <c r="I611" s="43"/>
      <c r="J611" s="43"/>
      <c r="K611" s="43"/>
    </row>
    <row r="612" spans="1:11" s="41" customFormat="1" ht="15.75" customHeight="1" x14ac:dyDescent="0.25">
      <c r="A612" s="43"/>
      <c r="B612" s="40"/>
      <c r="F612" s="46"/>
      <c r="H612" s="40"/>
      <c r="I612" s="43"/>
      <c r="J612" s="43"/>
      <c r="K612" s="43"/>
    </row>
    <row r="613" spans="1:11" s="41" customFormat="1" ht="15.75" customHeight="1" x14ac:dyDescent="0.25">
      <c r="A613" s="43"/>
      <c r="B613" s="40"/>
      <c r="F613" s="46"/>
      <c r="H613" s="40"/>
      <c r="I613" s="43"/>
      <c r="J613" s="43"/>
      <c r="K613" s="43"/>
    </row>
    <row r="614" spans="1:11" s="41" customFormat="1" ht="15.75" customHeight="1" x14ac:dyDescent="0.25">
      <c r="A614" s="43"/>
      <c r="B614" s="40"/>
      <c r="F614" s="46"/>
      <c r="H614" s="40"/>
      <c r="I614" s="43"/>
      <c r="J614" s="43"/>
      <c r="K614" s="43"/>
    </row>
    <row r="615" spans="1:11" s="41" customFormat="1" ht="15.75" customHeight="1" x14ac:dyDescent="0.25">
      <c r="A615" s="43"/>
      <c r="B615" s="40"/>
      <c r="F615" s="46"/>
      <c r="H615" s="40"/>
      <c r="I615" s="43"/>
      <c r="J615" s="43"/>
      <c r="K615" s="43"/>
    </row>
    <row r="616" spans="1:11" s="41" customFormat="1" ht="15.75" customHeight="1" x14ac:dyDescent="0.25">
      <c r="A616" s="43"/>
      <c r="B616" s="40"/>
      <c r="F616" s="46"/>
      <c r="H616" s="40"/>
      <c r="I616" s="43"/>
      <c r="J616" s="43"/>
      <c r="K616" s="43"/>
    </row>
    <row r="617" spans="1:11" s="41" customFormat="1" ht="15.75" customHeight="1" x14ac:dyDescent="0.25">
      <c r="A617" s="43"/>
      <c r="B617" s="40"/>
      <c r="F617" s="46"/>
      <c r="H617" s="40"/>
      <c r="I617" s="43"/>
      <c r="J617" s="43"/>
      <c r="K617" s="43"/>
    </row>
    <row r="618" spans="1:11" s="41" customFormat="1" ht="15.75" customHeight="1" x14ac:dyDescent="0.25">
      <c r="A618" s="43"/>
      <c r="B618" s="40"/>
      <c r="F618" s="46"/>
      <c r="H618" s="40"/>
      <c r="I618" s="43"/>
      <c r="J618" s="43"/>
      <c r="K618" s="43"/>
    </row>
    <row r="619" spans="1:11" s="41" customFormat="1" ht="15.75" customHeight="1" x14ac:dyDescent="0.25">
      <c r="A619" s="43"/>
      <c r="B619" s="40"/>
      <c r="F619" s="46"/>
      <c r="H619" s="40"/>
      <c r="I619" s="43"/>
      <c r="J619" s="43"/>
      <c r="K619" s="43"/>
    </row>
    <row r="620" spans="1:11" s="41" customFormat="1" ht="15.75" customHeight="1" x14ac:dyDescent="0.25">
      <c r="A620" s="43"/>
      <c r="B620" s="40"/>
      <c r="F620" s="46"/>
      <c r="H620" s="40"/>
      <c r="I620" s="43"/>
      <c r="J620" s="43"/>
      <c r="K620" s="43"/>
    </row>
    <row r="621" spans="1:11" s="41" customFormat="1" ht="15.75" customHeight="1" x14ac:dyDescent="0.25">
      <c r="A621" s="43"/>
      <c r="B621" s="40"/>
      <c r="F621" s="46"/>
      <c r="H621" s="40"/>
      <c r="I621" s="43"/>
      <c r="J621" s="43"/>
      <c r="K621" s="43"/>
    </row>
    <row r="622" spans="1:11" s="41" customFormat="1" ht="15.75" customHeight="1" x14ac:dyDescent="0.25">
      <c r="A622" s="43"/>
      <c r="B622" s="40"/>
      <c r="F622" s="46"/>
      <c r="H622" s="40"/>
      <c r="I622" s="43"/>
      <c r="J622" s="43"/>
      <c r="K622" s="43"/>
    </row>
    <row r="623" spans="1:11" s="41" customFormat="1" ht="15.75" customHeight="1" x14ac:dyDescent="0.25">
      <c r="A623" s="43"/>
      <c r="B623" s="40"/>
      <c r="F623" s="46"/>
      <c r="H623" s="40"/>
      <c r="I623" s="43"/>
      <c r="J623" s="43"/>
      <c r="K623" s="43"/>
    </row>
    <row r="624" spans="1:11" s="41" customFormat="1" ht="15.75" customHeight="1" x14ac:dyDescent="0.25">
      <c r="A624" s="43"/>
      <c r="B624" s="40"/>
      <c r="F624" s="46"/>
      <c r="H624" s="40"/>
      <c r="I624" s="43"/>
      <c r="J624" s="43"/>
      <c r="K624" s="43"/>
    </row>
    <row r="625" spans="1:11" s="41" customFormat="1" ht="15.75" customHeight="1" x14ac:dyDescent="0.25">
      <c r="A625" s="43"/>
      <c r="B625" s="40"/>
      <c r="F625" s="46"/>
      <c r="H625" s="40"/>
      <c r="I625" s="43"/>
      <c r="J625" s="43"/>
      <c r="K625" s="43"/>
    </row>
    <row r="626" spans="1:11" s="41" customFormat="1" ht="15.75" customHeight="1" x14ac:dyDescent="0.25">
      <c r="A626" s="43"/>
      <c r="B626" s="40"/>
      <c r="F626" s="46"/>
      <c r="H626" s="40"/>
      <c r="I626" s="43"/>
      <c r="J626" s="43"/>
      <c r="K626" s="43"/>
    </row>
    <row r="627" spans="1:11" s="41" customFormat="1" ht="15.75" customHeight="1" x14ac:dyDescent="0.25">
      <c r="A627" s="43"/>
      <c r="B627" s="40"/>
      <c r="F627" s="46"/>
      <c r="H627" s="40"/>
      <c r="I627" s="43"/>
      <c r="J627" s="43"/>
      <c r="K627" s="43"/>
    </row>
    <row r="628" spans="1:11" s="41" customFormat="1" ht="15.75" customHeight="1" x14ac:dyDescent="0.25">
      <c r="A628" s="43"/>
      <c r="B628" s="40"/>
      <c r="F628" s="46"/>
      <c r="H628" s="40"/>
      <c r="I628" s="43"/>
      <c r="J628" s="43"/>
      <c r="K628" s="43"/>
    </row>
    <row r="629" spans="1:11" s="41" customFormat="1" ht="15.75" customHeight="1" x14ac:dyDescent="0.25">
      <c r="A629" s="43"/>
      <c r="B629" s="40"/>
      <c r="F629" s="46"/>
      <c r="H629" s="40"/>
      <c r="I629" s="43"/>
      <c r="J629" s="43"/>
      <c r="K629" s="43"/>
    </row>
    <row r="630" spans="1:11" s="41" customFormat="1" ht="15.75" customHeight="1" x14ac:dyDescent="0.25">
      <c r="A630" s="43"/>
      <c r="B630" s="40"/>
      <c r="F630" s="46"/>
      <c r="H630" s="40"/>
      <c r="I630" s="43"/>
      <c r="J630" s="43"/>
      <c r="K630" s="43"/>
    </row>
    <row r="631" spans="1:11" s="41" customFormat="1" ht="15.75" customHeight="1" x14ac:dyDescent="0.25">
      <c r="A631" s="43"/>
      <c r="B631" s="40"/>
      <c r="F631" s="46"/>
      <c r="H631" s="40"/>
      <c r="I631" s="43"/>
      <c r="J631" s="43"/>
      <c r="K631" s="43"/>
    </row>
    <row r="632" spans="1:11" s="41" customFormat="1" ht="15.75" customHeight="1" x14ac:dyDescent="0.25">
      <c r="A632" s="43"/>
      <c r="B632" s="40"/>
      <c r="F632" s="46"/>
      <c r="H632" s="40"/>
      <c r="I632" s="43"/>
      <c r="J632" s="43"/>
      <c r="K632" s="43"/>
    </row>
    <row r="633" spans="1:11" s="41" customFormat="1" ht="15.75" customHeight="1" x14ac:dyDescent="0.25">
      <c r="A633" s="43"/>
      <c r="B633" s="40"/>
      <c r="F633" s="46"/>
      <c r="H633" s="40"/>
      <c r="I633" s="43"/>
      <c r="J633" s="43"/>
      <c r="K633" s="43"/>
    </row>
    <row r="634" spans="1:11" s="41" customFormat="1" ht="15.75" customHeight="1" x14ac:dyDescent="0.25">
      <c r="A634" s="43"/>
      <c r="B634" s="40"/>
      <c r="F634" s="46"/>
      <c r="H634" s="40"/>
      <c r="I634" s="43"/>
      <c r="J634" s="43"/>
      <c r="K634" s="43"/>
    </row>
    <row r="635" spans="1:11" s="41" customFormat="1" ht="15.75" customHeight="1" x14ac:dyDescent="0.25">
      <c r="A635" s="43"/>
      <c r="B635" s="40"/>
      <c r="F635" s="46"/>
      <c r="H635" s="40"/>
      <c r="I635" s="43"/>
      <c r="J635" s="43"/>
      <c r="K635" s="43"/>
    </row>
    <row r="636" spans="1:11" s="41" customFormat="1" ht="15.75" customHeight="1" x14ac:dyDescent="0.25">
      <c r="A636" s="43"/>
      <c r="B636" s="40"/>
      <c r="F636" s="46"/>
      <c r="H636" s="40"/>
      <c r="I636" s="43"/>
      <c r="J636" s="43"/>
      <c r="K636" s="43"/>
    </row>
    <row r="637" spans="1:11" s="41" customFormat="1" ht="15.75" customHeight="1" x14ac:dyDescent="0.25">
      <c r="A637" s="43"/>
      <c r="B637" s="40"/>
      <c r="F637" s="46"/>
      <c r="H637" s="40"/>
      <c r="I637" s="43"/>
      <c r="J637" s="43"/>
      <c r="K637" s="43"/>
    </row>
    <row r="638" spans="1:11" s="41" customFormat="1" ht="15.75" customHeight="1" x14ac:dyDescent="0.25">
      <c r="A638" s="43"/>
      <c r="B638" s="40"/>
      <c r="F638" s="46"/>
      <c r="H638" s="40"/>
      <c r="I638" s="43"/>
      <c r="J638" s="43"/>
      <c r="K638" s="43"/>
    </row>
    <row r="639" spans="1:11" s="41" customFormat="1" ht="15.75" customHeight="1" x14ac:dyDescent="0.25">
      <c r="A639" s="43"/>
      <c r="B639" s="40"/>
      <c r="F639" s="46"/>
      <c r="H639" s="40"/>
      <c r="I639" s="43"/>
      <c r="J639" s="43"/>
      <c r="K639" s="43"/>
    </row>
    <row r="640" spans="1:11" s="41" customFormat="1" ht="15.75" customHeight="1" x14ac:dyDescent="0.25">
      <c r="A640" s="43"/>
      <c r="B640" s="40"/>
      <c r="F640" s="46"/>
      <c r="H640" s="40"/>
      <c r="I640" s="43"/>
      <c r="J640" s="43"/>
      <c r="K640" s="43"/>
    </row>
    <row r="641" spans="1:11" s="41" customFormat="1" ht="15.75" customHeight="1" x14ac:dyDescent="0.25">
      <c r="A641" s="43"/>
      <c r="B641" s="40"/>
      <c r="F641" s="46"/>
      <c r="H641" s="40"/>
      <c r="I641" s="43"/>
      <c r="J641" s="43"/>
      <c r="K641" s="43"/>
    </row>
    <row r="642" spans="1:11" s="41" customFormat="1" ht="15.75" customHeight="1" x14ac:dyDescent="0.25">
      <c r="A642" s="43"/>
      <c r="B642" s="40"/>
      <c r="F642" s="46"/>
      <c r="H642" s="40"/>
      <c r="I642" s="43"/>
      <c r="J642" s="43"/>
      <c r="K642" s="43"/>
    </row>
    <row r="643" spans="1:11" s="41" customFormat="1" ht="15.75" customHeight="1" x14ac:dyDescent="0.25">
      <c r="A643" s="43"/>
      <c r="B643" s="40"/>
      <c r="F643" s="46"/>
      <c r="H643" s="40"/>
      <c r="I643" s="43"/>
      <c r="J643" s="43"/>
      <c r="K643" s="43"/>
    </row>
    <row r="644" spans="1:11" s="41" customFormat="1" ht="15.75" customHeight="1" x14ac:dyDescent="0.25">
      <c r="A644" s="43"/>
      <c r="B644" s="40"/>
      <c r="F644" s="46"/>
      <c r="H644" s="40"/>
      <c r="I644" s="43"/>
      <c r="J644" s="43"/>
      <c r="K644" s="43"/>
    </row>
    <row r="645" spans="1:11" s="41" customFormat="1" ht="15.75" customHeight="1" x14ac:dyDescent="0.25">
      <c r="A645" s="43"/>
      <c r="B645" s="40"/>
      <c r="F645" s="46"/>
      <c r="H645" s="40"/>
      <c r="I645" s="43"/>
      <c r="J645" s="43"/>
      <c r="K645" s="43"/>
    </row>
    <row r="646" spans="1:11" s="41" customFormat="1" ht="15.75" customHeight="1" x14ac:dyDescent="0.25">
      <c r="A646" s="43"/>
      <c r="B646" s="40"/>
      <c r="F646" s="46"/>
      <c r="H646" s="40"/>
      <c r="I646" s="43"/>
      <c r="J646" s="43"/>
      <c r="K646" s="43"/>
    </row>
    <row r="647" spans="1:11" s="41" customFormat="1" ht="15.75" customHeight="1" x14ac:dyDescent="0.25">
      <c r="A647" s="43"/>
      <c r="B647" s="40"/>
      <c r="F647" s="46"/>
      <c r="H647" s="40"/>
      <c r="I647" s="43"/>
      <c r="J647" s="43"/>
      <c r="K647" s="43"/>
    </row>
    <row r="648" spans="1:11" s="41" customFormat="1" ht="15.75" customHeight="1" x14ac:dyDescent="0.25">
      <c r="A648" s="43"/>
      <c r="B648" s="40"/>
      <c r="F648" s="46"/>
      <c r="H648" s="40"/>
      <c r="I648" s="43"/>
      <c r="J648" s="43"/>
      <c r="K648" s="43"/>
    </row>
    <row r="649" spans="1:11" s="41" customFormat="1" ht="15.75" customHeight="1" x14ac:dyDescent="0.25">
      <c r="A649" s="43"/>
      <c r="B649" s="40"/>
      <c r="F649" s="46"/>
      <c r="H649" s="40"/>
      <c r="I649" s="43"/>
      <c r="J649" s="43"/>
      <c r="K649" s="43"/>
    </row>
    <row r="650" spans="1:11" s="41" customFormat="1" ht="15.75" customHeight="1" x14ac:dyDescent="0.25">
      <c r="A650" s="43"/>
      <c r="B650" s="40"/>
      <c r="F650" s="46"/>
      <c r="H650" s="40"/>
      <c r="I650" s="43"/>
      <c r="J650" s="43"/>
      <c r="K650" s="43"/>
    </row>
    <row r="651" spans="1:11" s="41" customFormat="1" ht="15.75" customHeight="1" x14ac:dyDescent="0.25">
      <c r="A651" s="43"/>
      <c r="B651" s="40"/>
      <c r="F651" s="46"/>
      <c r="H651" s="40"/>
      <c r="I651" s="43"/>
      <c r="J651" s="43"/>
      <c r="K651" s="43"/>
    </row>
    <row r="652" spans="1:11" s="41" customFormat="1" ht="15.75" customHeight="1" x14ac:dyDescent="0.25">
      <c r="A652" s="43"/>
      <c r="B652" s="40"/>
      <c r="F652" s="46"/>
      <c r="H652" s="40"/>
      <c r="I652" s="43"/>
      <c r="J652" s="43"/>
      <c r="K652" s="43"/>
    </row>
    <row r="653" spans="1:11" s="41" customFormat="1" ht="15.75" customHeight="1" x14ac:dyDescent="0.25">
      <c r="A653" s="43"/>
      <c r="B653" s="40"/>
      <c r="F653" s="46"/>
      <c r="H653" s="40"/>
      <c r="I653" s="43"/>
      <c r="J653" s="43"/>
      <c r="K653" s="43"/>
    </row>
    <row r="654" spans="1:11" s="41" customFormat="1" ht="15.75" customHeight="1" x14ac:dyDescent="0.25">
      <c r="A654" s="43"/>
      <c r="B654" s="40"/>
      <c r="F654" s="46"/>
      <c r="H654" s="40"/>
      <c r="I654" s="43"/>
      <c r="J654" s="43"/>
      <c r="K654" s="43"/>
    </row>
    <row r="655" spans="1:11" s="41" customFormat="1" ht="15.75" customHeight="1" x14ac:dyDescent="0.25">
      <c r="A655" s="43"/>
      <c r="B655" s="40"/>
      <c r="F655" s="46"/>
      <c r="H655" s="40"/>
      <c r="I655" s="43"/>
      <c r="J655" s="43"/>
      <c r="K655" s="43"/>
    </row>
    <row r="656" spans="1:11" s="41" customFormat="1" ht="15.75" customHeight="1" x14ac:dyDescent="0.25">
      <c r="A656" s="43"/>
      <c r="B656" s="40"/>
      <c r="F656" s="46"/>
      <c r="H656" s="40"/>
      <c r="I656" s="43"/>
      <c r="J656" s="43"/>
      <c r="K656" s="43"/>
    </row>
    <row r="657" spans="1:11" s="41" customFormat="1" ht="15.75" customHeight="1" x14ac:dyDescent="0.25">
      <c r="A657" s="43"/>
      <c r="B657" s="40"/>
      <c r="F657" s="46"/>
      <c r="H657" s="40"/>
      <c r="I657" s="43"/>
      <c r="J657" s="43"/>
      <c r="K657" s="43"/>
    </row>
    <row r="658" spans="1:11" s="41" customFormat="1" ht="15.75" customHeight="1" x14ac:dyDescent="0.25">
      <c r="A658" s="43"/>
      <c r="B658" s="40"/>
      <c r="F658" s="46"/>
      <c r="H658" s="40"/>
      <c r="I658" s="43"/>
      <c r="J658" s="43"/>
      <c r="K658" s="43"/>
    </row>
    <row r="659" spans="1:11" s="41" customFormat="1" ht="15.75" customHeight="1" x14ac:dyDescent="0.25">
      <c r="A659" s="43"/>
      <c r="B659" s="40"/>
      <c r="F659" s="46"/>
      <c r="H659" s="40"/>
      <c r="I659" s="43"/>
      <c r="J659" s="43"/>
      <c r="K659" s="43"/>
    </row>
    <row r="660" spans="1:11" s="41" customFormat="1" ht="15.75" customHeight="1" x14ac:dyDescent="0.25">
      <c r="A660" s="43"/>
      <c r="B660" s="40"/>
      <c r="F660" s="46"/>
      <c r="H660" s="40"/>
      <c r="I660" s="43"/>
      <c r="J660" s="43"/>
      <c r="K660" s="43"/>
    </row>
    <row r="661" spans="1:11" s="41" customFormat="1" ht="15.75" customHeight="1" x14ac:dyDescent="0.25">
      <c r="A661" s="43"/>
      <c r="B661" s="40"/>
      <c r="F661" s="46"/>
      <c r="H661" s="40"/>
      <c r="I661" s="43"/>
      <c r="J661" s="43"/>
      <c r="K661" s="43"/>
    </row>
    <row r="662" spans="1:11" s="41" customFormat="1" ht="15.75" customHeight="1" x14ac:dyDescent="0.25">
      <c r="A662" s="43"/>
      <c r="B662" s="40"/>
      <c r="F662" s="46"/>
      <c r="H662" s="40"/>
      <c r="I662" s="43"/>
      <c r="J662" s="43"/>
      <c r="K662" s="43"/>
    </row>
    <row r="663" spans="1:11" s="41" customFormat="1" ht="15.75" customHeight="1" x14ac:dyDescent="0.25">
      <c r="A663" s="43"/>
      <c r="B663" s="40"/>
      <c r="F663" s="46"/>
      <c r="H663" s="40"/>
      <c r="I663" s="43"/>
      <c r="J663" s="43"/>
      <c r="K663" s="43"/>
    </row>
    <row r="664" spans="1:11" s="41" customFormat="1" ht="15.75" customHeight="1" x14ac:dyDescent="0.25">
      <c r="A664" s="43"/>
      <c r="B664" s="40"/>
      <c r="F664" s="46"/>
      <c r="H664" s="40"/>
      <c r="I664" s="43"/>
      <c r="J664" s="43"/>
      <c r="K664" s="43"/>
    </row>
    <row r="665" spans="1:11" s="41" customFormat="1" ht="15.75" customHeight="1" x14ac:dyDescent="0.25">
      <c r="A665" s="43"/>
      <c r="B665" s="40"/>
      <c r="F665" s="46"/>
      <c r="H665" s="40"/>
      <c r="I665" s="43"/>
      <c r="J665" s="43"/>
      <c r="K665" s="43"/>
    </row>
    <row r="666" spans="1:11" s="41" customFormat="1" ht="15.75" customHeight="1" x14ac:dyDescent="0.25">
      <c r="A666" s="43"/>
      <c r="B666" s="40"/>
      <c r="F666" s="46"/>
      <c r="H666" s="40"/>
      <c r="I666" s="43"/>
      <c r="J666" s="43"/>
      <c r="K666" s="43"/>
    </row>
    <row r="667" spans="1:11" s="41" customFormat="1" ht="15.75" customHeight="1" x14ac:dyDescent="0.25">
      <c r="A667" s="43"/>
      <c r="B667" s="40"/>
      <c r="F667" s="46"/>
      <c r="H667" s="40"/>
      <c r="I667" s="43"/>
      <c r="J667" s="43"/>
      <c r="K667" s="43"/>
    </row>
    <row r="668" spans="1:11" s="41" customFormat="1" ht="15.75" customHeight="1" x14ac:dyDescent="0.25">
      <c r="A668" s="43"/>
      <c r="B668" s="40"/>
      <c r="F668" s="46"/>
      <c r="H668" s="40"/>
      <c r="I668" s="43"/>
      <c r="J668" s="43"/>
      <c r="K668" s="43"/>
    </row>
    <row r="669" spans="1:11" s="41" customFormat="1" ht="15.75" customHeight="1" x14ac:dyDescent="0.25">
      <c r="A669" s="43"/>
      <c r="B669" s="40"/>
      <c r="F669" s="46"/>
      <c r="H669" s="40"/>
      <c r="I669" s="43"/>
      <c r="J669" s="43"/>
      <c r="K669" s="43"/>
    </row>
    <row r="670" spans="1:11" s="41" customFormat="1" ht="15.75" customHeight="1" x14ac:dyDescent="0.25">
      <c r="A670" s="43"/>
      <c r="B670" s="40"/>
      <c r="F670" s="46"/>
      <c r="H670" s="40"/>
      <c r="I670" s="43"/>
      <c r="J670" s="43"/>
      <c r="K670" s="43"/>
    </row>
    <row r="671" spans="1:11" s="41" customFormat="1" ht="15.75" customHeight="1" x14ac:dyDescent="0.25">
      <c r="A671" s="43"/>
      <c r="B671" s="40"/>
      <c r="F671" s="46"/>
      <c r="H671" s="40"/>
      <c r="I671" s="43"/>
      <c r="J671" s="43"/>
      <c r="K671" s="43"/>
    </row>
    <row r="672" spans="1:11" s="41" customFormat="1" ht="15.75" customHeight="1" x14ac:dyDescent="0.25">
      <c r="A672" s="43"/>
      <c r="B672" s="40"/>
      <c r="F672" s="46"/>
      <c r="H672" s="40"/>
      <c r="I672" s="43"/>
      <c r="J672" s="43"/>
      <c r="K672" s="43"/>
    </row>
    <row r="673" spans="1:11" s="41" customFormat="1" ht="15.75" customHeight="1" x14ac:dyDescent="0.25">
      <c r="A673" s="43"/>
      <c r="B673" s="40"/>
      <c r="F673" s="46"/>
      <c r="H673" s="40"/>
      <c r="I673" s="43"/>
      <c r="J673" s="43"/>
      <c r="K673" s="43"/>
    </row>
    <row r="674" spans="1:11" s="41" customFormat="1" ht="15.75" customHeight="1" x14ac:dyDescent="0.25">
      <c r="A674" s="43"/>
      <c r="B674" s="40"/>
      <c r="F674" s="46"/>
      <c r="H674" s="40"/>
      <c r="I674" s="43"/>
      <c r="J674" s="43"/>
      <c r="K674" s="43"/>
    </row>
    <row r="675" spans="1:11" s="41" customFormat="1" ht="15.75" customHeight="1" x14ac:dyDescent="0.25">
      <c r="A675" s="43"/>
      <c r="B675" s="40"/>
      <c r="F675" s="46"/>
      <c r="H675" s="40"/>
      <c r="I675" s="43"/>
      <c r="J675" s="43"/>
      <c r="K675" s="43"/>
    </row>
    <row r="676" spans="1:11" s="41" customFormat="1" ht="15.75" customHeight="1" x14ac:dyDescent="0.25">
      <c r="A676" s="43"/>
      <c r="B676" s="40"/>
      <c r="F676" s="46"/>
      <c r="H676" s="40"/>
      <c r="I676" s="43"/>
      <c r="J676" s="43"/>
      <c r="K676" s="43"/>
    </row>
    <row r="677" spans="1:11" s="41" customFormat="1" ht="15.75" customHeight="1" x14ac:dyDescent="0.25">
      <c r="A677" s="43"/>
      <c r="B677" s="40"/>
      <c r="F677" s="46"/>
      <c r="H677" s="40"/>
      <c r="I677" s="43"/>
      <c r="J677" s="43"/>
      <c r="K677" s="43"/>
    </row>
    <row r="678" spans="1:11" s="41" customFormat="1" ht="15.75" customHeight="1" x14ac:dyDescent="0.25">
      <c r="A678" s="43"/>
      <c r="B678" s="40"/>
      <c r="F678" s="46"/>
      <c r="H678" s="40"/>
      <c r="I678" s="43"/>
      <c r="J678" s="43"/>
      <c r="K678" s="43"/>
    </row>
    <row r="679" spans="1:11" s="41" customFormat="1" ht="15.75" customHeight="1" x14ac:dyDescent="0.25">
      <c r="A679" s="43"/>
      <c r="B679" s="40"/>
      <c r="F679" s="46"/>
      <c r="H679" s="40"/>
      <c r="I679" s="43"/>
      <c r="J679" s="43"/>
      <c r="K679" s="43"/>
    </row>
    <row r="680" spans="1:11" s="41" customFormat="1" ht="15.75" customHeight="1" x14ac:dyDescent="0.25">
      <c r="A680" s="43"/>
      <c r="B680" s="40"/>
      <c r="F680" s="46"/>
      <c r="H680" s="40"/>
      <c r="I680" s="43"/>
      <c r="J680" s="43"/>
      <c r="K680" s="43"/>
    </row>
    <row r="681" spans="1:11" s="41" customFormat="1" ht="15.75" customHeight="1" x14ac:dyDescent="0.25">
      <c r="A681" s="43"/>
      <c r="B681" s="40"/>
      <c r="F681" s="46"/>
      <c r="H681" s="40"/>
      <c r="I681" s="43"/>
      <c r="J681" s="43"/>
      <c r="K681" s="43"/>
    </row>
    <row r="682" spans="1:11" s="41" customFormat="1" ht="15.75" customHeight="1" x14ac:dyDescent="0.25">
      <c r="A682" s="43"/>
      <c r="B682" s="40"/>
      <c r="F682" s="46"/>
      <c r="H682" s="40"/>
      <c r="I682" s="43"/>
      <c r="J682" s="43"/>
      <c r="K682" s="43"/>
    </row>
    <row r="683" spans="1:11" s="41" customFormat="1" ht="15.75" customHeight="1" x14ac:dyDescent="0.25">
      <c r="A683" s="43"/>
      <c r="B683" s="40"/>
      <c r="F683" s="46"/>
      <c r="H683" s="40"/>
      <c r="I683" s="43"/>
      <c r="J683" s="43"/>
      <c r="K683" s="43"/>
    </row>
    <row r="684" spans="1:11" s="41" customFormat="1" ht="15.75" customHeight="1" x14ac:dyDescent="0.25">
      <c r="A684" s="43"/>
      <c r="B684" s="40"/>
      <c r="F684" s="46"/>
      <c r="H684" s="40"/>
      <c r="I684" s="43"/>
      <c r="J684" s="43"/>
      <c r="K684" s="43"/>
    </row>
    <row r="685" spans="1:11" s="41" customFormat="1" ht="15.75" customHeight="1" x14ac:dyDescent="0.25">
      <c r="A685" s="43"/>
      <c r="B685" s="40"/>
      <c r="F685" s="46"/>
      <c r="H685" s="40"/>
      <c r="I685" s="43"/>
      <c r="J685" s="43"/>
      <c r="K685" s="43"/>
    </row>
    <row r="686" spans="1:11" s="41" customFormat="1" ht="15.75" customHeight="1" x14ac:dyDescent="0.25">
      <c r="A686" s="43"/>
      <c r="B686" s="40"/>
      <c r="F686" s="46"/>
      <c r="H686" s="40"/>
      <c r="I686" s="43"/>
      <c r="J686" s="43"/>
      <c r="K686" s="43"/>
    </row>
    <row r="687" spans="1:11" s="41" customFormat="1" ht="15.75" customHeight="1" x14ac:dyDescent="0.25">
      <c r="A687" s="43"/>
      <c r="B687" s="40"/>
      <c r="F687" s="46"/>
      <c r="H687" s="40"/>
      <c r="I687" s="43"/>
      <c r="J687" s="43"/>
      <c r="K687" s="43"/>
    </row>
    <row r="688" spans="1:11" s="41" customFormat="1" ht="15.75" customHeight="1" x14ac:dyDescent="0.25">
      <c r="A688" s="43"/>
      <c r="B688" s="40"/>
      <c r="F688" s="46"/>
      <c r="H688" s="40"/>
      <c r="I688" s="43"/>
      <c r="J688" s="43"/>
      <c r="K688" s="43"/>
    </row>
    <row r="689" spans="1:11" s="41" customFormat="1" ht="15.75" customHeight="1" x14ac:dyDescent="0.25">
      <c r="A689" s="43"/>
      <c r="B689" s="40"/>
      <c r="F689" s="46"/>
      <c r="H689" s="40"/>
      <c r="I689" s="43"/>
      <c r="J689" s="43"/>
      <c r="K689" s="43"/>
    </row>
    <row r="690" spans="1:11" s="41" customFormat="1" ht="15.75" customHeight="1" x14ac:dyDescent="0.25">
      <c r="A690" s="43"/>
      <c r="B690" s="40"/>
      <c r="F690" s="46"/>
      <c r="H690" s="40"/>
      <c r="I690" s="43"/>
      <c r="J690" s="43"/>
      <c r="K690" s="43"/>
    </row>
    <row r="691" spans="1:11" s="41" customFormat="1" ht="15.75" customHeight="1" x14ac:dyDescent="0.25">
      <c r="A691" s="43"/>
      <c r="B691" s="40"/>
      <c r="F691" s="46"/>
      <c r="H691" s="40"/>
      <c r="I691" s="43"/>
      <c r="J691" s="43"/>
      <c r="K691" s="43"/>
    </row>
    <row r="692" spans="1:11" s="41" customFormat="1" ht="15.75" customHeight="1" x14ac:dyDescent="0.25">
      <c r="A692" s="43"/>
      <c r="B692" s="40"/>
      <c r="F692" s="46"/>
      <c r="H692" s="40"/>
      <c r="I692" s="43"/>
      <c r="J692" s="43"/>
      <c r="K692" s="43"/>
    </row>
    <row r="693" spans="1:11" s="41" customFormat="1" ht="15.75" customHeight="1" x14ac:dyDescent="0.25">
      <c r="A693" s="43"/>
      <c r="B693" s="40"/>
      <c r="F693" s="46"/>
      <c r="H693" s="40"/>
      <c r="I693" s="43"/>
      <c r="J693" s="43"/>
      <c r="K693" s="43"/>
    </row>
    <row r="694" spans="1:11" s="41" customFormat="1" ht="15.75" customHeight="1" x14ac:dyDescent="0.25">
      <c r="A694" s="43"/>
      <c r="B694" s="40"/>
      <c r="F694" s="46"/>
      <c r="H694" s="40"/>
      <c r="I694" s="43"/>
      <c r="J694" s="43"/>
      <c r="K694" s="43"/>
    </row>
    <row r="695" spans="1:11" s="41" customFormat="1" ht="15.75" customHeight="1" x14ac:dyDescent="0.25">
      <c r="A695" s="43"/>
      <c r="B695" s="40"/>
      <c r="F695" s="46"/>
      <c r="H695" s="40"/>
      <c r="I695" s="43"/>
      <c r="J695" s="43"/>
      <c r="K695" s="43"/>
    </row>
    <row r="696" spans="1:11" s="41" customFormat="1" ht="15.75" customHeight="1" x14ac:dyDescent="0.25">
      <c r="A696" s="43"/>
      <c r="B696" s="40"/>
      <c r="F696" s="46"/>
      <c r="H696" s="40"/>
      <c r="I696" s="43"/>
      <c r="J696" s="43"/>
      <c r="K696" s="43"/>
    </row>
    <row r="697" spans="1:11" s="41" customFormat="1" ht="15.75" customHeight="1" x14ac:dyDescent="0.25">
      <c r="A697" s="43"/>
      <c r="B697" s="40"/>
      <c r="F697" s="46"/>
      <c r="H697" s="40"/>
      <c r="I697" s="43"/>
      <c r="J697" s="43"/>
      <c r="K697" s="43"/>
    </row>
    <row r="698" spans="1:11" s="41" customFormat="1" ht="15.75" customHeight="1" x14ac:dyDescent="0.25">
      <c r="A698" s="43"/>
      <c r="B698" s="40"/>
      <c r="F698" s="46"/>
      <c r="H698" s="40"/>
      <c r="I698" s="43"/>
      <c r="J698" s="43"/>
      <c r="K698" s="43"/>
    </row>
    <row r="699" spans="1:11" s="41" customFormat="1" ht="15.75" customHeight="1" x14ac:dyDescent="0.25">
      <c r="A699" s="43"/>
      <c r="B699" s="40"/>
      <c r="F699" s="46"/>
      <c r="H699" s="40"/>
      <c r="I699" s="43"/>
      <c r="J699" s="43"/>
      <c r="K699" s="43"/>
    </row>
    <row r="700" spans="1:11" s="41" customFormat="1" ht="15.75" customHeight="1" x14ac:dyDescent="0.25">
      <c r="A700" s="43"/>
      <c r="B700" s="40"/>
      <c r="F700" s="46"/>
      <c r="H700" s="40"/>
      <c r="I700" s="43"/>
      <c r="J700" s="43"/>
      <c r="K700" s="43"/>
    </row>
    <row r="701" spans="1:11" s="41" customFormat="1" ht="15.75" customHeight="1" x14ac:dyDescent="0.25">
      <c r="A701" s="43"/>
      <c r="B701" s="40"/>
      <c r="F701" s="46"/>
      <c r="H701" s="40"/>
      <c r="I701" s="43"/>
      <c r="J701" s="43"/>
      <c r="K701" s="43"/>
    </row>
    <row r="702" spans="1:11" s="41" customFormat="1" ht="15.75" customHeight="1" x14ac:dyDescent="0.25">
      <c r="A702" s="43"/>
      <c r="B702" s="40"/>
      <c r="F702" s="46"/>
      <c r="H702" s="40"/>
      <c r="I702" s="43"/>
      <c r="J702" s="43"/>
      <c r="K702" s="43"/>
    </row>
    <row r="703" spans="1:11" s="41" customFormat="1" ht="15.75" customHeight="1" x14ac:dyDescent="0.25">
      <c r="A703" s="43"/>
      <c r="B703" s="40"/>
      <c r="F703" s="46"/>
      <c r="H703" s="40"/>
      <c r="I703" s="43"/>
      <c r="J703" s="43"/>
      <c r="K703" s="43"/>
    </row>
    <row r="704" spans="1:11" s="41" customFormat="1" ht="15.75" customHeight="1" x14ac:dyDescent="0.25">
      <c r="A704" s="43"/>
      <c r="B704" s="40"/>
      <c r="F704" s="46"/>
      <c r="H704" s="40"/>
      <c r="I704" s="43"/>
      <c r="J704" s="43"/>
      <c r="K704" s="43"/>
    </row>
    <row r="705" spans="1:11" s="41" customFormat="1" ht="15.75" customHeight="1" x14ac:dyDescent="0.25">
      <c r="A705" s="43"/>
      <c r="B705" s="40"/>
      <c r="F705" s="46"/>
      <c r="H705" s="40"/>
      <c r="I705" s="43"/>
      <c r="J705" s="43"/>
      <c r="K705" s="43"/>
    </row>
    <row r="706" spans="1:11" s="41" customFormat="1" ht="15.75" customHeight="1" x14ac:dyDescent="0.25">
      <c r="A706" s="43"/>
      <c r="B706" s="40"/>
      <c r="F706" s="46"/>
      <c r="H706" s="40"/>
      <c r="I706" s="43"/>
      <c r="J706" s="43"/>
      <c r="K706" s="43"/>
    </row>
    <row r="707" spans="1:11" s="41" customFormat="1" ht="15.75" customHeight="1" x14ac:dyDescent="0.25">
      <c r="A707" s="43"/>
      <c r="B707" s="40"/>
      <c r="F707" s="46"/>
      <c r="H707" s="40"/>
      <c r="I707" s="43"/>
      <c r="J707" s="43"/>
      <c r="K707" s="43"/>
    </row>
    <row r="708" spans="1:11" s="41" customFormat="1" ht="15.75" customHeight="1" x14ac:dyDescent="0.25">
      <c r="A708" s="43"/>
      <c r="B708" s="40"/>
      <c r="F708" s="46"/>
      <c r="H708" s="40"/>
      <c r="I708" s="43"/>
      <c r="J708" s="43"/>
      <c r="K708" s="43"/>
    </row>
    <row r="709" spans="1:11" s="41" customFormat="1" ht="15.75" customHeight="1" x14ac:dyDescent="0.25">
      <c r="A709" s="43"/>
      <c r="B709" s="40"/>
      <c r="F709" s="46"/>
      <c r="H709" s="40"/>
      <c r="I709" s="43"/>
      <c r="J709" s="43"/>
      <c r="K709" s="43"/>
    </row>
    <row r="710" spans="1:11" s="41" customFormat="1" ht="15.75" customHeight="1" x14ac:dyDescent="0.25">
      <c r="A710" s="43"/>
      <c r="B710" s="40"/>
      <c r="F710" s="46"/>
      <c r="H710" s="40"/>
      <c r="I710" s="43"/>
      <c r="J710" s="43"/>
      <c r="K710" s="43"/>
    </row>
    <row r="711" spans="1:11" s="41" customFormat="1" ht="15.75" customHeight="1" x14ac:dyDescent="0.25">
      <c r="A711" s="43"/>
      <c r="B711" s="40"/>
      <c r="F711" s="46"/>
      <c r="H711" s="40"/>
      <c r="I711" s="43"/>
      <c r="J711" s="43"/>
      <c r="K711" s="43"/>
    </row>
    <row r="712" spans="1:11" s="41" customFormat="1" ht="15.75" customHeight="1" x14ac:dyDescent="0.25">
      <c r="A712" s="43"/>
      <c r="B712" s="40"/>
      <c r="F712" s="46"/>
      <c r="H712" s="40"/>
      <c r="I712" s="43"/>
      <c r="J712" s="43"/>
      <c r="K712" s="43"/>
    </row>
    <row r="713" spans="1:11" s="41" customFormat="1" ht="15.75" customHeight="1" x14ac:dyDescent="0.25">
      <c r="A713" s="43"/>
      <c r="B713" s="40"/>
      <c r="F713" s="46"/>
      <c r="H713" s="40"/>
      <c r="I713" s="43"/>
      <c r="J713" s="43"/>
      <c r="K713" s="43"/>
    </row>
    <row r="714" spans="1:11" s="41" customFormat="1" ht="15.75" customHeight="1" x14ac:dyDescent="0.25">
      <c r="A714" s="43"/>
      <c r="B714" s="40"/>
      <c r="F714" s="46"/>
      <c r="H714" s="40"/>
      <c r="I714" s="43"/>
      <c r="J714" s="43"/>
      <c r="K714" s="43"/>
    </row>
    <row r="715" spans="1:11" s="41" customFormat="1" ht="15.75" customHeight="1" x14ac:dyDescent="0.25">
      <c r="A715" s="43"/>
      <c r="B715" s="40"/>
      <c r="F715" s="46"/>
      <c r="H715" s="40"/>
      <c r="I715" s="43"/>
      <c r="J715" s="43"/>
      <c r="K715" s="43"/>
    </row>
    <row r="716" spans="1:11" s="41" customFormat="1" ht="15.75" customHeight="1" x14ac:dyDescent="0.25">
      <c r="A716" s="43"/>
      <c r="B716" s="40"/>
      <c r="F716" s="46"/>
      <c r="H716" s="40"/>
      <c r="I716" s="43"/>
      <c r="J716" s="43"/>
      <c r="K716" s="43"/>
    </row>
    <row r="717" spans="1:11" s="41" customFormat="1" ht="15.75" customHeight="1" x14ac:dyDescent="0.25">
      <c r="A717" s="43"/>
      <c r="B717" s="40"/>
      <c r="F717" s="46"/>
      <c r="H717" s="40"/>
      <c r="I717" s="43"/>
      <c r="J717" s="43"/>
      <c r="K717" s="43"/>
    </row>
    <row r="718" spans="1:11" s="41" customFormat="1" ht="15.75" customHeight="1" x14ac:dyDescent="0.25">
      <c r="A718" s="43"/>
      <c r="B718" s="40"/>
      <c r="F718" s="46"/>
      <c r="H718" s="40"/>
      <c r="I718" s="43"/>
      <c r="J718" s="43"/>
      <c r="K718" s="43"/>
    </row>
    <row r="719" spans="1:11" s="41" customFormat="1" ht="15.75" customHeight="1" x14ac:dyDescent="0.25">
      <c r="A719" s="43"/>
      <c r="B719" s="40"/>
      <c r="F719" s="46"/>
      <c r="H719" s="40"/>
      <c r="I719" s="43"/>
      <c r="J719" s="43"/>
      <c r="K719" s="43"/>
    </row>
    <row r="720" spans="1:11" s="41" customFormat="1" ht="15.75" customHeight="1" x14ac:dyDescent="0.25">
      <c r="A720" s="43"/>
      <c r="B720" s="40"/>
      <c r="F720" s="46"/>
      <c r="H720" s="40"/>
      <c r="I720" s="43"/>
      <c r="J720" s="43"/>
      <c r="K720" s="43"/>
    </row>
    <row r="721" spans="1:11" s="41" customFormat="1" ht="15.75" customHeight="1" x14ac:dyDescent="0.25">
      <c r="A721" s="43"/>
      <c r="B721" s="40"/>
      <c r="F721" s="46"/>
      <c r="H721" s="40"/>
      <c r="I721" s="43"/>
      <c r="J721" s="43"/>
      <c r="K721" s="43"/>
    </row>
    <row r="722" spans="1:11" s="41" customFormat="1" ht="15.75" customHeight="1" x14ac:dyDescent="0.25">
      <c r="A722" s="43"/>
      <c r="B722" s="40"/>
      <c r="F722" s="46"/>
      <c r="H722" s="40"/>
      <c r="I722" s="43"/>
      <c r="J722" s="43"/>
      <c r="K722" s="43"/>
    </row>
    <row r="723" spans="1:11" s="41" customFormat="1" ht="15.75" customHeight="1" x14ac:dyDescent="0.25">
      <c r="A723" s="43"/>
      <c r="B723" s="40"/>
      <c r="F723" s="46"/>
      <c r="H723" s="40"/>
      <c r="I723" s="43"/>
      <c r="J723" s="43"/>
      <c r="K723" s="43"/>
    </row>
    <row r="724" spans="1:11" s="41" customFormat="1" ht="15.75" customHeight="1" x14ac:dyDescent="0.25">
      <c r="A724" s="43"/>
      <c r="B724" s="40"/>
      <c r="F724" s="46"/>
      <c r="H724" s="40"/>
      <c r="I724" s="43"/>
      <c r="J724" s="43"/>
      <c r="K724" s="43"/>
    </row>
    <row r="725" spans="1:11" s="41" customFormat="1" ht="15.75" customHeight="1" x14ac:dyDescent="0.25">
      <c r="A725" s="43"/>
      <c r="B725" s="40"/>
      <c r="F725" s="46"/>
      <c r="H725" s="40"/>
      <c r="I725" s="43"/>
      <c r="J725" s="43"/>
      <c r="K725" s="43"/>
    </row>
    <row r="726" spans="1:11" s="41" customFormat="1" ht="15.75" customHeight="1" x14ac:dyDescent="0.25">
      <c r="A726" s="43"/>
      <c r="B726" s="40"/>
      <c r="F726" s="46"/>
      <c r="H726" s="40"/>
      <c r="I726" s="43"/>
      <c r="J726" s="43"/>
      <c r="K726" s="43"/>
    </row>
    <row r="727" spans="1:11" s="41" customFormat="1" ht="15.75" customHeight="1" x14ac:dyDescent="0.25">
      <c r="A727" s="43"/>
      <c r="B727" s="40"/>
      <c r="F727" s="46"/>
      <c r="H727" s="40"/>
      <c r="I727" s="43"/>
      <c r="J727" s="43"/>
      <c r="K727" s="43"/>
    </row>
    <row r="728" spans="1:11" s="41" customFormat="1" ht="15.75" customHeight="1" x14ac:dyDescent="0.25">
      <c r="A728" s="43"/>
      <c r="B728" s="40"/>
      <c r="F728" s="46"/>
      <c r="H728" s="40"/>
      <c r="I728" s="43"/>
      <c r="J728" s="43"/>
      <c r="K728" s="43"/>
    </row>
    <row r="729" spans="1:11" s="41" customFormat="1" ht="15.75" customHeight="1" x14ac:dyDescent="0.25">
      <c r="A729" s="43"/>
      <c r="B729" s="40"/>
      <c r="F729" s="46"/>
      <c r="H729" s="40"/>
      <c r="I729" s="43"/>
      <c r="J729" s="43"/>
      <c r="K729" s="43"/>
    </row>
    <row r="730" spans="1:11" s="41" customFormat="1" ht="15.75" customHeight="1" x14ac:dyDescent="0.25">
      <c r="A730" s="43"/>
      <c r="B730" s="40"/>
      <c r="F730" s="46"/>
      <c r="H730" s="40"/>
      <c r="I730" s="43"/>
      <c r="J730" s="43"/>
      <c r="K730" s="43"/>
    </row>
    <row r="731" spans="1:11" s="41" customFormat="1" ht="15.75" customHeight="1" x14ac:dyDescent="0.25">
      <c r="A731" s="43"/>
      <c r="B731" s="40"/>
      <c r="F731" s="46"/>
      <c r="H731" s="40"/>
      <c r="I731" s="43"/>
      <c r="J731" s="43"/>
      <c r="K731" s="43"/>
    </row>
    <row r="732" spans="1:11" s="41" customFormat="1" ht="15.75" customHeight="1" x14ac:dyDescent="0.25">
      <c r="A732" s="43"/>
      <c r="B732" s="40"/>
      <c r="F732" s="46"/>
      <c r="H732" s="40"/>
      <c r="I732" s="43"/>
      <c r="J732" s="43"/>
      <c r="K732" s="43"/>
    </row>
    <row r="733" spans="1:11" s="41" customFormat="1" ht="15.75" customHeight="1" x14ac:dyDescent="0.25">
      <c r="A733" s="43"/>
      <c r="B733" s="40"/>
      <c r="F733" s="46"/>
      <c r="H733" s="40"/>
      <c r="I733" s="43"/>
      <c r="J733" s="43"/>
      <c r="K733" s="43"/>
    </row>
    <row r="734" spans="1:11" s="41" customFormat="1" ht="15.75" customHeight="1" x14ac:dyDescent="0.25">
      <c r="A734" s="43"/>
      <c r="B734" s="40"/>
      <c r="F734" s="46"/>
      <c r="H734" s="40"/>
      <c r="I734" s="43"/>
      <c r="J734" s="43"/>
      <c r="K734" s="43"/>
    </row>
    <row r="735" spans="1:11" s="41" customFormat="1" ht="15.75" customHeight="1" x14ac:dyDescent="0.25">
      <c r="A735" s="43"/>
      <c r="B735" s="40"/>
      <c r="F735" s="46"/>
      <c r="H735" s="40"/>
      <c r="I735" s="43"/>
      <c r="J735" s="43"/>
      <c r="K735" s="43"/>
    </row>
    <row r="736" spans="1:11" s="41" customFormat="1" ht="15.75" customHeight="1" x14ac:dyDescent="0.25">
      <c r="A736" s="43"/>
      <c r="B736" s="40"/>
      <c r="F736" s="46"/>
      <c r="H736" s="40"/>
      <c r="I736" s="43"/>
      <c r="J736" s="43"/>
      <c r="K736" s="43"/>
    </row>
    <row r="737" spans="1:11" s="41" customFormat="1" ht="15.75" customHeight="1" x14ac:dyDescent="0.25">
      <c r="A737" s="43"/>
      <c r="B737" s="40"/>
      <c r="F737" s="46"/>
      <c r="H737" s="40"/>
      <c r="I737" s="43"/>
      <c r="J737" s="43"/>
      <c r="K737" s="43"/>
    </row>
    <row r="738" spans="1:11" s="41" customFormat="1" ht="15.75" customHeight="1" x14ac:dyDescent="0.25">
      <c r="A738" s="43"/>
      <c r="B738" s="40"/>
      <c r="F738" s="46"/>
      <c r="H738" s="40"/>
      <c r="I738" s="43"/>
      <c r="J738" s="43"/>
      <c r="K738" s="43"/>
    </row>
    <row r="739" spans="1:11" s="41" customFormat="1" ht="15.75" customHeight="1" x14ac:dyDescent="0.25">
      <c r="A739" s="43"/>
      <c r="B739" s="40"/>
      <c r="F739" s="46"/>
      <c r="H739" s="40"/>
      <c r="I739" s="43"/>
      <c r="J739" s="43"/>
      <c r="K739" s="43"/>
    </row>
    <row r="740" spans="1:11" s="41" customFormat="1" ht="15.75" customHeight="1" x14ac:dyDescent="0.25">
      <c r="A740" s="43"/>
      <c r="B740" s="40"/>
      <c r="F740" s="46"/>
      <c r="H740" s="40"/>
      <c r="I740" s="43"/>
      <c r="J740" s="43"/>
      <c r="K740" s="43"/>
    </row>
    <row r="741" spans="1:11" s="41" customFormat="1" ht="15.75" customHeight="1" x14ac:dyDescent="0.25">
      <c r="A741" s="43"/>
      <c r="B741" s="40"/>
      <c r="F741" s="46"/>
      <c r="H741" s="40"/>
      <c r="I741" s="43"/>
      <c r="J741" s="43"/>
      <c r="K741" s="43"/>
    </row>
    <row r="742" spans="1:11" s="41" customFormat="1" ht="15.75" customHeight="1" x14ac:dyDescent="0.25">
      <c r="A742" s="43"/>
      <c r="B742" s="40"/>
      <c r="F742" s="46"/>
      <c r="H742" s="40"/>
      <c r="I742" s="43"/>
      <c r="J742" s="43"/>
      <c r="K742" s="43"/>
    </row>
    <row r="743" spans="1:11" s="41" customFormat="1" ht="15.75" customHeight="1" x14ac:dyDescent="0.25">
      <c r="A743" s="43"/>
      <c r="B743" s="40"/>
      <c r="F743" s="46"/>
      <c r="H743" s="40"/>
      <c r="I743" s="43"/>
      <c r="J743" s="43"/>
      <c r="K743" s="43"/>
    </row>
    <row r="744" spans="1:11" s="41" customFormat="1" ht="15.75" customHeight="1" x14ac:dyDescent="0.25">
      <c r="A744" s="43"/>
      <c r="B744" s="40"/>
      <c r="F744" s="46"/>
      <c r="H744" s="40"/>
      <c r="I744" s="43"/>
      <c r="J744" s="43"/>
      <c r="K744" s="43"/>
    </row>
    <row r="745" spans="1:11" s="41" customFormat="1" ht="15.75" customHeight="1" x14ac:dyDescent="0.25">
      <c r="A745" s="43"/>
      <c r="B745" s="40"/>
      <c r="F745" s="46"/>
      <c r="H745" s="40"/>
      <c r="I745" s="43"/>
      <c r="J745" s="43"/>
      <c r="K745" s="43"/>
    </row>
    <row r="746" spans="1:11" s="41" customFormat="1" ht="15.75" customHeight="1" x14ac:dyDescent="0.25">
      <c r="A746" s="43"/>
      <c r="B746" s="40"/>
      <c r="F746" s="46"/>
      <c r="H746" s="40"/>
      <c r="I746" s="43"/>
      <c r="J746" s="43"/>
      <c r="K746" s="43"/>
    </row>
    <row r="747" spans="1:11" s="41" customFormat="1" ht="15.75" customHeight="1" x14ac:dyDescent="0.25">
      <c r="A747" s="43"/>
      <c r="B747" s="40"/>
      <c r="F747" s="46"/>
      <c r="H747" s="40"/>
      <c r="I747" s="43"/>
      <c r="J747" s="43"/>
      <c r="K747" s="43"/>
    </row>
    <row r="748" spans="1:11" s="41" customFormat="1" ht="15.75" customHeight="1" x14ac:dyDescent="0.25">
      <c r="A748" s="43"/>
      <c r="B748" s="40"/>
      <c r="F748" s="46"/>
      <c r="H748" s="40"/>
      <c r="I748" s="43"/>
      <c r="J748" s="43"/>
      <c r="K748" s="43"/>
    </row>
    <row r="749" spans="1:11" s="41" customFormat="1" ht="15.75" customHeight="1" x14ac:dyDescent="0.25">
      <c r="A749" s="43"/>
      <c r="B749" s="40"/>
      <c r="F749" s="46"/>
      <c r="H749" s="40"/>
      <c r="I749" s="43"/>
      <c r="J749" s="43"/>
      <c r="K749" s="43"/>
    </row>
    <row r="750" spans="1:11" s="41" customFormat="1" ht="15.75" customHeight="1" x14ac:dyDescent="0.25">
      <c r="A750" s="43"/>
      <c r="B750" s="40"/>
      <c r="F750" s="46"/>
      <c r="H750" s="40"/>
      <c r="I750" s="43"/>
      <c r="J750" s="43"/>
      <c r="K750" s="43"/>
    </row>
    <row r="751" spans="1:11" s="41" customFormat="1" ht="15.75" customHeight="1" x14ac:dyDescent="0.25">
      <c r="A751" s="43"/>
      <c r="B751" s="40"/>
      <c r="F751" s="46"/>
      <c r="H751" s="40"/>
      <c r="I751" s="43"/>
      <c r="J751" s="43"/>
      <c r="K751" s="43"/>
    </row>
    <row r="752" spans="1:11" s="41" customFormat="1" ht="15.75" customHeight="1" x14ac:dyDescent="0.25">
      <c r="A752" s="43"/>
      <c r="B752" s="40"/>
      <c r="F752" s="46"/>
      <c r="H752" s="40"/>
      <c r="I752" s="43"/>
      <c r="J752" s="43"/>
      <c r="K752" s="43"/>
    </row>
    <row r="753" spans="1:11" s="41" customFormat="1" ht="15.75" customHeight="1" x14ac:dyDescent="0.25">
      <c r="A753" s="43"/>
      <c r="B753" s="40"/>
      <c r="F753" s="46"/>
      <c r="H753" s="40"/>
      <c r="I753" s="43"/>
      <c r="J753" s="43"/>
      <c r="K753" s="43"/>
    </row>
    <row r="754" spans="1:11" s="41" customFormat="1" ht="15.75" customHeight="1" x14ac:dyDescent="0.25">
      <c r="A754" s="43"/>
      <c r="B754" s="40"/>
      <c r="F754" s="46"/>
      <c r="H754" s="40"/>
      <c r="I754" s="43"/>
      <c r="J754" s="43"/>
      <c r="K754" s="43"/>
    </row>
    <row r="755" spans="1:11" s="41" customFormat="1" ht="15.75" customHeight="1" x14ac:dyDescent="0.25">
      <c r="A755" s="43"/>
      <c r="B755" s="40"/>
      <c r="F755" s="46"/>
      <c r="H755" s="40"/>
      <c r="I755" s="43"/>
      <c r="J755" s="43"/>
      <c r="K755" s="43"/>
    </row>
    <row r="756" spans="1:11" s="41" customFormat="1" ht="15.75" customHeight="1" x14ac:dyDescent="0.25">
      <c r="A756" s="43"/>
      <c r="B756" s="40"/>
      <c r="F756" s="46"/>
      <c r="H756" s="40"/>
      <c r="I756" s="43"/>
      <c r="J756" s="43"/>
      <c r="K756" s="43"/>
    </row>
    <row r="757" spans="1:11" s="41" customFormat="1" ht="15.75" customHeight="1" x14ac:dyDescent="0.25">
      <c r="A757" s="43"/>
      <c r="B757" s="40"/>
      <c r="F757" s="46"/>
      <c r="H757" s="40"/>
      <c r="I757" s="43"/>
      <c r="J757" s="43"/>
      <c r="K757" s="43"/>
    </row>
    <row r="758" spans="1:11" s="41" customFormat="1" ht="15.75" customHeight="1" x14ac:dyDescent="0.25">
      <c r="A758" s="43"/>
      <c r="B758" s="40"/>
      <c r="F758" s="46"/>
      <c r="H758" s="40"/>
      <c r="I758" s="43"/>
      <c r="J758" s="43"/>
      <c r="K758" s="43"/>
    </row>
    <row r="759" spans="1:11" s="41" customFormat="1" ht="15.75" customHeight="1" x14ac:dyDescent="0.25">
      <c r="A759" s="43"/>
      <c r="B759" s="40"/>
      <c r="F759" s="46"/>
      <c r="H759" s="40"/>
      <c r="I759" s="43"/>
      <c r="J759" s="43"/>
      <c r="K759" s="43"/>
    </row>
    <row r="760" spans="1:11" s="41" customFormat="1" ht="15.75" customHeight="1" x14ac:dyDescent="0.25">
      <c r="A760" s="43"/>
      <c r="B760" s="40"/>
      <c r="F760" s="46"/>
      <c r="H760" s="40"/>
      <c r="I760" s="43"/>
      <c r="J760" s="43"/>
      <c r="K760" s="43"/>
    </row>
    <row r="761" spans="1:11" s="41" customFormat="1" ht="15.75" customHeight="1" x14ac:dyDescent="0.25">
      <c r="A761" s="43"/>
      <c r="B761" s="40"/>
      <c r="F761" s="46"/>
      <c r="H761" s="40"/>
      <c r="I761" s="43"/>
      <c r="J761" s="43"/>
      <c r="K761" s="43"/>
    </row>
    <row r="762" spans="1:11" s="41" customFormat="1" ht="15.75" customHeight="1" x14ac:dyDescent="0.25">
      <c r="A762" s="43"/>
      <c r="B762" s="40"/>
      <c r="F762" s="46"/>
      <c r="H762" s="40"/>
      <c r="I762" s="43"/>
      <c r="J762" s="43"/>
      <c r="K762" s="43"/>
    </row>
    <row r="763" spans="1:11" s="41" customFormat="1" ht="15.75" customHeight="1" x14ac:dyDescent="0.25">
      <c r="A763" s="43"/>
      <c r="B763" s="40"/>
      <c r="F763" s="46"/>
      <c r="H763" s="40"/>
      <c r="I763" s="43"/>
      <c r="J763" s="43"/>
      <c r="K763" s="43"/>
    </row>
    <row r="764" spans="1:11" s="41" customFormat="1" ht="15.75" customHeight="1" x14ac:dyDescent="0.25">
      <c r="A764" s="43"/>
      <c r="B764" s="40"/>
      <c r="F764" s="46"/>
      <c r="H764" s="40"/>
      <c r="I764" s="43"/>
      <c r="J764" s="43"/>
      <c r="K764" s="43"/>
    </row>
    <row r="765" spans="1:11" s="41" customFormat="1" ht="15.75" customHeight="1" x14ac:dyDescent="0.25">
      <c r="A765" s="43"/>
      <c r="B765" s="40"/>
      <c r="F765" s="46"/>
      <c r="H765" s="40"/>
      <c r="I765" s="43"/>
      <c r="J765" s="43"/>
      <c r="K765" s="43"/>
    </row>
    <row r="766" spans="1:11" s="41" customFormat="1" ht="15.75" customHeight="1" x14ac:dyDescent="0.25">
      <c r="A766" s="43"/>
      <c r="B766" s="40"/>
      <c r="F766" s="46"/>
      <c r="H766" s="40"/>
      <c r="I766" s="43"/>
      <c r="J766" s="43"/>
      <c r="K766" s="43"/>
    </row>
    <row r="767" spans="1:11" s="41" customFormat="1" ht="15.75" customHeight="1" x14ac:dyDescent="0.25">
      <c r="A767" s="43"/>
      <c r="B767" s="40"/>
      <c r="F767" s="46"/>
      <c r="H767" s="40"/>
      <c r="I767" s="43"/>
      <c r="J767" s="43"/>
      <c r="K767" s="43"/>
    </row>
    <row r="768" spans="1:11" s="41" customFormat="1" ht="15.75" customHeight="1" x14ac:dyDescent="0.25">
      <c r="A768" s="43"/>
      <c r="B768" s="40"/>
      <c r="F768" s="46"/>
      <c r="H768" s="40"/>
      <c r="I768" s="43"/>
      <c r="J768" s="43"/>
      <c r="K768" s="43"/>
    </row>
    <row r="769" spans="1:11" s="41" customFormat="1" ht="15.75" customHeight="1" x14ac:dyDescent="0.25">
      <c r="A769" s="43"/>
      <c r="B769" s="40"/>
      <c r="F769" s="46"/>
      <c r="H769" s="40"/>
      <c r="I769" s="43"/>
      <c r="J769" s="43"/>
      <c r="K769" s="43"/>
    </row>
    <row r="770" spans="1:11" s="41" customFormat="1" ht="15.75" customHeight="1" x14ac:dyDescent="0.25">
      <c r="A770" s="43"/>
      <c r="B770" s="40"/>
      <c r="F770" s="46"/>
      <c r="H770" s="40"/>
      <c r="I770" s="43"/>
      <c r="J770" s="43"/>
      <c r="K770" s="43"/>
    </row>
    <row r="771" spans="1:11" s="41" customFormat="1" ht="15.75" customHeight="1" x14ac:dyDescent="0.25">
      <c r="A771" s="43"/>
      <c r="B771" s="40"/>
      <c r="F771" s="46"/>
      <c r="H771" s="40"/>
      <c r="I771" s="43"/>
      <c r="J771" s="43"/>
      <c r="K771" s="43"/>
    </row>
    <row r="772" spans="1:11" s="41" customFormat="1" ht="15.75" customHeight="1" x14ac:dyDescent="0.25">
      <c r="A772" s="43"/>
      <c r="B772" s="40"/>
      <c r="F772" s="46"/>
      <c r="H772" s="40"/>
      <c r="I772" s="43"/>
      <c r="J772" s="43"/>
      <c r="K772" s="43"/>
    </row>
    <row r="773" spans="1:11" s="41" customFormat="1" ht="15.75" customHeight="1" x14ac:dyDescent="0.25">
      <c r="A773" s="43"/>
      <c r="B773" s="40"/>
      <c r="F773" s="46"/>
      <c r="H773" s="40"/>
      <c r="I773" s="43"/>
      <c r="J773" s="43"/>
      <c r="K773" s="43"/>
    </row>
    <row r="774" spans="1:11" s="41" customFormat="1" ht="15.75" customHeight="1" x14ac:dyDescent="0.25">
      <c r="A774" s="43"/>
      <c r="B774" s="40"/>
      <c r="F774" s="46"/>
      <c r="H774" s="40"/>
      <c r="I774" s="43"/>
      <c r="J774" s="43"/>
      <c r="K774" s="43"/>
    </row>
    <row r="775" spans="1:11" s="41" customFormat="1" ht="15.75" customHeight="1" x14ac:dyDescent="0.25">
      <c r="A775" s="43"/>
      <c r="B775" s="40"/>
      <c r="F775" s="46"/>
      <c r="H775" s="40"/>
      <c r="I775" s="43"/>
      <c r="J775" s="43"/>
      <c r="K775" s="43"/>
    </row>
    <row r="776" spans="1:11" s="41" customFormat="1" ht="15.75" customHeight="1" x14ac:dyDescent="0.25">
      <c r="A776" s="43"/>
      <c r="B776" s="40"/>
      <c r="F776" s="46"/>
      <c r="H776" s="40"/>
      <c r="I776" s="43"/>
      <c r="J776" s="43"/>
      <c r="K776" s="43"/>
    </row>
    <row r="777" spans="1:11" s="41" customFormat="1" ht="15.75" customHeight="1" x14ac:dyDescent="0.25">
      <c r="A777" s="43"/>
      <c r="B777" s="40"/>
      <c r="F777" s="46"/>
      <c r="H777" s="40"/>
      <c r="I777" s="43"/>
      <c r="J777" s="43"/>
      <c r="K777" s="43"/>
    </row>
    <row r="778" spans="1:11" s="41" customFormat="1" ht="15.75" customHeight="1" x14ac:dyDescent="0.25">
      <c r="A778" s="43"/>
      <c r="B778" s="40"/>
      <c r="F778" s="46"/>
      <c r="H778" s="40"/>
      <c r="I778" s="43"/>
      <c r="J778" s="43"/>
      <c r="K778" s="43"/>
    </row>
    <row r="779" spans="1:11" s="41" customFormat="1" ht="15.75" customHeight="1" x14ac:dyDescent="0.25">
      <c r="A779" s="43"/>
      <c r="B779" s="40"/>
      <c r="F779" s="46"/>
      <c r="H779" s="40"/>
      <c r="I779" s="43"/>
      <c r="J779" s="43"/>
      <c r="K779" s="43"/>
    </row>
    <row r="780" spans="1:11" s="41" customFormat="1" ht="15.75" customHeight="1" x14ac:dyDescent="0.25">
      <c r="A780" s="43"/>
      <c r="B780" s="40"/>
      <c r="F780" s="46"/>
      <c r="H780" s="40"/>
      <c r="I780" s="43"/>
      <c r="J780" s="43"/>
      <c r="K780" s="43"/>
    </row>
    <row r="781" spans="1:11" s="41" customFormat="1" ht="15.75" customHeight="1" x14ac:dyDescent="0.25">
      <c r="A781" s="43"/>
      <c r="B781" s="40"/>
      <c r="F781" s="46"/>
      <c r="H781" s="40"/>
      <c r="I781" s="43"/>
      <c r="J781" s="43"/>
      <c r="K781" s="43"/>
    </row>
    <row r="782" spans="1:11" s="41" customFormat="1" ht="15.75" customHeight="1" x14ac:dyDescent="0.25">
      <c r="A782" s="43"/>
      <c r="B782" s="40"/>
      <c r="F782" s="46"/>
      <c r="H782" s="40"/>
      <c r="I782" s="43"/>
      <c r="J782" s="43"/>
      <c r="K782" s="43"/>
    </row>
    <row r="783" spans="1:11" s="41" customFormat="1" ht="15.75" customHeight="1" x14ac:dyDescent="0.25">
      <c r="A783" s="43"/>
      <c r="B783" s="40"/>
      <c r="F783" s="46"/>
      <c r="H783" s="40"/>
      <c r="I783" s="43"/>
      <c r="J783" s="43"/>
      <c r="K783" s="43"/>
    </row>
    <row r="784" spans="1:11" s="41" customFormat="1" ht="15.75" customHeight="1" x14ac:dyDescent="0.25">
      <c r="A784" s="43"/>
      <c r="B784" s="40"/>
      <c r="F784" s="46"/>
      <c r="H784" s="40"/>
      <c r="I784" s="43"/>
      <c r="J784" s="43"/>
      <c r="K784" s="43"/>
    </row>
    <row r="785" spans="1:11" s="41" customFormat="1" ht="15.75" customHeight="1" x14ac:dyDescent="0.25">
      <c r="A785" s="43"/>
      <c r="B785" s="40"/>
      <c r="F785" s="46"/>
      <c r="H785" s="40"/>
      <c r="I785" s="43"/>
      <c r="J785" s="43"/>
      <c r="K785" s="43"/>
    </row>
    <row r="786" spans="1:11" s="41" customFormat="1" ht="15.75" customHeight="1" x14ac:dyDescent="0.25">
      <c r="A786" s="43"/>
      <c r="B786" s="40"/>
      <c r="F786" s="46"/>
      <c r="H786" s="40"/>
      <c r="I786" s="43"/>
      <c r="J786" s="43"/>
      <c r="K786" s="43"/>
    </row>
    <row r="787" spans="1:11" s="41" customFormat="1" ht="15.75" customHeight="1" x14ac:dyDescent="0.25">
      <c r="A787" s="43"/>
      <c r="B787" s="40"/>
      <c r="F787" s="46"/>
      <c r="H787" s="40"/>
      <c r="I787" s="43"/>
      <c r="J787" s="43"/>
      <c r="K787" s="43"/>
    </row>
    <row r="788" spans="1:11" s="41" customFormat="1" ht="15.75" customHeight="1" x14ac:dyDescent="0.25">
      <c r="A788" s="43"/>
      <c r="B788" s="40"/>
      <c r="F788" s="46"/>
      <c r="H788" s="40"/>
      <c r="I788" s="43"/>
      <c r="J788" s="43"/>
      <c r="K788" s="43"/>
    </row>
    <row r="789" spans="1:11" s="41" customFormat="1" ht="15.75" customHeight="1" x14ac:dyDescent="0.25">
      <c r="A789" s="43"/>
      <c r="B789" s="40"/>
      <c r="F789" s="46"/>
      <c r="H789" s="40"/>
      <c r="I789" s="43"/>
      <c r="J789" s="43"/>
      <c r="K789" s="43"/>
    </row>
    <row r="790" spans="1:11" s="41" customFormat="1" ht="15.75" customHeight="1" x14ac:dyDescent="0.25">
      <c r="A790" s="43"/>
      <c r="B790" s="40"/>
      <c r="F790" s="46"/>
      <c r="H790" s="40"/>
      <c r="I790" s="43"/>
      <c r="J790" s="43"/>
      <c r="K790" s="43"/>
    </row>
    <row r="791" spans="1:11" s="41" customFormat="1" ht="15.75" customHeight="1" x14ac:dyDescent="0.25">
      <c r="A791" s="43"/>
      <c r="B791" s="40"/>
      <c r="F791" s="46"/>
      <c r="H791" s="40"/>
      <c r="I791" s="43"/>
      <c r="J791" s="43"/>
      <c r="K791" s="43"/>
    </row>
    <row r="792" spans="1:11" s="41" customFormat="1" ht="15.75" customHeight="1" x14ac:dyDescent="0.25">
      <c r="A792" s="43"/>
      <c r="B792" s="40"/>
      <c r="F792" s="46"/>
      <c r="H792" s="40"/>
      <c r="I792" s="43"/>
      <c r="J792" s="43"/>
      <c r="K792" s="43"/>
    </row>
    <row r="793" spans="1:11" s="41" customFormat="1" ht="15.75" customHeight="1" x14ac:dyDescent="0.25">
      <c r="A793" s="43"/>
      <c r="B793" s="40"/>
      <c r="F793" s="46"/>
      <c r="H793" s="40"/>
      <c r="I793" s="43"/>
      <c r="J793" s="43"/>
      <c r="K793" s="43"/>
    </row>
    <row r="794" spans="1:11" s="41" customFormat="1" ht="15.75" customHeight="1" x14ac:dyDescent="0.25">
      <c r="A794" s="43"/>
      <c r="B794" s="40"/>
      <c r="F794" s="46"/>
      <c r="H794" s="40"/>
      <c r="I794" s="43"/>
      <c r="J794" s="43"/>
      <c r="K794" s="43"/>
    </row>
    <row r="795" spans="1:11" s="41" customFormat="1" ht="15.75" customHeight="1" x14ac:dyDescent="0.25">
      <c r="A795" s="43"/>
      <c r="B795" s="40"/>
      <c r="F795" s="46"/>
      <c r="H795" s="40"/>
      <c r="I795" s="43"/>
      <c r="J795" s="43"/>
      <c r="K795" s="43"/>
    </row>
    <row r="796" spans="1:11" s="41" customFormat="1" ht="15.75" customHeight="1" x14ac:dyDescent="0.25">
      <c r="A796" s="43"/>
      <c r="B796" s="40"/>
      <c r="F796" s="46"/>
      <c r="H796" s="40"/>
      <c r="I796" s="43"/>
      <c r="J796" s="43"/>
      <c r="K796" s="43"/>
    </row>
    <row r="797" spans="1:11" s="41" customFormat="1" ht="15.75" customHeight="1" x14ac:dyDescent="0.25">
      <c r="A797" s="43"/>
      <c r="B797" s="40"/>
      <c r="F797" s="46"/>
      <c r="H797" s="40"/>
      <c r="I797" s="43"/>
      <c r="J797" s="43"/>
      <c r="K797" s="43"/>
    </row>
    <row r="798" spans="1:11" s="41" customFormat="1" ht="15.75" customHeight="1" x14ac:dyDescent="0.25">
      <c r="A798" s="43"/>
      <c r="B798" s="40"/>
      <c r="F798" s="46"/>
      <c r="H798" s="40"/>
      <c r="I798" s="43"/>
      <c r="J798" s="43"/>
      <c r="K798" s="43"/>
    </row>
    <row r="799" spans="1:11" s="41" customFormat="1" ht="15.75" customHeight="1" x14ac:dyDescent="0.25">
      <c r="A799" s="43"/>
      <c r="B799" s="40"/>
      <c r="F799" s="46"/>
      <c r="H799" s="40"/>
      <c r="I799" s="43"/>
      <c r="J799" s="43"/>
      <c r="K799" s="43"/>
    </row>
    <row r="800" spans="1:11" s="41" customFormat="1" ht="15.75" customHeight="1" x14ac:dyDescent="0.25">
      <c r="A800" s="43"/>
      <c r="B800" s="40"/>
      <c r="F800" s="46"/>
      <c r="H800" s="40"/>
      <c r="I800" s="43"/>
      <c r="J800" s="43"/>
      <c r="K800" s="43"/>
    </row>
    <row r="801" spans="1:11" s="41" customFormat="1" ht="15.75" customHeight="1" x14ac:dyDescent="0.25">
      <c r="A801" s="43"/>
      <c r="B801" s="40"/>
      <c r="F801" s="46"/>
      <c r="H801" s="40"/>
      <c r="I801" s="43"/>
      <c r="J801" s="43"/>
      <c r="K801" s="43"/>
    </row>
    <row r="802" spans="1:11" s="41" customFormat="1" ht="15.75" customHeight="1" x14ac:dyDescent="0.25">
      <c r="A802" s="43"/>
      <c r="B802" s="40"/>
      <c r="F802" s="46"/>
      <c r="H802" s="40"/>
      <c r="I802" s="43"/>
      <c r="J802" s="43"/>
      <c r="K802" s="43"/>
    </row>
    <row r="803" spans="1:11" s="41" customFormat="1" ht="15.75" customHeight="1" x14ac:dyDescent="0.25">
      <c r="A803" s="43"/>
      <c r="B803" s="40"/>
      <c r="F803" s="46"/>
      <c r="H803" s="40"/>
      <c r="I803" s="43"/>
      <c r="J803" s="43"/>
      <c r="K803" s="43"/>
    </row>
    <row r="804" spans="1:11" s="41" customFormat="1" ht="15.75" customHeight="1" x14ac:dyDescent="0.25">
      <c r="A804" s="43"/>
      <c r="B804" s="40"/>
      <c r="F804" s="46"/>
      <c r="H804" s="40"/>
      <c r="I804" s="43"/>
      <c r="J804" s="43"/>
      <c r="K804" s="43"/>
    </row>
    <row r="805" spans="1:11" s="41" customFormat="1" ht="15.75" customHeight="1" x14ac:dyDescent="0.25">
      <c r="A805" s="43"/>
      <c r="B805" s="40"/>
      <c r="F805" s="46"/>
      <c r="H805" s="40"/>
      <c r="I805" s="43"/>
      <c r="J805" s="43"/>
      <c r="K805" s="43"/>
    </row>
    <row r="806" spans="1:11" s="41" customFormat="1" ht="15.75" customHeight="1" x14ac:dyDescent="0.25">
      <c r="A806" s="43"/>
      <c r="B806" s="40"/>
      <c r="F806" s="46"/>
      <c r="H806" s="40"/>
      <c r="I806" s="43"/>
      <c r="J806" s="43"/>
      <c r="K806" s="43"/>
    </row>
    <row r="807" spans="1:11" s="41" customFormat="1" ht="15.75" customHeight="1" x14ac:dyDescent="0.25">
      <c r="A807" s="43"/>
      <c r="B807" s="40"/>
      <c r="F807" s="46"/>
      <c r="H807" s="40"/>
      <c r="I807" s="43"/>
      <c r="J807" s="43"/>
      <c r="K807" s="43"/>
    </row>
    <row r="808" spans="1:11" s="41" customFormat="1" ht="15.75" customHeight="1" x14ac:dyDescent="0.25">
      <c r="A808" s="43"/>
      <c r="B808" s="40"/>
      <c r="F808" s="46"/>
      <c r="H808" s="40"/>
      <c r="I808" s="43"/>
      <c r="J808" s="43"/>
      <c r="K808" s="43"/>
    </row>
    <row r="809" spans="1:11" s="41" customFormat="1" ht="15.75" customHeight="1" x14ac:dyDescent="0.25">
      <c r="A809" s="43"/>
      <c r="B809" s="40"/>
      <c r="F809" s="46"/>
      <c r="H809" s="40"/>
      <c r="I809" s="43"/>
      <c r="J809" s="43"/>
      <c r="K809" s="43"/>
    </row>
    <row r="810" spans="1:11" s="41" customFormat="1" ht="15.75" customHeight="1" x14ac:dyDescent="0.25">
      <c r="A810" s="43"/>
      <c r="B810" s="40"/>
      <c r="F810" s="46"/>
      <c r="H810" s="40"/>
      <c r="I810" s="43"/>
      <c r="J810" s="43"/>
      <c r="K810" s="43"/>
    </row>
    <row r="811" spans="1:11" s="41" customFormat="1" ht="15.75" customHeight="1" x14ac:dyDescent="0.25">
      <c r="A811" s="43"/>
      <c r="B811" s="40"/>
      <c r="F811" s="46"/>
      <c r="H811" s="40"/>
      <c r="I811" s="43"/>
      <c r="J811" s="43"/>
      <c r="K811" s="43"/>
    </row>
    <row r="812" spans="1:11" s="41" customFormat="1" ht="15.75" customHeight="1" x14ac:dyDescent="0.25">
      <c r="A812" s="43"/>
      <c r="B812" s="40"/>
      <c r="F812" s="46"/>
      <c r="H812" s="40"/>
      <c r="I812" s="43"/>
      <c r="J812" s="43"/>
      <c r="K812" s="43"/>
    </row>
    <row r="813" spans="1:11" s="41" customFormat="1" ht="15.75" customHeight="1" x14ac:dyDescent="0.25">
      <c r="A813" s="43"/>
      <c r="B813" s="40"/>
      <c r="F813" s="46"/>
      <c r="H813" s="40"/>
      <c r="I813" s="43"/>
      <c r="J813" s="43"/>
      <c r="K813" s="43"/>
    </row>
    <row r="814" spans="1:11" s="41" customFormat="1" ht="15.75" customHeight="1" x14ac:dyDescent="0.25">
      <c r="A814" s="43"/>
      <c r="B814" s="40"/>
      <c r="F814" s="46"/>
      <c r="H814" s="40"/>
      <c r="I814" s="43"/>
      <c r="J814" s="43"/>
      <c r="K814" s="43"/>
    </row>
    <row r="815" spans="1:11" s="41" customFormat="1" ht="15.75" customHeight="1" x14ac:dyDescent="0.25">
      <c r="A815" s="43"/>
      <c r="B815" s="40"/>
      <c r="F815" s="46"/>
      <c r="H815" s="40"/>
      <c r="I815" s="43"/>
      <c r="J815" s="43"/>
      <c r="K815" s="43"/>
    </row>
    <row r="816" spans="1:11" s="41" customFormat="1" ht="15.75" customHeight="1" x14ac:dyDescent="0.25">
      <c r="A816" s="43"/>
      <c r="B816" s="40"/>
      <c r="F816" s="46"/>
      <c r="H816" s="40"/>
      <c r="I816" s="43"/>
      <c r="J816" s="43"/>
      <c r="K816" s="43"/>
    </row>
    <row r="817" spans="1:11" s="41" customFormat="1" ht="15.75" customHeight="1" x14ac:dyDescent="0.25">
      <c r="A817" s="43"/>
      <c r="B817" s="40"/>
      <c r="F817" s="46"/>
      <c r="H817" s="40"/>
      <c r="I817" s="43"/>
      <c r="J817" s="43"/>
      <c r="K817" s="43"/>
    </row>
    <row r="818" spans="1:11" s="41" customFormat="1" ht="15.75" customHeight="1" x14ac:dyDescent="0.25">
      <c r="A818" s="43"/>
      <c r="B818" s="40"/>
      <c r="F818" s="46"/>
      <c r="H818" s="40"/>
      <c r="I818" s="43"/>
      <c r="J818" s="43"/>
      <c r="K818" s="43"/>
    </row>
    <row r="819" spans="1:11" s="41" customFormat="1" ht="15.75" customHeight="1" x14ac:dyDescent="0.25">
      <c r="A819" s="43"/>
      <c r="B819" s="40"/>
      <c r="F819" s="46"/>
      <c r="H819" s="40"/>
      <c r="I819" s="43"/>
      <c r="J819" s="43"/>
      <c r="K819" s="43"/>
    </row>
    <row r="820" spans="1:11" s="41" customFormat="1" ht="15.75" customHeight="1" x14ac:dyDescent="0.25">
      <c r="A820" s="43"/>
      <c r="B820" s="40"/>
      <c r="F820" s="46"/>
      <c r="H820" s="40"/>
      <c r="I820" s="43"/>
      <c r="J820" s="43"/>
      <c r="K820" s="43"/>
    </row>
    <row r="821" spans="1:11" s="41" customFormat="1" ht="15.75" customHeight="1" x14ac:dyDescent="0.25">
      <c r="A821" s="43"/>
      <c r="B821" s="40"/>
      <c r="F821" s="46"/>
      <c r="H821" s="40"/>
      <c r="I821" s="43"/>
      <c r="J821" s="43"/>
      <c r="K821" s="43"/>
    </row>
    <row r="822" spans="1:11" s="41" customFormat="1" ht="15.75" customHeight="1" x14ac:dyDescent="0.25">
      <c r="A822" s="43"/>
      <c r="B822" s="40"/>
      <c r="F822" s="46"/>
      <c r="H822" s="40"/>
      <c r="I822" s="43"/>
      <c r="J822" s="43"/>
      <c r="K822" s="43"/>
    </row>
    <row r="823" spans="1:11" s="41" customFormat="1" ht="15.75" customHeight="1" x14ac:dyDescent="0.25">
      <c r="A823" s="43"/>
      <c r="B823" s="40"/>
      <c r="F823" s="46"/>
      <c r="H823" s="40"/>
      <c r="I823" s="43"/>
      <c r="J823" s="43"/>
      <c r="K823" s="43"/>
    </row>
    <row r="824" spans="1:11" s="41" customFormat="1" ht="15.75" customHeight="1" x14ac:dyDescent="0.25">
      <c r="A824" s="43"/>
      <c r="B824" s="40"/>
      <c r="F824" s="46"/>
      <c r="H824" s="40"/>
      <c r="I824" s="43"/>
      <c r="J824" s="43"/>
      <c r="K824" s="43"/>
    </row>
    <row r="825" spans="1:11" s="41" customFormat="1" ht="15.75" customHeight="1" x14ac:dyDescent="0.25">
      <c r="A825" s="43"/>
      <c r="B825" s="40"/>
      <c r="F825" s="46"/>
      <c r="H825" s="40"/>
      <c r="I825" s="43"/>
      <c r="J825" s="43"/>
      <c r="K825" s="43"/>
    </row>
    <row r="826" spans="1:11" s="41" customFormat="1" ht="15.75" customHeight="1" x14ac:dyDescent="0.25">
      <c r="A826" s="43"/>
      <c r="B826" s="40"/>
      <c r="F826" s="46"/>
      <c r="H826" s="40"/>
      <c r="I826" s="43"/>
      <c r="J826" s="43"/>
      <c r="K826" s="43"/>
    </row>
    <row r="827" spans="1:11" s="41" customFormat="1" ht="15.75" customHeight="1" x14ac:dyDescent="0.25">
      <c r="A827" s="43"/>
      <c r="B827" s="40"/>
      <c r="F827" s="46"/>
      <c r="H827" s="40"/>
      <c r="I827" s="43"/>
      <c r="J827" s="43"/>
      <c r="K827" s="43"/>
    </row>
    <row r="828" spans="1:11" s="41" customFormat="1" ht="15.75" customHeight="1" x14ac:dyDescent="0.25">
      <c r="A828" s="43"/>
      <c r="B828" s="40"/>
      <c r="F828" s="46"/>
      <c r="H828" s="40"/>
      <c r="I828" s="43"/>
      <c r="J828" s="43"/>
      <c r="K828" s="43"/>
    </row>
    <row r="829" spans="1:11" s="41" customFormat="1" ht="15.75" customHeight="1" x14ac:dyDescent="0.25">
      <c r="A829" s="43"/>
      <c r="B829" s="40"/>
      <c r="F829" s="46"/>
      <c r="H829" s="40"/>
      <c r="I829" s="43"/>
      <c r="J829" s="43"/>
      <c r="K829" s="43"/>
    </row>
    <row r="830" spans="1:11" s="41" customFormat="1" ht="15.75" customHeight="1" x14ac:dyDescent="0.25">
      <c r="A830" s="43"/>
      <c r="B830" s="40"/>
      <c r="F830" s="46"/>
      <c r="H830" s="40"/>
      <c r="I830" s="43"/>
      <c r="J830" s="43"/>
      <c r="K830" s="43"/>
    </row>
    <row r="831" spans="1:11" s="41" customFormat="1" ht="15.75" customHeight="1" x14ac:dyDescent="0.25">
      <c r="A831" s="43"/>
      <c r="B831" s="40"/>
      <c r="F831" s="46"/>
      <c r="H831" s="40"/>
      <c r="I831" s="43"/>
      <c r="J831" s="43"/>
      <c r="K831" s="43"/>
    </row>
    <row r="832" spans="1:11" s="41" customFormat="1" ht="15.75" customHeight="1" x14ac:dyDescent="0.25">
      <c r="A832" s="43"/>
      <c r="B832" s="40"/>
      <c r="F832" s="46"/>
      <c r="H832" s="40"/>
      <c r="I832" s="43"/>
      <c r="J832" s="43"/>
      <c r="K832" s="43"/>
    </row>
    <row r="833" spans="1:11" s="41" customFormat="1" ht="15.75" customHeight="1" x14ac:dyDescent="0.25">
      <c r="A833" s="43"/>
      <c r="B833" s="40"/>
      <c r="F833" s="46"/>
      <c r="H833" s="40"/>
      <c r="I833" s="43"/>
      <c r="J833" s="43"/>
      <c r="K833" s="43"/>
    </row>
    <row r="834" spans="1:11" s="41" customFormat="1" ht="15.75" customHeight="1" x14ac:dyDescent="0.25">
      <c r="A834" s="43"/>
      <c r="B834" s="40"/>
      <c r="F834" s="46"/>
      <c r="H834" s="40"/>
      <c r="I834" s="43"/>
      <c r="J834" s="43"/>
      <c r="K834" s="43"/>
    </row>
    <row r="835" spans="1:11" s="41" customFormat="1" ht="15.75" customHeight="1" x14ac:dyDescent="0.25">
      <c r="A835" s="43"/>
      <c r="B835" s="40"/>
      <c r="F835" s="46"/>
      <c r="H835" s="40"/>
      <c r="I835" s="43"/>
      <c r="J835" s="43"/>
      <c r="K835" s="43"/>
    </row>
    <row r="836" spans="1:11" s="41" customFormat="1" ht="15.75" customHeight="1" x14ac:dyDescent="0.25">
      <c r="A836" s="43"/>
      <c r="B836" s="40"/>
      <c r="F836" s="46"/>
      <c r="H836" s="40"/>
      <c r="I836" s="43"/>
      <c r="J836" s="43"/>
      <c r="K836" s="43"/>
    </row>
    <row r="837" spans="1:11" s="41" customFormat="1" ht="15.75" customHeight="1" x14ac:dyDescent="0.25">
      <c r="A837" s="43"/>
      <c r="B837" s="40"/>
      <c r="F837" s="46"/>
      <c r="H837" s="40"/>
      <c r="I837" s="43"/>
      <c r="J837" s="43"/>
      <c r="K837" s="43"/>
    </row>
    <row r="838" spans="1:11" s="41" customFormat="1" ht="15.75" customHeight="1" x14ac:dyDescent="0.25">
      <c r="A838" s="43"/>
      <c r="B838" s="40"/>
      <c r="F838" s="46"/>
      <c r="H838" s="40"/>
      <c r="I838" s="43"/>
      <c r="J838" s="43"/>
      <c r="K838" s="43"/>
    </row>
    <row r="839" spans="1:11" s="41" customFormat="1" ht="15.75" customHeight="1" x14ac:dyDescent="0.25">
      <c r="A839" s="43"/>
      <c r="B839" s="40"/>
      <c r="F839" s="46"/>
      <c r="H839" s="40"/>
      <c r="I839" s="43"/>
      <c r="J839" s="43"/>
      <c r="K839" s="43"/>
    </row>
    <row r="840" spans="1:11" s="41" customFormat="1" ht="15.75" customHeight="1" x14ac:dyDescent="0.25">
      <c r="A840" s="43"/>
      <c r="B840" s="40"/>
      <c r="F840" s="46"/>
      <c r="H840" s="40"/>
      <c r="I840" s="43"/>
      <c r="J840" s="43"/>
      <c r="K840" s="43"/>
    </row>
    <row r="841" spans="1:11" s="41" customFormat="1" ht="15.75" customHeight="1" x14ac:dyDescent="0.25">
      <c r="A841" s="43"/>
      <c r="B841" s="40"/>
      <c r="F841" s="46"/>
      <c r="H841" s="40"/>
      <c r="I841" s="43"/>
      <c r="J841" s="43"/>
      <c r="K841" s="43"/>
    </row>
    <row r="842" spans="1:11" s="41" customFormat="1" ht="15.75" customHeight="1" x14ac:dyDescent="0.25">
      <c r="A842" s="43"/>
      <c r="B842" s="40"/>
      <c r="F842" s="46"/>
      <c r="H842" s="40"/>
      <c r="I842" s="43"/>
      <c r="J842" s="43"/>
      <c r="K842" s="43"/>
    </row>
    <row r="843" spans="1:11" s="41" customFormat="1" ht="15.75" customHeight="1" x14ac:dyDescent="0.25">
      <c r="A843" s="43"/>
      <c r="B843" s="40"/>
      <c r="F843" s="46"/>
      <c r="H843" s="40"/>
      <c r="I843" s="43"/>
      <c r="J843" s="43"/>
      <c r="K843" s="43"/>
    </row>
    <row r="844" spans="1:11" s="41" customFormat="1" ht="15.75" customHeight="1" x14ac:dyDescent="0.25">
      <c r="A844" s="43"/>
      <c r="B844" s="40"/>
      <c r="F844" s="46"/>
      <c r="H844" s="40"/>
      <c r="I844" s="43"/>
      <c r="J844" s="43"/>
      <c r="K844" s="43"/>
    </row>
    <row r="845" spans="1:11" s="41" customFormat="1" ht="15.75" customHeight="1" x14ac:dyDescent="0.25">
      <c r="A845" s="43"/>
      <c r="B845" s="40"/>
      <c r="F845" s="46"/>
      <c r="H845" s="40"/>
      <c r="I845" s="43"/>
      <c r="J845" s="43"/>
      <c r="K845" s="43"/>
    </row>
    <row r="846" spans="1:11" s="41" customFormat="1" ht="15.75" customHeight="1" x14ac:dyDescent="0.25">
      <c r="A846" s="43"/>
      <c r="B846" s="40"/>
      <c r="F846" s="46"/>
      <c r="H846" s="40"/>
      <c r="I846" s="43"/>
      <c r="J846" s="43"/>
      <c r="K846" s="43"/>
    </row>
    <row r="847" spans="1:11" s="41" customFormat="1" ht="15.75" customHeight="1" x14ac:dyDescent="0.25">
      <c r="A847" s="43"/>
      <c r="B847" s="40"/>
      <c r="F847" s="46"/>
      <c r="H847" s="40"/>
      <c r="I847" s="43"/>
      <c r="J847" s="43"/>
      <c r="K847" s="43"/>
    </row>
    <row r="848" spans="1:11" s="41" customFormat="1" ht="15.75" customHeight="1" x14ac:dyDescent="0.25">
      <c r="A848" s="43"/>
      <c r="B848" s="40"/>
      <c r="F848" s="46"/>
      <c r="H848" s="40"/>
      <c r="I848" s="43"/>
      <c r="J848" s="43"/>
      <c r="K848" s="43"/>
    </row>
    <row r="849" spans="1:11" s="41" customFormat="1" ht="15.75" customHeight="1" x14ac:dyDescent="0.25">
      <c r="A849" s="43"/>
      <c r="B849" s="40"/>
      <c r="F849" s="46"/>
      <c r="H849" s="40"/>
      <c r="I849" s="43"/>
      <c r="J849" s="43"/>
      <c r="K849" s="43"/>
    </row>
    <row r="850" spans="1:11" s="41" customFormat="1" ht="15.75" customHeight="1" x14ac:dyDescent="0.25">
      <c r="A850" s="43"/>
      <c r="B850" s="40"/>
      <c r="F850" s="46"/>
      <c r="H850" s="40"/>
      <c r="I850" s="43"/>
      <c r="J850" s="43"/>
      <c r="K850" s="43"/>
    </row>
    <row r="851" spans="1:11" s="41" customFormat="1" ht="15.75" customHeight="1" x14ac:dyDescent="0.25">
      <c r="A851" s="43"/>
      <c r="B851" s="40"/>
      <c r="F851" s="46"/>
      <c r="H851" s="40"/>
      <c r="I851" s="43"/>
      <c r="J851" s="43"/>
      <c r="K851" s="43"/>
    </row>
    <row r="852" spans="1:11" s="41" customFormat="1" ht="15.75" customHeight="1" x14ac:dyDescent="0.25">
      <c r="A852" s="43"/>
      <c r="B852" s="40"/>
      <c r="F852" s="46"/>
      <c r="H852" s="40"/>
      <c r="I852" s="43"/>
      <c r="J852" s="43"/>
      <c r="K852" s="43"/>
    </row>
    <row r="853" spans="1:11" s="41" customFormat="1" ht="15.75" customHeight="1" x14ac:dyDescent="0.25">
      <c r="A853" s="43"/>
      <c r="B853" s="40"/>
      <c r="F853" s="46"/>
      <c r="H853" s="40"/>
      <c r="I853" s="43"/>
      <c r="J853" s="43"/>
      <c r="K853" s="43"/>
    </row>
    <row r="854" spans="1:11" s="41" customFormat="1" ht="15.75" customHeight="1" x14ac:dyDescent="0.25">
      <c r="A854" s="43"/>
      <c r="B854" s="40"/>
      <c r="F854" s="46"/>
      <c r="H854" s="40"/>
      <c r="I854" s="43"/>
      <c r="J854" s="43"/>
      <c r="K854" s="43"/>
    </row>
    <row r="855" spans="1:11" s="41" customFormat="1" ht="15.75" customHeight="1" x14ac:dyDescent="0.25">
      <c r="A855" s="43"/>
      <c r="B855" s="40"/>
      <c r="F855" s="46"/>
      <c r="H855" s="40"/>
      <c r="I855" s="43"/>
      <c r="J855" s="43"/>
      <c r="K855" s="43"/>
    </row>
    <row r="856" spans="1:11" s="41" customFormat="1" ht="15.75" customHeight="1" x14ac:dyDescent="0.25">
      <c r="A856" s="43"/>
      <c r="B856" s="40"/>
      <c r="F856" s="46"/>
      <c r="H856" s="40"/>
      <c r="I856" s="43"/>
      <c r="J856" s="43"/>
      <c r="K856" s="43"/>
    </row>
    <row r="857" spans="1:11" s="41" customFormat="1" ht="15.75" customHeight="1" x14ac:dyDescent="0.25">
      <c r="A857" s="43"/>
      <c r="B857" s="40"/>
      <c r="F857" s="46"/>
      <c r="H857" s="40"/>
      <c r="I857" s="43"/>
      <c r="J857" s="43"/>
      <c r="K857" s="43"/>
    </row>
    <row r="858" spans="1:11" s="41" customFormat="1" ht="15.75" customHeight="1" x14ac:dyDescent="0.25">
      <c r="A858" s="43"/>
      <c r="B858" s="40"/>
      <c r="F858" s="46"/>
      <c r="H858" s="40"/>
      <c r="I858" s="43"/>
      <c r="J858" s="43"/>
      <c r="K858" s="43"/>
    </row>
    <row r="859" spans="1:11" s="41" customFormat="1" ht="15.75" customHeight="1" x14ac:dyDescent="0.25">
      <c r="A859" s="43"/>
      <c r="B859" s="40"/>
      <c r="F859" s="46"/>
      <c r="H859" s="40"/>
      <c r="I859" s="43"/>
      <c r="J859" s="43"/>
      <c r="K859" s="43"/>
    </row>
    <row r="860" spans="1:11" s="41" customFormat="1" ht="15.75" customHeight="1" x14ac:dyDescent="0.25">
      <c r="A860" s="43"/>
      <c r="B860" s="40"/>
      <c r="F860" s="46"/>
      <c r="H860" s="40"/>
      <c r="I860" s="43"/>
      <c r="J860" s="43"/>
      <c r="K860" s="43"/>
    </row>
    <row r="861" spans="1:11" s="41" customFormat="1" ht="15.75" customHeight="1" x14ac:dyDescent="0.25">
      <c r="A861" s="43"/>
      <c r="B861" s="40"/>
      <c r="F861" s="46"/>
      <c r="H861" s="40"/>
      <c r="I861" s="43"/>
      <c r="J861" s="43"/>
      <c r="K861" s="43"/>
    </row>
    <row r="862" spans="1:11" s="41" customFormat="1" ht="15.75" customHeight="1" x14ac:dyDescent="0.25">
      <c r="A862" s="43"/>
      <c r="B862" s="40"/>
      <c r="F862" s="46"/>
      <c r="H862" s="40"/>
      <c r="I862" s="43"/>
      <c r="J862" s="43"/>
      <c r="K862" s="43"/>
    </row>
    <row r="863" spans="1:11" s="41" customFormat="1" ht="15.75" customHeight="1" x14ac:dyDescent="0.25">
      <c r="A863" s="43"/>
      <c r="B863" s="40"/>
      <c r="F863" s="46"/>
      <c r="H863" s="40"/>
      <c r="I863" s="43"/>
      <c r="J863" s="43"/>
      <c r="K863" s="43"/>
    </row>
    <row r="864" spans="1:11" s="41" customFormat="1" ht="15.75" customHeight="1" x14ac:dyDescent="0.25">
      <c r="A864" s="43"/>
      <c r="B864" s="40"/>
      <c r="F864" s="46"/>
      <c r="H864" s="40"/>
      <c r="I864" s="43"/>
      <c r="J864" s="43"/>
      <c r="K864" s="43"/>
    </row>
    <row r="865" spans="1:11" s="41" customFormat="1" ht="15.75" customHeight="1" x14ac:dyDescent="0.25">
      <c r="A865" s="43"/>
      <c r="B865" s="40"/>
      <c r="F865" s="46"/>
      <c r="H865" s="40"/>
      <c r="I865" s="43"/>
      <c r="J865" s="43"/>
      <c r="K865" s="43"/>
    </row>
    <row r="866" spans="1:11" s="41" customFormat="1" ht="15.75" customHeight="1" x14ac:dyDescent="0.25">
      <c r="A866" s="43"/>
      <c r="B866" s="40"/>
      <c r="F866" s="46"/>
      <c r="H866" s="40"/>
      <c r="I866" s="43"/>
      <c r="J866" s="43"/>
      <c r="K866" s="43"/>
    </row>
    <row r="867" spans="1:11" s="41" customFormat="1" ht="15.75" customHeight="1" x14ac:dyDescent="0.25">
      <c r="A867" s="43"/>
      <c r="B867" s="40"/>
      <c r="F867" s="46"/>
      <c r="H867" s="40"/>
      <c r="I867" s="43"/>
      <c r="J867" s="43"/>
      <c r="K867" s="43"/>
    </row>
    <row r="868" spans="1:11" s="41" customFormat="1" ht="15.75" customHeight="1" x14ac:dyDescent="0.25">
      <c r="A868" s="43"/>
      <c r="B868" s="40"/>
      <c r="F868" s="46"/>
      <c r="H868" s="40"/>
      <c r="I868" s="43"/>
      <c r="J868" s="43"/>
      <c r="K868" s="43"/>
    </row>
    <row r="869" spans="1:11" s="41" customFormat="1" ht="15.75" customHeight="1" x14ac:dyDescent="0.25">
      <c r="A869" s="43"/>
      <c r="B869" s="40"/>
      <c r="F869" s="46"/>
      <c r="H869" s="40"/>
      <c r="I869" s="43"/>
      <c r="J869" s="43"/>
      <c r="K869" s="43"/>
    </row>
    <row r="870" spans="1:11" s="41" customFormat="1" ht="15.75" customHeight="1" x14ac:dyDescent="0.25">
      <c r="A870" s="43"/>
      <c r="B870" s="40"/>
      <c r="F870" s="46"/>
      <c r="H870" s="40"/>
      <c r="I870" s="43"/>
      <c r="J870" s="43"/>
      <c r="K870" s="43"/>
    </row>
    <row r="871" spans="1:11" s="41" customFormat="1" ht="15.75" customHeight="1" x14ac:dyDescent="0.25">
      <c r="A871" s="43"/>
      <c r="B871" s="40"/>
      <c r="F871" s="46"/>
      <c r="H871" s="40"/>
      <c r="I871" s="43"/>
      <c r="J871" s="43"/>
      <c r="K871" s="43"/>
    </row>
    <row r="872" spans="1:11" s="41" customFormat="1" ht="15.75" customHeight="1" x14ac:dyDescent="0.25">
      <c r="A872" s="43"/>
      <c r="B872" s="40"/>
      <c r="F872" s="46"/>
      <c r="H872" s="40"/>
      <c r="I872" s="43"/>
      <c r="J872" s="43"/>
      <c r="K872" s="43"/>
    </row>
    <row r="873" spans="1:11" s="41" customFormat="1" ht="15.75" customHeight="1" x14ac:dyDescent="0.25">
      <c r="A873" s="43"/>
      <c r="B873" s="40"/>
      <c r="F873" s="46"/>
      <c r="H873" s="40"/>
      <c r="I873" s="43"/>
      <c r="J873" s="43"/>
      <c r="K873" s="43"/>
    </row>
    <row r="874" spans="1:11" s="41" customFormat="1" ht="15.75" customHeight="1" x14ac:dyDescent="0.25">
      <c r="A874" s="43"/>
      <c r="B874" s="40"/>
      <c r="F874" s="46"/>
      <c r="H874" s="40"/>
      <c r="I874" s="43"/>
      <c r="J874" s="43"/>
      <c r="K874" s="43"/>
    </row>
    <row r="875" spans="1:11" s="41" customFormat="1" ht="15.75" customHeight="1" x14ac:dyDescent="0.25">
      <c r="A875" s="43"/>
      <c r="B875" s="40"/>
      <c r="F875" s="46"/>
      <c r="H875" s="40"/>
      <c r="I875" s="43"/>
      <c r="J875" s="43"/>
      <c r="K875" s="43"/>
    </row>
    <row r="876" spans="1:11" s="41" customFormat="1" ht="15.75" customHeight="1" x14ac:dyDescent="0.25">
      <c r="A876" s="43"/>
      <c r="B876" s="40"/>
      <c r="F876" s="46"/>
      <c r="H876" s="40"/>
      <c r="I876" s="43"/>
      <c r="J876" s="43"/>
      <c r="K876" s="43"/>
    </row>
    <row r="877" spans="1:11" s="41" customFormat="1" ht="15.75" customHeight="1" x14ac:dyDescent="0.25">
      <c r="A877" s="43"/>
      <c r="B877" s="40"/>
      <c r="F877" s="46"/>
      <c r="H877" s="40"/>
      <c r="I877" s="43"/>
      <c r="J877" s="43"/>
      <c r="K877" s="43"/>
    </row>
    <row r="878" spans="1:11" s="41" customFormat="1" ht="15.75" customHeight="1" x14ac:dyDescent="0.25">
      <c r="A878" s="43"/>
      <c r="B878" s="40"/>
      <c r="F878" s="46"/>
      <c r="H878" s="40"/>
      <c r="I878" s="43"/>
      <c r="J878" s="43"/>
      <c r="K878" s="43"/>
    </row>
    <row r="879" spans="1:11" s="41" customFormat="1" ht="15.75" customHeight="1" x14ac:dyDescent="0.25">
      <c r="A879" s="43"/>
      <c r="B879" s="40"/>
      <c r="F879" s="46"/>
      <c r="H879" s="40"/>
      <c r="I879" s="43"/>
      <c r="J879" s="43"/>
      <c r="K879" s="43"/>
    </row>
    <row r="880" spans="1:11" s="41" customFormat="1" ht="15.75" customHeight="1" x14ac:dyDescent="0.25">
      <c r="A880" s="43"/>
      <c r="B880" s="40"/>
      <c r="F880" s="46"/>
      <c r="H880" s="40"/>
      <c r="I880" s="43"/>
      <c r="J880" s="43"/>
      <c r="K880" s="43"/>
    </row>
    <row r="881" spans="1:11" s="41" customFormat="1" ht="15.75" customHeight="1" x14ac:dyDescent="0.25">
      <c r="A881" s="43"/>
      <c r="B881" s="40"/>
      <c r="F881" s="46"/>
      <c r="H881" s="40"/>
      <c r="I881" s="43"/>
      <c r="J881" s="43"/>
      <c r="K881" s="43"/>
    </row>
    <row r="882" spans="1:11" s="41" customFormat="1" ht="15.75" customHeight="1" x14ac:dyDescent="0.25">
      <c r="A882" s="43"/>
      <c r="B882" s="40"/>
      <c r="F882" s="46"/>
      <c r="H882" s="40"/>
      <c r="I882" s="43"/>
      <c r="J882" s="43"/>
      <c r="K882" s="43"/>
    </row>
    <row r="883" spans="1:11" s="41" customFormat="1" ht="15.75" customHeight="1" x14ac:dyDescent="0.25">
      <c r="A883" s="43"/>
      <c r="B883" s="40"/>
      <c r="F883" s="46"/>
      <c r="H883" s="40"/>
      <c r="I883" s="43"/>
      <c r="J883" s="43"/>
      <c r="K883" s="43"/>
    </row>
    <row r="884" spans="1:11" s="41" customFormat="1" ht="15.75" customHeight="1" x14ac:dyDescent="0.25">
      <c r="A884" s="43"/>
      <c r="B884" s="40"/>
      <c r="F884" s="46"/>
      <c r="H884" s="40"/>
      <c r="I884" s="43"/>
      <c r="J884" s="43"/>
      <c r="K884" s="43"/>
    </row>
    <row r="885" spans="1:11" s="41" customFormat="1" ht="15.75" customHeight="1" x14ac:dyDescent="0.25">
      <c r="A885" s="43"/>
      <c r="B885" s="40"/>
      <c r="F885" s="46"/>
      <c r="H885" s="40"/>
      <c r="I885" s="43"/>
      <c r="J885" s="43"/>
      <c r="K885" s="43"/>
    </row>
    <row r="886" spans="1:11" s="41" customFormat="1" ht="15.75" customHeight="1" x14ac:dyDescent="0.25">
      <c r="A886" s="43"/>
      <c r="B886" s="40"/>
      <c r="F886" s="46"/>
      <c r="H886" s="40"/>
      <c r="I886" s="43"/>
      <c r="J886" s="43"/>
      <c r="K886" s="43"/>
    </row>
    <row r="887" spans="1:11" s="41" customFormat="1" ht="15.75" customHeight="1" x14ac:dyDescent="0.25">
      <c r="A887" s="43"/>
      <c r="B887" s="40"/>
      <c r="F887" s="46"/>
      <c r="H887" s="40"/>
      <c r="I887" s="43"/>
      <c r="J887" s="43"/>
      <c r="K887" s="43"/>
    </row>
    <row r="888" spans="1:11" s="41" customFormat="1" ht="15.75" customHeight="1" x14ac:dyDescent="0.25">
      <c r="A888" s="43"/>
      <c r="B888" s="40"/>
      <c r="F888" s="46"/>
      <c r="H888" s="40"/>
      <c r="I888" s="43"/>
      <c r="J888" s="43"/>
      <c r="K888" s="43"/>
    </row>
    <row r="889" spans="1:11" s="41" customFormat="1" ht="15.75" customHeight="1" x14ac:dyDescent="0.25">
      <c r="A889" s="43"/>
      <c r="B889" s="40"/>
      <c r="F889" s="46"/>
      <c r="H889" s="40"/>
      <c r="I889" s="43"/>
      <c r="J889" s="43"/>
      <c r="K889" s="43"/>
    </row>
    <row r="890" spans="1:11" s="41" customFormat="1" ht="15.75" customHeight="1" x14ac:dyDescent="0.25">
      <c r="A890" s="43"/>
      <c r="B890" s="40"/>
      <c r="F890" s="46"/>
      <c r="H890" s="40"/>
      <c r="I890" s="43"/>
      <c r="J890" s="43"/>
      <c r="K890" s="43"/>
    </row>
    <row r="891" spans="1:11" s="41" customFormat="1" ht="15.75" customHeight="1" x14ac:dyDescent="0.25">
      <c r="A891" s="43"/>
      <c r="B891" s="40"/>
      <c r="F891" s="46"/>
      <c r="H891" s="40"/>
      <c r="I891" s="43"/>
      <c r="J891" s="43"/>
      <c r="K891" s="43"/>
    </row>
    <row r="892" spans="1:11" s="41" customFormat="1" ht="15.75" customHeight="1" x14ac:dyDescent="0.25">
      <c r="A892" s="43"/>
      <c r="B892" s="40"/>
      <c r="F892" s="46"/>
      <c r="H892" s="40"/>
      <c r="I892" s="43"/>
      <c r="J892" s="43"/>
      <c r="K892" s="43"/>
    </row>
    <row r="893" spans="1:11" s="41" customFormat="1" ht="15.75" customHeight="1" x14ac:dyDescent="0.25">
      <c r="A893" s="43"/>
      <c r="B893" s="40"/>
      <c r="F893" s="46"/>
      <c r="H893" s="40"/>
      <c r="I893" s="43"/>
      <c r="J893" s="43"/>
      <c r="K893" s="43"/>
    </row>
    <row r="894" spans="1:11" s="41" customFormat="1" ht="15.75" customHeight="1" x14ac:dyDescent="0.25">
      <c r="A894" s="43"/>
      <c r="B894" s="40"/>
      <c r="F894" s="46"/>
      <c r="H894" s="40"/>
      <c r="I894" s="43"/>
      <c r="J894" s="43"/>
      <c r="K894" s="43"/>
    </row>
    <row r="895" spans="1:11" s="41" customFormat="1" ht="15.75" customHeight="1" x14ac:dyDescent="0.25">
      <c r="A895" s="43"/>
      <c r="B895" s="40"/>
      <c r="F895" s="46"/>
      <c r="H895" s="40"/>
      <c r="I895" s="43"/>
      <c r="J895" s="43"/>
      <c r="K895" s="43"/>
    </row>
    <row r="896" spans="1:11" s="41" customFormat="1" ht="15.75" customHeight="1" x14ac:dyDescent="0.25">
      <c r="A896" s="43"/>
      <c r="B896" s="40"/>
      <c r="F896" s="46"/>
      <c r="H896" s="40"/>
      <c r="I896" s="43"/>
      <c r="J896" s="43"/>
      <c r="K896" s="43"/>
    </row>
    <row r="897" spans="1:11" s="41" customFormat="1" ht="15.75" customHeight="1" x14ac:dyDescent="0.25">
      <c r="A897" s="43"/>
      <c r="B897" s="40"/>
      <c r="F897" s="46"/>
      <c r="H897" s="40"/>
      <c r="I897" s="43"/>
      <c r="J897" s="43"/>
      <c r="K897" s="43"/>
    </row>
    <row r="898" spans="1:11" s="41" customFormat="1" ht="15.75" customHeight="1" x14ac:dyDescent="0.25">
      <c r="A898" s="43"/>
      <c r="B898" s="40"/>
      <c r="F898" s="46"/>
      <c r="H898" s="40"/>
      <c r="I898" s="43"/>
      <c r="J898" s="43"/>
      <c r="K898" s="43"/>
    </row>
    <row r="899" spans="1:11" s="41" customFormat="1" ht="15.75" customHeight="1" x14ac:dyDescent="0.25">
      <c r="A899" s="43"/>
      <c r="B899" s="40"/>
      <c r="F899" s="46"/>
      <c r="H899" s="40"/>
      <c r="I899" s="43"/>
      <c r="J899" s="43"/>
      <c r="K899" s="43"/>
    </row>
    <row r="900" spans="1:11" s="41" customFormat="1" ht="15.75" customHeight="1" x14ac:dyDescent="0.25">
      <c r="A900" s="43"/>
      <c r="B900" s="40"/>
      <c r="F900" s="46"/>
      <c r="H900" s="40"/>
      <c r="I900" s="43"/>
      <c r="J900" s="43"/>
      <c r="K900" s="43"/>
    </row>
    <row r="901" spans="1:11" s="41" customFormat="1" ht="15.75" customHeight="1" x14ac:dyDescent="0.25">
      <c r="A901" s="43"/>
      <c r="B901" s="40"/>
      <c r="F901" s="46"/>
      <c r="H901" s="40"/>
      <c r="I901" s="43"/>
      <c r="J901" s="43"/>
      <c r="K901" s="43"/>
    </row>
    <row r="902" spans="1:11" s="41" customFormat="1" ht="15.75" customHeight="1" x14ac:dyDescent="0.25">
      <c r="A902" s="43"/>
      <c r="B902" s="40"/>
      <c r="F902" s="46"/>
      <c r="H902" s="40"/>
      <c r="I902" s="43"/>
      <c r="J902" s="43"/>
      <c r="K902" s="43"/>
    </row>
    <row r="903" spans="1:11" s="41" customFormat="1" ht="15.75" customHeight="1" x14ac:dyDescent="0.25">
      <c r="A903" s="43"/>
      <c r="B903" s="40"/>
      <c r="F903" s="46"/>
      <c r="H903" s="40"/>
      <c r="I903" s="43"/>
      <c r="J903" s="43"/>
      <c r="K903" s="43"/>
    </row>
    <row r="904" spans="1:11" s="41" customFormat="1" ht="15.75" customHeight="1" x14ac:dyDescent="0.25">
      <c r="A904" s="43"/>
      <c r="B904" s="40"/>
      <c r="F904" s="46"/>
      <c r="H904" s="40"/>
      <c r="I904" s="43"/>
      <c r="J904" s="43"/>
      <c r="K904" s="43"/>
    </row>
    <row r="905" spans="1:11" s="41" customFormat="1" ht="15.75" customHeight="1" x14ac:dyDescent="0.25">
      <c r="A905" s="43"/>
      <c r="B905" s="40"/>
      <c r="F905" s="46"/>
      <c r="H905" s="40"/>
      <c r="I905" s="43"/>
      <c r="J905" s="43"/>
      <c r="K905" s="43"/>
    </row>
    <row r="906" spans="1:11" s="41" customFormat="1" ht="15.75" customHeight="1" x14ac:dyDescent="0.25">
      <c r="A906" s="43"/>
      <c r="B906" s="40"/>
      <c r="F906" s="46"/>
      <c r="H906" s="40"/>
      <c r="I906" s="43"/>
      <c r="J906" s="43"/>
      <c r="K906" s="43"/>
    </row>
    <row r="907" spans="1:11" s="41" customFormat="1" ht="15.75" customHeight="1" x14ac:dyDescent="0.25">
      <c r="A907" s="43"/>
      <c r="B907" s="40"/>
      <c r="F907" s="46"/>
      <c r="H907" s="40"/>
      <c r="I907" s="43"/>
      <c r="J907" s="43"/>
      <c r="K907" s="43"/>
    </row>
    <row r="908" spans="1:11" s="41" customFormat="1" ht="15.75" customHeight="1" x14ac:dyDescent="0.25">
      <c r="A908" s="43"/>
      <c r="B908" s="40"/>
      <c r="F908" s="46"/>
      <c r="H908" s="40"/>
      <c r="I908" s="43"/>
      <c r="J908" s="43"/>
      <c r="K908" s="43"/>
    </row>
    <row r="909" spans="1:11" s="41" customFormat="1" ht="15.75" customHeight="1" x14ac:dyDescent="0.25">
      <c r="A909" s="43"/>
      <c r="B909" s="40"/>
      <c r="F909" s="46"/>
      <c r="H909" s="40"/>
      <c r="I909" s="43"/>
      <c r="J909" s="43"/>
      <c r="K909" s="43"/>
    </row>
    <row r="910" spans="1:11" s="41" customFormat="1" ht="15.75" customHeight="1" x14ac:dyDescent="0.25">
      <c r="A910" s="43"/>
      <c r="B910" s="40"/>
      <c r="F910" s="46"/>
      <c r="H910" s="40"/>
      <c r="I910" s="43"/>
      <c r="J910" s="43"/>
      <c r="K910" s="43"/>
    </row>
    <row r="911" spans="1:11" s="41" customFormat="1" ht="15.75" customHeight="1" x14ac:dyDescent="0.25">
      <c r="A911" s="43"/>
      <c r="B911" s="40"/>
      <c r="F911" s="46"/>
      <c r="H911" s="40"/>
      <c r="I911" s="43"/>
      <c r="J911" s="43"/>
      <c r="K911" s="43"/>
    </row>
    <row r="912" spans="1:11" s="41" customFormat="1" ht="15.75" customHeight="1" x14ac:dyDescent="0.25">
      <c r="A912" s="43"/>
      <c r="B912" s="40"/>
      <c r="F912" s="46"/>
      <c r="H912" s="40"/>
      <c r="I912" s="43"/>
      <c r="J912" s="43"/>
      <c r="K912" s="43"/>
    </row>
    <row r="913" spans="1:11" s="41" customFormat="1" ht="15.75" customHeight="1" x14ac:dyDescent="0.25">
      <c r="A913" s="43"/>
      <c r="B913" s="40"/>
      <c r="F913" s="46"/>
      <c r="H913" s="40"/>
      <c r="I913" s="43"/>
      <c r="J913" s="43"/>
      <c r="K913" s="43"/>
    </row>
    <row r="914" spans="1:11" s="41" customFormat="1" ht="15.75" customHeight="1" x14ac:dyDescent="0.25">
      <c r="A914" s="43"/>
      <c r="B914" s="40"/>
      <c r="F914" s="46"/>
      <c r="H914" s="40"/>
      <c r="I914" s="43"/>
      <c r="J914" s="43"/>
      <c r="K914" s="43"/>
    </row>
    <row r="915" spans="1:11" s="41" customFormat="1" ht="15.75" customHeight="1" x14ac:dyDescent="0.25">
      <c r="A915" s="43"/>
      <c r="B915" s="40"/>
      <c r="F915" s="46"/>
      <c r="H915" s="40"/>
      <c r="I915" s="43"/>
      <c r="J915" s="43"/>
      <c r="K915" s="43"/>
    </row>
    <row r="916" spans="1:11" s="41" customFormat="1" ht="15.75" customHeight="1" x14ac:dyDescent="0.25">
      <c r="A916" s="43"/>
      <c r="B916" s="40"/>
      <c r="F916" s="46"/>
      <c r="H916" s="40"/>
      <c r="I916" s="43"/>
      <c r="J916" s="43"/>
      <c r="K916" s="43"/>
    </row>
    <row r="917" spans="1:11" s="41" customFormat="1" ht="15.75" customHeight="1" x14ac:dyDescent="0.25">
      <c r="A917" s="43"/>
      <c r="B917" s="40"/>
      <c r="F917" s="46"/>
      <c r="H917" s="40"/>
      <c r="I917" s="43"/>
      <c r="J917" s="43"/>
      <c r="K917" s="43"/>
    </row>
    <row r="918" spans="1:11" s="41" customFormat="1" ht="15.75" customHeight="1" x14ac:dyDescent="0.25">
      <c r="A918" s="43"/>
      <c r="B918" s="40"/>
      <c r="F918" s="46"/>
      <c r="H918" s="40"/>
      <c r="I918" s="43"/>
      <c r="J918" s="43"/>
      <c r="K918" s="43"/>
    </row>
    <row r="919" spans="1:11" s="41" customFormat="1" ht="15.75" customHeight="1" x14ac:dyDescent="0.25">
      <c r="A919" s="43"/>
      <c r="B919" s="40"/>
      <c r="F919" s="46"/>
      <c r="H919" s="40"/>
      <c r="I919" s="43"/>
      <c r="J919" s="43"/>
      <c r="K919" s="43"/>
    </row>
    <row r="920" spans="1:11" s="41" customFormat="1" ht="15.75" customHeight="1" x14ac:dyDescent="0.25">
      <c r="A920" s="43"/>
      <c r="B920" s="40"/>
      <c r="F920" s="46"/>
      <c r="H920" s="40"/>
      <c r="I920" s="43"/>
      <c r="J920" s="43"/>
      <c r="K920" s="43"/>
    </row>
    <row r="921" spans="1:11" s="41" customFormat="1" ht="15.75" customHeight="1" x14ac:dyDescent="0.25">
      <c r="A921" s="43"/>
      <c r="B921" s="43"/>
      <c r="C921" s="40"/>
      <c r="D921" s="40"/>
      <c r="E921" s="40"/>
      <c r="F921" s="43"/>
      <c r="H921" s="40"/>
      <c r="I921" s="43"/>
      <c r="J921" s="43"/>
      <c r="K921" s="43"/>
    </row>
    <row r="922" spans="1:11" s="41" customFormat="1" ht="15.75" customHeight="1" x14ac:dyDescent="0.25">
      <c r="A922" s="43"/>
      <c r="B922" s="43"/>
      <c r="C922" s="40"/>
      <c r="D922" s="40"/>
      <c r="E922" s="40"/>
      <c r="F922" s="43"/>
      <c r="H922" s="40"/>
      <c r="I922" s="43"/>
      <c r="J922" s="43"/>
      <c r="K922" s="43"/>
    </row>
    <row r="923" spans="1:11" s="41" customFormat="1" ht="15.75" customHeight="1" x14ac:dyDescent="0.25">
      <c r="A923" s="43"/>
      <c r="B923" s="43"/>
      <c r="C923" s="40"/>
      <c r="D923" s="40"/>
      <c r="E923" s="40"/>
      <c r="F923" s="43"/>
      <c r="H923" s="40"/>
      <c r="I923" s="43"/>
      <c r="J923" s="43"/>
      <c r="K923" s="43"/>
    </row>
    <row r="924" spans="1:11" s="41" customFormat="1" ht="15.75" customHeight="1" x14ac:dyDescent="0.25">
      <c r="A924" s="43"/>
      <c r="B924" s="43"/>
      <c r="C924" s="40"/>
      <c r="D924" s="40"/>
      <c r="E924" s="40"/>
      <c r="F924" s="43"/>
      <c r="H924" s="40"/>
      <c r="I924" s="43"/>
      <c r="J924" s="43"/>
      <c r="K924" s="43"/>
    </row>
    <row r="925" spans="1:11" s="41" customFormat="1" ht="15.75" customHeight="1" x14ac:dyDescent="0.25">
      <c r="A925" s="43"/>
      <c r="B925" s="43"/>
      <c r="C925" s="40"/>
      <c r="D925" s="40"/>
      <c r="E925" s="40"/>
      <c r="F925" s="43"/>
      <c r="H925" s="40"/>
      <c r="I925" s="43"/>
      <c r="J925" s="43"/>
      <c r="K925" s="43"/>
    </row>
    <row r="926" spans="1:11" s="41" customFormat="1" ht="15.75" customHeight="1" x14ac:dyDescent="0.25">
      <c r="A926" s="43"/>
      <c r="B926" s="43"/>
      <c r="C926" s="40"/>
      <c r="D926" s="40"/>
      <c r="E926" s="40"/>
      <c r="F926" s="43"/>
      <c r="H926" s="40"/>
      <c r="I926" s="43"/>
      <c r="J926" s="43"/>
      <c r="K926" s="43"/>
    </row>
    <row r="927" spans="1:11" s="41" customFormat="1" ht="15.75" customHeight="1" x14ac:dyDescent="0.25">
      <c r="A927" s="43"/>
      <c r="B927" s="43"/>
      <c r="C927" s="40"/>
      <c r="D927" s="40"/>
      <c r="E927" s="40"/>
      <c r="F927" s="43"/>
      <c r="H927" s="40"/>
      <c r="I927" s="43"/>
      <c r="J927" s="43"/>
      <c r="K927" s="43"/>
    </row>
    <row r="928" spans="1:11" s="41" customFormat="1" ht="15.75" customHeight="1" x14ac:dyDescent="0.25">
      <c r="A928" s="43"/>
      <c r="B928" s="43"/>
      <c r="C928" s="40"/>
      <c r="D928" s="40"/>
      <c r="E928" s="40"/>
      <c r="F928" s="43"/>
      <c r="H928" s="40"/>
      <c r="I928" s="43"/>
      <c r="J928" s="43"/>
      <c r="K928" s="43"/>
    </row>
    <row r="929" spans="1:11" s="41" customFormat="1" ht="15.75" customHeight="1" x14ac:dyDescent="0.25">
      <c r="A929" s="43"/>
      <c r="B929" s="43"/>
      <c r="C929" s="40"/>
      <c r="D929" s="40"/>
      <c r="E929" s="40"/>
      <c r="F929" s="43"/>
      <c r="H929" s="40"/>
      <c r="I929" s="43"/>
      <c r="J929" s="43"/>
      <c r="K929" s="43"/>
    </row>
    <row r="930" spans="1:11" s="41" customFormat="1" ht="15.75" customHeight="1" x14ac:dyDescent="0.25">
      <c r="A930" s="43"/>
      <c r="B930" s="43"/>
      <c r="C930" s="40"/>
      <c r="D930" s="40"/>
      <c r="E930" s="40"/>
      <c r="F930" s="43"/>
      <c r="H930" s="40"/>
      <c r="I930" s="43"/>
      <c r="J930" s="43"/>
      <c r="K930" s="43"/>
    </row>
    <row r="931" spans="1:11" ht="15.75" customHeight="1" x14ac:dyDescent="0.25"/>
    <row r="932" spans="1:11" ht="15.75" customHeight="1" x14ac:dyDescent="0.25"/>
    <row r="933" spans="1:11" ht="15.75" customHeight="1" x14ac:dyDescent="0.25"/>
    <row r="934" spans="1:11" ht="15.75" customHeight="1" x14ac:dyDescent="0.25"/>
    <row r="935" spans="1:11" ht="15.75" customHeight="1" x14ac:dyDescent="0.25"/>
    <row r="936" spans="1:11" ht="15.75" customHeight="1" x14ac:dyDescent="0.25"/>
    <row r="937" spans="1:11" ht="15.75" customHeight="1" x14ac:dyDescent="0.25"/>
    <row r="938" spans="1:11" ht="15.75" customHeight="1" x14ac:dyDescent="0.25"/>
    <row r="939" spans="1:11" ht="15.75" customHeight="1" x14ac:dyDescent="0.25"/>
    <row r="940" spans="1:11" ht="15.75" customHeight="1" x14ac:dyDescent="0.25"/>
    <row r="941" spans="1:11" ht="15.75" customHeight="1" x14ac:dyDescent="0.25"/>
    <row r="942" spans="1:11" ht="15.75" customHeight="1" x14ac:dyDescent="0.25"/>
    <row r="943" spans="1:11" ht="15.75" customHeight="1" x14ac:dyDescent="0.25"/>
    <row r="944" spans="1:11" ht="15.75" customHeight="1" x14ac:dyDescent="0.25"/>
    <row r="945" ht="15.75" customHeight="1" x14ac:dyDescent="0.25"/>
    <row r="946" ht="15.75" customHeight="1" x14ac:dyDescent="0.25"/>
  </sheetData>
  <mergeCells count="28">
    <mergeCell ref="B81:J81"/>
    <mergeCell ref="B82:I82"/>
    <mergeCell ref="B83:J83"/>
    <mergeCell ref="L4:M4"/>
    <mergeCell ref="L3:M3"/>
    <mergeCell ref="L81:M81"/>
    <mergeCell ref="L82:M82"/>
    <mergeCell ref="L83:M83"/>
    <mergeCell ref="N2:O2"/>
    <mergeCell ref="P2:Q2"/>
    <mergeCell ref="R2:S2"/>
    <mergeCell ref="R3:S3"/>
    <mergeCell ref="B4:K4"/>
    <mergeCell ref="L2:M2"/>
    <mergeCell ref="R82:S82"/>
    <mergeCell ref="R81:S81"/>
    <mergeCell ref="R83:S83"/>
    <mergeCell ref="N3:O3"/>
    <mergeCell ref="P3:Q3"/>
    <mergeCell ref="N4:O4"/>
    <mergeCell ref="P4:Q4"/>
    <mergeCell ref="R4:S4"/>
    <mergeCell ref="N81:O81"/>
    <mergeCell ref="N82:O82"/>
    <mergeCell ref="N83:O83"/>
    <mergeCell ref="P81:Q81"/>
    <mergeCell ref="P82:Q82"/>
    <mergeCell ref="P83:Q8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51E6C-FBCD-428B-B20A-EF6AEE2B8E62}">
  <dimension ref="A1:T946"/>
  <sheetViews>
    <sheetView topLeftCell="I82" zoomScaleNormal="100" workbookViewId="0">
      <selection activeCell="O96" sqref="O96"/>
    </sheetView>
  </sheetViews>
  <sheetFormatPr baseColWidth="10" defaultColWidth="14.42578125" defaultRowHeight="12.75" x14ac:dyDescent="0.25"/>
  <cols>
    <col min="1" max="1" width="3.5703125" style="43" customWidth="1"/>
    <col min="2" max="2" width="6.5703125" style="43" bestFit="1" customWidth="1"/>
    <col min="3" max="3" width="27.5703125" style="40" customWidth="1"/>
    <col min="4" max="4" width="20.28515625" style="40" hidden="1" customWidth="1"/>
    <col min="5" max="5" width="23" style="40" hidden="1" customWidth="1"/>
    <col min="6" max="6" width="16.28515625" style="43" customWidth="1"/>
    <col min="7" max="7" width="11.140625" style="41" customWidth="1"/>
    <col min="8" max="8" width="12.85546875" style="40" customWidth="1"/>
    <col min="9" max="9" width="40.42578125" style="43" customWidth="1"/>
    <col min="10" max="10" width="0" style="43" hidden="1" customWidth="1"/>
    <col min="11" max="11" width="16" style="43" hidden="1" customWidth="1"/>
    <col min="12" max="12" width="15.42578125" style="43" bestFit="1" customWidth="1"/>
    <col min="13" max="13" width="13.5703125" style="43" hidden="1" customWidth="1"/>
    <col min="14" max="14" width="14.7109375" style="43" hidden="1" customWidth="1"/>
    <col min="15" max="15" width="15.85546875" style="43" bestFit="1" customWidth="1"/>
    <col min="16" max="16" width="13.5703125" style="43" customWidth="1"/>
    <col min="17" max="17" width="20.42578125" style="43" bestFit="1" customWidth="1"/>
    <col min="18" max="18" width="20.85546875" style="43" bestFit="1" customWidth="1"/>
    <col min="19" max="19" width="15.85546875" style="43" bestFit="1" customWidth="1"/>
    <col min="20" max="16384" width="14.42578125" style="43"/>
  </cols>
  <sheetData>
    <row r="1" spans="1:18" x14ac:dyDescent="0.25">
      <c r="L1" s="216" t="s">
        <v>201</v>
      </c>
      <c r="M1" s="216"/>
      <c r="N1" s="216" t="s">
        <v>200</v>
      </c>
      <c r="O1" s="216"/>
      <c r="P1" s="65"/>
      <c r="Q1" s="65"/>
    </row>
    <row r="2" spans="1:18" ht="114.75" customHeight="1" x14ac:dyDescent="0.25">
      <c r="L2" s="209" t="s">
        <v>69</v>
      </c>
      <c r="M2" s="210"/>
      <c r="N2" s="209" t="s">
        <v>69</v>
      </c>
      <c r="O2" s="210"/>
      <c r="P2" s="61"/>
      <c r="Q2" s="61"/>
    </row>
    <row r="3" spans="1:18" x14ac:dyDescent="0.25">
      <c r="L3" s="204" t="s">
        <v>73</v>
      </c>
      <c r="M3" s="205"/>
      <c r="N3" s="204" t="s">
        <v>73</v>
      </c>
      <c r="O3" s="205"/>
      <c r="P3" s="50"/>
      <c r="Q3" s="50"/>
    </row>
    <row r="4" spans="1:18" ht="15.75" x14ac:dyDescent="0.25">
      <c r="B4" s="213" t="s">
        <v>75</v>
      </c>
      <c r="C4" s="213"/>
      <c r="D4" s="213"/>
      <c r="E4" s="213"/>
      <c r="F4" s="213"/>
      <c r="G4" s="213"/>
      <c r="H4" s="213"/>
      <c r="I4" s="213"/>
      <c r="J4" s="213"/>
      <c r="K4" s="213"/>
      <c r="L4" s="206" t="s">
        <v>65</v>
      </c>
      <c r="M4" s="207"/>
      <c r="N4" s="206" t="s">
        <v>65</v>
      </c>
      <c r="O4" s="207"/>
      <c r="P4" s="60"/>
      <c r="Q4" s="60"/>
    </row>
    <row r="5" spans="1:18" ht="16.5" customHeight="1" x14ac:dyDescent="0.25">
      <c r="A5" s="47"/>
      <c r="B5" s="48" t="s">
        <v>76</v>
      </c>
      <c r="C5" s="49" t="s">
        <v>77</v>
      </c>
      <c r="D5" s="49" t="s">
        <v>78</v>
      </c>
      <c r="E5" s="49" t="s">
        <v>79</v>
      </c>
      <c r="F5" s="49" t="s">
        <v>80</v>
      </c>
      <c r="G5" s="49" t="s">
        <v>81</v>
      </c>
      <c r="H5" s="49" t="s">
        <v>82</v>
      </c>
      <c r="I5" s="49" t="s">
        <v>83</v>
      </c>
      <c r="J5" s="49" t="s">
        <v>84</v>
      </c>
      <c r="K5" s="49" t="s">
        <v>85</v>
      </c>
      <c r="L5" s="60" t="s">
        <v>197</v>
      </c>
      <c r="M5" s="60" t="s">
        <v>198</v>
      </c>
      <c r="N5" s="60" t="s">
        <v>197</v>
      </c>
      <c r="O5" s="60" t="s">
        <v>198</v>
      </c>
      <c r="P5" s="60" t="s">
        <v>203</v>
      </c>
      <c r="Q5" s="60" t="s">
        <v>204</v>
      </c>
    </row>
    <row r="6" spans="1:18" ht="91.5" customHeight="1" x14ac:dyDescent="0.25">
      <c r="B6" s="50">
        <v>1</v>
      </c>
      <c r="C6" s="44" t="s">
        <v>86</v>
      </c>
      <c r="D6" s="44" t="s">
        <v>87</v>
      </c>
      <c r="E6" s="44" t="s">
        <v>87</v>
      </c>
      <c r="F6" s="44" t="s">
        <v>88</v>
      </c>
      <c r="G6" s="44" t="s">
        <v>89</v>
      </c>
      <c r="H6" s="42">
        <v>21</v>
      </c>
      <c r="I6" s="42"/>
      <c r="J6" s="51"/>
      <c r="K6" s="52">
        <f>J6*H6</f>
        <v>0</v>
      </c>
      <c r="L6" s="58">
        <v>93464</v>
      </c>
      <c r="M6" s="58">
        <v>1962744</v>
      </c>
      <c r="N6" s="58">
        <v>74866</v>
      </c>
      <c r="O6" s="58">
        <f>H6*N6</f>
        <v>1572186</v>
      </c>
      <c r="P6" s="58">
        <f>L6-N6</f>
        <v>18598</v>
      </c>
      <c r="Q6" s="66">
        <f>1-(N6/L6)</f>
        <v>0.19898570572626895</v>
      </c>
      <c r="R6" s="62">
        <f>L6-N6</f>
        <v>18598</v>
      </c>
    </row>
    <row r="7" spans="1:18" ht="90" customHeight="1" x14ac:dyDescent="0.25">
      <c r="B7" s="50">
        <v>2</v>
      </c>
      <c r="C7" s="44" t="s">
        <v>90</v>
      </c>
      <c r="D7" s="44" t="s">
        <v>87</v>
      </c>
      <c r="E7" s="44" t="s">
        <v>87</v>
      </c>
      <c r="F7" s="44" t="s">
        <v>88</v>
      </c>
      <c r="G7" s="44" t="s">
        <v>91</v>
      </c>
      <c r="H7" s="42">
        <v>3</v>
      </c>
      <c r="I7" s="45"/>
      <c r="J7" s="51"/>
      <c r="K7" s="52">
        <f t="shared" ref="K7:K52" si="0">J7*H7</f>
        <v>0</v>
      </c>
      <c r="L7" s="58">
        <v>288850</v>
      </c>
      <c r="M7" s="58">
        <v>866550</v>
      </c>
      <c r="N7" s="69">
        <v>122231</v>
      </c>
      <c r="O7" s="58">
        <f t="shared" ref="O7:O70" si="1">H7*N7</f>
        <v>366693</v>
      </c>
      <c r="P7" s="58">
        <f t="shared" ref="P7:P70" si="2">L7-N7</f>
        <v>166619</v>
      </c>
      <c r="Q7" s="66">
        <f t="shared" ref="Q7:Q70" si="3">1-(N7/L7)</f>
        <v>0.57683572788644621</v>
      </c>
    </row>
    <row r="8" spans="1:18" ht="90" customHeight="1" x14ac:dyDescent="0.25">
      <c r="B8" s="50">
        <v>3</v>
      </c>
      <c r="C8" s="44" t="s">
        <v>92</v>
      </c>
      <c r="D8" s="44" t="s">
        <v>87</v>
      </c>
      <c r="E8" s="44" t="s">
        <v>87</v>
      </c>
      <c r="F8" s="44" t="s">
        <v>88</v>
      </c>
      <c r="G8" s="44" t="s">
        <v>91</v>
      </c>
      <c r="H8" s="42">
        <v>3</v>
      </c>
      <c r="I8" s="45"/>
      <c r="J8" s="51"/>
      <c r="K8" s="52">
        <f t="shared" si="0"/>
        <v>0</v>
      </c>
      <c r="L8" s="58">
        <v>221597</v>
      </c>
      <c r="M8" s="58">
        <v>664791</v>
      </c>
      <c r="N8" s="70">
        <v>111230</v>
      </c>
      <c r="O8" s="58">
        <f t="shared" si="1"/>
        <v>333690</v>
      </c>
      <c r="P8" s="58">
        <f t="shared" si="2"/>
        <v>110367</v>
      </c>
      <c r="Q8" s="66">
        <f t="shared" si="3"/>
        <v>0.49805277147253801</v>
      </c>
    </row>
    <row r="9" spans="1:18" ht="90" customHeight="1" x14ac:dyDescent="0.25">
      <c r="B9" s="50">
        <v>4</v>
      </c>
      <c r="C9" s="44" t="s">
        <v>93</v>
      </c>
      <c r="D9" s="44" t="s">
        <v>87</v>
      </c>
      <c r="E9" s="44" t="s">
        <v>87</v>
      </c>
      <c r="F9" s="44" t="s">
        <v>88</v>
      </c>
      <c r="G9" s="44" t="s">
        <v>91</v>
      </c>
      <c r="H9" s="42">
        <v>3</v>
      </c>
      <c r="I9" s="45"/>
      <c r="J9" s="51"/>
      <c r="K9" s="52">
        <f t="shared" si="0"/>
        <v>0</v>
      </c>
      <c r="L9" s="58">
        <v>162640</v>
      </c>
      <c r="M9" s="58">
        <v>487920</v>
      </c>
      <c r="N9" s="70">
        <v>92895</v>
      </c>
      <c r="O9" s="58">
        <f t="shared" si="1"/>
        <v>278685</v>
      </c>
      <c r="P9" s="58">
        <f t="shared" si="2"/>
        <v>69745</v>
      </c>
      <c r="Q9" s="66">
        <f t="shared" si="3"/>
        <v>0.42883054599114612</v>
      </c>
    </row>
    <row r="10" spans="1:18" ht="90" customHeight="1" x14ac:dyDescent="0.25">
      <c r="B10" s="50">
        <v>5</v>
      </c>
      <c r="C10" s="44" t="s">
        <v>94</v>
      </c>
      <c r="D10" s="44" t="s">
        <v>87</v>
      </c>
      <c r="E10" s="44" t="s">
        <v>87</v>
      </c>
      <c r="F10" s="44" t="s">
        <v>88</v>
      </c>
      <c r="G10" s="44" t="s">
        <v>91</v>
      </c>
      <c r="H10" s="42">
        <v>3</v>
      </c>
      <c r="I10" s="45"/>
      <c r="J10" s="51"/>
      <c r="K10" s="52">
        <f t="shared" si="0"/>
        <v>0</v>
      </c>
      <c r="L10" s="58">
        <v>230560</v>
      </c>
      <c r="M10" s="58">
        <v>691680</v>
      </c>
      <c r="N10" s="71">
        <v>92895</v>
      </c>
      <c r="O10" s="58">
        <f t="shared" si="1"/>
        <v>278685</v>
      </c>
      <c r="P10" s="58">
        <f t="shared" si="2"/>
        <v>137665</v>
      </c>
      <c r="Q10" s="66">
        <f t="shared" si="3"/>
        <v>0.59708969465648853</v>
      </c>
    </row>
    <row r="11" spans="1:18" ht="90" customHeight="1" x14ac:dyDescent="0.25">
      <c r="B11" s="50">
        <v>6</v>
      </c>
      <c r="C11" s="44" t="s">
        <v>95</v>
      </c>
      <c r="D11" s="44" t="s">
        <v>87</v>
      </c>
      <c r="E11" s="44" t="s">
        <v>87</v>
      </c>
      <c r="F11" s="44" t="s">
        <v>88</v>
      </c>
      <c r="G11" s="44" t="s">
        <v>96</v>
      </c>
      <c r="H11" s="42">
        <v>21</v>
      </c>
      <c r="I11" s="42"/>
      <c r="J11" s="51"/>
      <c r="K11" s="52">
        <f t="shared" si="0"/>
        <v>0</v>
      </c>
      <c r="L11" s="58">
        <v>17684</v>
      </c>
      <c r="M11" s="58">
        <v>371364</v>
      </c>
      <c r="N11" s="71">
        <v>5532</v>
      </c>
      <c r="O11" s="58">
        <f t="shared" si="1"/>
        <v>116172</v>
      </c>
      <c r="P11" s="58">
        <f t="shared" si="2"/>
        <v>12152</v>
      </c>
      <c r="Q11" s="66">
        <f t="shared" si="3"/>
        <v>0.68717484731961087</v>
      </c>
    </row>
    <row r="12" spans="1:18" ht="90" customHeight="1" x14ac:dyDescent="0.25">
      <c r="B12" s="50">
        <v>7</v>
      </c>
      <c r="C12" s="44" t="s">
        <v>97</v>
      </c>
      <c r="D12" s="44" t="s">
        <v>87</v>
      </c>
      <c r="E12" s="44" t="s">
        <v>87</v>
      </c>
      <c r="F12" s="44" t="s">
        <v>88</v>
      </c>
      <c r="G12" s="44" t="s">
        <v>96</v>
      </c>
      <c r="H12" s="42">
        <v>21</v>
      </c>
      <c r="I12" s="45"/>
      <c r="J12" s="51"/>
      <c r="K12" s="52">
        <f t="shared" si="0"/>
        <v>0</v>
      </c>
      <c r="L12" s="58">
        <v>236182</v>
      </c>
      <c r="M12" s="58">
        <v>4959822</v>
      </c>
      <c r="N12" s="72">
        <v>401818</v>
      </c>
      <c r="O12" s="58">
        <f t="shared" si="1"/>
        <v>8438178</v>
      </c>
      <c r="P12" s="58">
        <f t="shared" si="2"/>
        <v>-165636</v>
      </c>
      <c r="Q12" s="66">
        <f t="shared" si="3"/>
        <v>-0.70130661947142459</v>
      </c>
    </row>
    <row r="13" spans="1:18" ht="90" customHeight="1" x14ac:dyDescent="0.25">
      <c r="B13" s="50">
        <v>8</v>
      </c>
      <c r="C13" s="44" t="s">
        <v>98</v>
      </c>
      <c r="D13" s="44" t="s">
        <v>87</v>
      </c>
      <c r="E13" s="44" t="s">
        <v>87</v>
      </c>
      <c r="F13" s="44" t="s">
        <v>88</v>
      </c>
      <c r="G13" s="44" t="s">
        <v>99</v>
      </c>
      <c r="H13" s="42">
        <v>21</v>
      </c>
      <c r="I13" s="45"/>
      <c r="J13" s="51"/>
      <c r="K13" s="52">
        <f t="shared" si="0"/>
        <v>0</v>
      </c>
      <c r="L13" s="58">
        <v>184026</v>
      </c>
      <c r="M13" s="58">
        <v>3864546</v>
      </c>
      <c r="N13" s="71">
        <v>65546</v>
      </c>
      <c r="O13" s="58">
        <f t="shared" si="1"/>
        <v>1376466</v>
      </c>
      <c r="P13" s="58">
        <f t="shared" si="2"/>
        <v>118480</v>
      </c>
      <c r="Q13" s="66">
        <f t="shared" si="3"/>
        <v>0.64382206862073832</v>
      </c>
    </row>
    <row r="14" spans="1:18" ht="90" customHeight="1" x14ac:dyDescent="0.25">
      <c r="B14" s="50">
        <v>9</v>
      </c>
      <c r="C14" s="44" t="s">
        <v>100</v>
      </c>
      <c r="D14" s="44" t="s">
        <v>87</v>
      </c>
      <c r="E14" s="44" t="s">
        <v>87</v>
      </c>
      <c r="F14" s="44" t="s">
        <v>88</v>
      </c>
      <c r="G14" s="44" t="s">
        <v>96</v>
      </c>
      <c r="H14" s="42">
        <v>21</v>
      </c>
      <c r="I14" s="45"/>
      <c r="J14" s="51"/>
      <c r="K14" s="52">
        <f t="shared" si="0"/>
        <v>0</v>
      </c>
      <c r="L14" s="58">
        <v>113905</v>
      </c>
      <c r="M14" s="58">
        <v>2392005</v>
      </c>
      <c r="N14" s="52">
        <v>152788</v>
      </c>
      <c r="O14" s="58">
        <f t="shared" si="1"/>
        <v>3208548</v>
      </c>
      <c r="P14" s="58">
        <f t="shared" si="2"/>
        <v>-38883</v>
      </c>
      <c r="Q14" s="66">
        <f t="shared" si="3"/>
        <v>-0.34136341688248972</v>
      </c>
    </row>
    <row r="15" spans="1:18" ht="90" customHeight="1" x14ac:dyDescent="0.25">
      <c r="B15" s="50">
        <v>10</v>
      </c>
      <c r="C15" s="44" t="s">
        <v>101</v>
      </c>
      <c r="D15" s="44" t="s">
        <v>87</v>
      </c>
      <c r="E15" s="44" t="s">
        <v>87</v>
      </c>
      <c r="F15" s="44" t="s">
        <v>88</v>
      </c>
      <c r="G15" s="44" t="s">
        <v>96</v>
      </c>
      <c r="H15" s="42">
        <v>42</v>
      </c>
      <c r="I15" s="45"/>
      <c r="J15" s="51"/>
      <c r="K15" s="52">
        <f t="shared" si="0"/>
        <v>0</v>
      </c>
      <c r="L15" s="58">
        <v>54080</v>
      </c>
      <c r="M15" s="58">
        <v>2271360</v>
      </c>
      <c r="N15" s="52">
        <v>50420</v>
      </c>
      <c r="O15" s="58">
        <f t="shared" si="1"/>
        <v>2117640</v>
      </c>
      <c r="P15" s="58">
        <f t="shared" si="2"/>
        <v>3660</v>
      </c>
      <c r="Q15" s="66">
        <f t="shared" si="3"/>
        <v>6.7677514792899407E-2</v>
      </c>
    </row>
    <row r="16" spans="1:18" ht="67.5" customHeight="1" x14ac:dyDescent="0.25">
      <c r="B16" s="50">
        <v>11</v>
      </c>
      <c r="C16" s="44" t="s">
        <v>102</v>
      </c>
      <c r="D16" s="44" t="s">
        <v>87</v>
      </c>
      <c r="E16" s="44" t="s">
        <v>87</v>
      </c>
      <c r="F16" s="44" t="s">
        <v>88</v>
      </c>
      <c r="G16" s="44" t="s">
        <v>96</v>
      </c>
      <c r="H16" s="42">
        <v>42</v>
      </c>
      <c r="I16" s="45"/>
      <c r="J16" s="51"/>
      <c r="K16" s="52">
        <f t="shared" si="0"/>
        <v>0</v>
      </c>
      <c r="L16" s="58">
        <v>130130</v>
      </c>
      <c r="M16" s="58">
        <v>5465460</v>
      </c>
      <c r="N16" s="52">
        <v>168831</v>
      </c>
      <c r="O16" s="58">
        <f t="shared" si="1"/>
        <v>7090902</v>
      </c>
      <c r="P16" s="58">
        <f t="shared" si="2"/>
        <v>-38701</v>
      </c>
      <c r="Q16" s="66">
        <f t="shared" si="3"/>
        <v>-0.29740259740259734</v>
      </c>
    </row>
    <row r="17" spans="1:17" ht="90" customHeight="1" x14ac:dyDescent="0.25">
      <c r="B17" s="50">
        <v>12</v>
      </c>
      <c r="C17" s="44" t="s">
        <v>103</v>
      </c>
      <c r="D17" s="44" t="s">
        <v>87</v>
      </c>
      <c r="E17" s="44" t="s">
        <v>87</v>
      </c>
      <c r="F17" s="44" t="s">
        <v>88</v>
      </c>
      <c r="G17" s="44" t="s">
        <v>96</v>
      </c>
      <c r="H17" s="42">
        <v>42</v>
      </c>
      <c r="I17" s="45"/>
      <c r="J17" s="51"/>
      <c r="K17" s="52">
        <f t="shared" si="0"/>
        <v>0</v>
      </c>
      <c r="L17" s="58">
        <v>131280</v>
      </c>
      <c r="M17" s="58">
        <v>5513760</v>
      </c>
      <c r="N17" s="52">
        <v>196756</v>
      </c>
      <c r="O17" s="58">
        <f t="shared" si="1"/>
        <v>8263752</v>
      </c>
      <c r="P17" s="58">
        <f t="shared" si="2"/>
        <v>-65476</v>
      </c>
      <c r="Q17" s="66">
        <f t="shared" si="3"/>
        <v>-0.49875076173065214</v>
      </c>
    </row>
    <row r="18" spans="1:17" ht="90" customHeight="1" x14ac:dyDescent="0.25">
      <c r="A18" s="43" t="s">
        <v>104</v>
      </c>
      <c r="B18" s="50">
        <v>13</v>
      </c>
      <c r="C18" s="44" t="s">
        <v>105</v>
      </c>
      <c r="D18" s="44" t="s">
        <v>87</v>
      </c>
      <c r="E18" s="44" t="s">
        <v>87</v>
      </c>
      <c r="F18" s="44" t="s">
        <v>88</v>
      </c>
      <c r="G18" s="44" t="s">
        <v>96</v>
      </c>
      <c r="H18" s="42">
        <v>21</v>
      </c>
      <c r="I18" s="45"/>
      <c r="J18" s="51"/>
      <c r="K18" s="52">
        <f t="shared" si="0"/>
        <v>0</v>
      </c>
      <c r="L18" s="58">
        <v>24275</v>
      </c>
      <c r="M18" s="58">
        <v>509775</v>
      </c>
      <c r="N18" s="52">
        <v>18319</v>
      </c>
      <c r="O18" s="58">
        <f t="shared" si="1"/>
        <v>384699</v>
      </c>
      <c r="P18" s="58">
        <f t="shared" si="2"/>
        <v>5956</v>
      </c>
      <c r="Q18" s="66">
        <f t="shared" si="3"/>
        <v>0.24535530381050463</v>
      </c>
    </row>
    <row r="19" spans="1:17" ht="77.25" customHeight="1" x14ac:dyDescent="0.25">
      <c r="B19" s="50">
        <v>14</v>
      </c>
      <c r="C19" s="44" t="s">
        <v>106</v>
      </c>
      <c r="D19" s="44" t="s">
        <v>87</v>
      </c>
      <c r="E19" s="44" t="s">
        <v>87</v>
      </c>
      <c r="F19" s="44" t="s">
        <v>88</v>
      </c>
      <c r="G19" s="44" t="s">
        <v>107</v>
      </c>
      <c r="H19" s="42">
        <v>21</v>
      </c>
      <c r="I19" s="45"/>
      <c r="J19" s="51"/>
      <c r="K19" s="52">
        <f t="shared" si="0"/>
        <v>0</v>
      </c>
      <c r="L19" s="58">
        <v>259420</v>
      </c>
      <c r="M19" s="58">
        <v>5447820</v>
      </c>
      <c r="N19" s="52">
        <v>88617</v>
      </c>
      <c r="O19" s="58">
        <f t="shared" si="1"/>
        <v>1860957</v>
      </c>
      <c r="P19" s="58">
        <f t="shared" si="2"/>
        <v>170803</v>
      </c>
      <c r="Q19" s="66">
        <f t="shared" si="3"/>
        <v>0.65840336134453781</v>
      </c>
    </row>
    <row r="20" spans="1:17" ht="96" customHeight="1" x14ac:dyDescent="0.25">
      <c r="B20" s="50">
        <v>15</v>
      </c>
      <c r="C20" s="44" t="s">
        <v>108</v>
      </c>
      <c r="D20" s="44" t="s">
        <v>87</v>
      </c>
      <c r="E20" s="44" t="s">
        <v>87</v>
      </c>
      <c r="F20" s="44" t="s">
        <v>88</v>
      </c>
      <c r="G20" s="44" t="s">
        <v>96</v>
      </c>
      <c r="H20" s="42">
        <v>21</v>
      </c>
      <c r="I20" s="45"/>
      <c r="J20" s="51"/>
      <c r="K20" s="52">
        <f t="shared" si="0"/>
        <v>0</v>
      </c>
      <c r="L20" s="58">
        <v>257894</v>
      </c>
      <c r="M20" s="58">
        <v>5415774</v>
      </c>
      <c r="N20" s="52">
        <v>190985</v>
      </c>
      <c r="O20" s="58">
        <f t="shared" si="1"/>
        <v>4010685</v>
      </c>
      <c r="P20" s="58">
        <f t="shared" si="2"/>
        <v>66909</v>
      </c>
      <c r="Q20" s="66">
        <f t="shared" si="3"/>
        <v>0.25944380249249688</v>
      </c>
    </row>
    <row r="21" spans="1:17" ht="90" customHeight="1" x14ac:dyDescent="0.25">
      <c r="B21" s="50">
        <v>16</v>
      </c>
      <c r="C21" s="44" t="s">
        <v>109</v>
      </c>
      <c r="D21" s="44" t="s">
        <v>87</v>
      </c>
      <c r="E21" s="44" t="s">
        <v>87</v>
      </c>
      <c r="F21" s="44" t="s">
        <v>88</v>
      </c>
      <c r="G21" s="44" t="s">
        <v>96</v>
      </c>
      <c r="H21" s="42">
        <v>21</v>
      </c>
      <c r="I21" s="45"/>
      <c r="J21" s="51"/>
      <c r="K21" s="52">
        <f t="shared" si="0"/>
        <v>0</v>
      </c>
      <c r="L21" s="58">
        <v>110864</v>
      </c>
      <c r="M21" s="58">
        <v>2328144</v>
      </c>
      <c r="N21" s="52">
        <v>21390</v>
      </c>
      <c r="O21" s="58">
        <f t="shared" si="1"/>
        <v>449190</v>
      </c>
      <c r="P21" s="58">
        <f t="shared" si="2"/>
        <v>89474</v>
      </c>
      <c r="Q21" s="66">
        <f t="shared" si="3"/>
        <v>0.80706090344927117</v>
      </c>
    </row>
    <row r="22" spans="1:17" ht="90" customHeight="1" x14ac:dyDescent="0.25">
      <c r="B22" s="50">
        <v>17</v>
      </c>
      <c r="C22" s="44" t="s">
        <v>110</v>
      </c>
      <c r="D22" s="44" t="s">
        <v>87</v>
      </c>
      <c r="E22" s="44" t="s">
        <v>87</v>
      </c>
      <c r="F22" s="44" t="s">
        <v>88</v>
      </c>
      <c r="G22" s="44" t="s">
        <v>96</v>
      </c>
      <c r="H22" s="42">
        <v>21</v>
      </c>
      <c r="I22" s="45"/>
      <c r="J22" s="51"/>
      <c r="K22" s="52">
        <f t="shared" si="0"/>
        <v>0</v>
      </c>
      <c r="L22" s="58">
        <v>27500</v>
      </c>
      <c r="M22" s="58">
        <v>577500</v>
      </c>
      <c r="N22" s="52">
        <v>18335</v>
      </c>
      <c r="O22" s="58">
        <f t="shared" si="1"/>
        <v>385035</v>
      </c>
      <c r="P22" s="58">
        <f t="shared" si="2"/>
        <v>9165</v>
      </c>
      <c r="Q22" s="66">
        <f t="shared" si="3"/>
        <v>0.33327272727272728</v>
      </c>
    </row>
    <row r="23" spans="1:17" ht="90" customHeight="1" x14ac:dyDescent="0.25">
      <c r="B23" s="50">
        <v>18</v>
      </c>
      <c r="C23" s="44" t="s">
        <v>111</v>
      </c>
      <c r="D23" s="44" t="s">
        <v>87</v>
      </c>
      <c r="E23" s="44" t="s">
        <v>87</v>
      </c>
      <c r="F23" s="44" t="s">
        <v>88</v>
      </c>
      <c r="G23" s="44" t="s">
        <v>96</v>
      </c>
      <c r="H23" s="42">
        <v>42</v>
      </c>
      <c r="I23" s="45"/>
      <c r="J23" s="51"/>
      <c r="K23" s="52">
        <f t="shared" si="0"/>
        <v>0</v>
      </c>
      <c r="L23" s="58">
        <v>147368</v>
      </c>
      <c r="M23" s="58">
        <v>6189456</v>
      </c>
      <c r="N23" s="52">
        <v>183346</v>
      </c>
      <c r="O23" s="58">
        <f t="shared" si="1"/>
        <v>7700532</v>
      </c>
      <c r="P23" s="58">
        <f t="shared" si="2"/>
        <v>-35978</v>
      </c>
      <c r="Q23" s="66">
        <f t="shared" si="3"/>
        <v>-0.24413712610607452</v>
      </c>
    </row>
    <row r="24" spans="1:17" ht="90" customHeight="1" x14ac:dyDescent="0.25">
      <c r="B24" s="50">
        <v>19</v>
      </c>
      <c r="C24" s="44" t="s">
        <v>112</v>
      </c>
      <c r="D24" s="44" t="s">
        <v>87</v>
      </c>
      <c r="E24" s="44" t="s">
        <v>87</v>
      </c>
      <c r="F24" s="44" t="s">
        <v>88</v>
      </c>
      <c r="G24" s="44" t="s">
        <v>99</v>
      </c>
      <c r="H24" s="42">
        <v>21</v>
      </c>
      <c r="I24" s="45"/>
      <c r="J24" s="51"/>
      <c r="K24" s="52">
        <f t="shared" si="0"/>
        <v>0</v>
      </c>
      <c r="L24" s="58">
        <v>18091</v>
      </c>
      <c r="M24" s="58">
        <v>379911</v>
      </c>
      <c r="N24" s="52">
        <v>19416</v>
      </c>
      <c r="O24" s="58">
        <f t="shared" si="1"/>
        <v>407736</v>
      </c>
      <c r="P24" s="58">
        <f t="shared" si="2"/>
        <v>-1325</v>
      </c>
      <c r="Q24" s="66">
        <f t="shared" si="3"/>
        <v>-7.3240837985738771E-2</v>
      </c>
    </row>
    <row r="25" spans="1:17" ht="90" customHeight="1" x14ac:dyDescent="0.25">
      <c r="B25" s="50">
        <v>20</v>
      </c>
      <c r="C25" s="44" t="s">
        <v>113</v>
      </c>
      <c r="D25" s="44" t="s">
        <v>87</v>
      </c>
      <c r="E25" s="44" t="s">
        <v>87</v>
      </c>
      <c r="F25" s="44" t="s">
        <v>88</v>
      </c>
      <c r="G25" s="44" t="s">
        <v>96</v>
      </c>
      <c r="H25" s="42">
        <v>21</v>
      </c>
      <c r="I25" s="45"/>
      <c r="J25" s="51"/>
      <c r="K25" s="52">
        <f t="shared" si="0"/>
        <v>0</v>
      </c>
      <c r="L25" s="58">
        <v>31065</v>
      </c>
      <c r="M25" s="58">
        <v>652365</v>
      </c>
      <c r="N25" s="52">
        <v>24446</v>
      </c>
      <c r="O25" s="58">
        <f t="shared" si="1"/>
        <v>513366</v>
      </c>
      <c r="P25" s="58">
        <f t="shared" si="2"/>
        <v>6619</v>
      </c>
      <c r="Q25" s="66">
        <f t="shared" si="3"/>
        <v>0.21306937067439236</v>
      </c>
    </row>
    <row r="26" spans="1:17" ht="90" customHeight="1" x14ac:dyDescent="0.25">
      <c r="B26" s="50">
        <v>21</v>
      </c>
      <c r="C26" s="44" t="s">
        <v>114</v>
      </c>
      <c r="D26" s="44" t="s">
        <v>87</v>
      </c>
      <c r="E26" s="44" t="s">
        <v>87</v>
      </c>
      <c r="F26" s="44" t="s">
        <v>88</v>
      </c>
      <c r="G26" s="44" t="s">
        <v>96</v>
      </c>
      <c r="H26" s="42">
        <v>21</v>
      </c>
      <c r="I26" s="42"/>
      <c r="J26" s="51"/>
      <c r="K26" s="52">
        <f t="shared" si="0"/>
        <v>0</v>
      </c>
      <c r="L26" s="58">
        <v>11053</v>
      </c>
      <c r="M26" s="58">
        <v>232113</v>
      </c>
      <c r="N26" s="52">
        <v>1833</v>
      </c>
      <c r="O26" s="58">
        <f t="shared" si="1"/>
        <v>38493</v>
      </c>
      <c r="P26" s="58">
        <f t="shared" si="2"/>
        <v>9220</v>
      </c>
      <c r="Q26" s="66">
        <f t="shared" si="3"/>
        <v>0.83416267076811723</v>
      </c>
    </row>
    <row r="27" spans="1:17" ht="90" customHeight="1" x14ac:dyDescent="0.25">
      <c r="B27" s="50">
        <v>22</v>
      </c>
      <c r="C27" s="44" t="s">
        <v>115</v>
      </c>
      <c r="D27" s="44" t="s">
        <v>87</v>
      </c>
      <c r="E27" s="44" t="s">
        <v>87</v>
      </c>
      <c r="F27" s="44" t="s">
        <v>88</v>
      </c>
      <c r="G27" s="44" t="s">
        <v>96</v>
      </c>
      <c r="H27" s="42">
        <v>21</v>
      </c>
      <c r="I27" s="42"/>
      <c r="J27" s="51"/>
      <c r="K27" s="52">
        <f t="shared" si="0"/>
        <v>0</v>
      </c>
      <c r="L27" s="58">
        <v>67600</v>
      </c>
      <c r="M27" s="58">
        <v>1419600</v>
      </c>
      <c r="N27" s="52">
        <v>1031</v>
      </c>
      <c r="O27" s="58">
        <f t="shared" si="1"/>
        <v>21651</v>
      </c>
      <c r="P27" s="58">
        <f t="shared" si="2"/>
        <v>66569</v>
      </c>
      <c r="Q27" s="66">
        <f t="shared" si="3"/>
        <v>0.98474852071005914</v>
      </c>
    </row>
    <row r="28" spans="1:17" ht="90" customHeight="1" x14ac:dyDescent="0.25">
      <c r="B28" s="50">
        <v>23</v>
      </c>
      <c r="C28" s="44" t="s">
        <v>116</v>
      </c>
      <c r="D28" s="44" t="s">
        <v>87</v>
      </c>
      <c r="E28" s="44" t="s">
        <v>87</v>
      </c>
      <c r="F28" s="44" t="s">
        <v>88</v>
      </c>
      <c r="G28" s="44" t="s">
        <v>96</v>
      </c>
      <c r="H28" s="42">
        <v>21</v>
      </c>
      <c r="I28" s="45"/>
      <c r="J28" s="51"/>
      <c r="K28" s="52">
        <f t="shared" si="0"/>
        <v>0</v>
      </c>
      <c r="L28" s="58">
        <v>38500</v>
      </c>
      <c r="M28" s="58">
        <v>808500</v>
      </c>
      <c r="N28" s="52">
        <v>6875</v>
      </c>
      <c r="O28" s="58">
        <f t="shared" si="1"/>
        <v>144375</v>
      </c>
      <c r="P28" s="58">
        <f t="shared" si="2"/>
        <v>31625</v>
      </c>
      <c r="Q28" s="66">
        <f t="shared" si="3"/>
        <v>0.8214285714285714</v>
      </c>
    </row>
    <row r="29" spans="1:17" ht="123.75" customHeight="1" x14ac:dyDescent="0.25">
      <c r="B29" s="50">
        <v>24</v>
      </c>
      <c r="C29" s="44" t="s">
        <v>117</v>
      </c>
      <c r="D29" s="44" t="s">
        <v>118</v>
      </c>
      <c r="E29" s="44" t="s">
        <v>119</v>
      </c>
      <c r="F29" s="44" t="s">
        <v>120</v>
      </c>
      <c r="G29" s="44" t="s">
        <v>96</v>
      </c>
      <c r="H29" s="42">
        <v>21</v>
      </c>
      <c r="I29" s="45"/>
      <c r="J29" s="51"/>
      <c r="K29" s="52">
        <f t="shared" si="0"/>
        <v>0</v>
      </c>
      <c r="L29" s="58">
        <v>198489</v>
      </c>
      <c r="M29" s="58">
        <v>4168269</v>
      </c>
      <c r="N29" s="52">
        <v>197097</v>
      </c>
      <c r="O29" s="58">
        <f t="shared" si="1"/>
        <v>4139037</v>
      </c>
      <c r="P29" s="58">
        <f t="shared" si="2"/>
        <v>1392</v>
      </c>
      <c r="Q29" s="66">
        <f t="shared" si="3"/>
        <v>7.0129830872239785E-3</v>
      </c>
    </row>
    <row r="30" spans="1:17" ht="105.75" customHeight="1" x14ac:dyDescent="0.25">
      <c r="B30" s="50">
        <v>25</v>
      </c>
      <c r="C30" s="44" t="s">
        <v>121</v>
      </c>
      <c r="D30" s="44" t="s">
        <v>87</v>
      </c>
      <c r="E30" s="44" t="s">
        <v>87</v>
      </c>
      <c r="F30" s="44" t="s">
        <v>120</v>
      </c>
      <c r="G30" s="44" t="s">
        <v>96</v>
      </c>
      <c r="H30" s="42">
        <v>42</v>
      </c>
      <c r="I30" s="45"/>
      <c r="J30" s="51"/>
      <c r="K30" s="52">
        <f>J30*H30</f>
        <v>0</v>
      </c>
      <c r="L30" s="58">
        <v>9218</v>
      </c>
      <c r="M30" s="58">
        <v>387156</v>
      </c>
      <c r="N30" s="52">
        <v>8579</v>
      </c>
      <c r="O30" s="58">
        <f t="shared" si="1"/>
        <v>360318</v>
      </c>
      <c r="P30" s="58">
        <f t="shared" si="2"/>
        <v>639</v>
      </c>
      <c r="Q30" s="66">
        <f t="shared" si="3"/>
        <v>6.9320893903232816E-2</v>
      </c>
    </row>
    <row r="31" spans="1:17" ht="75" customHeight="1" x14ac:dyDescent="0.25">
      <c r="B31" s="50">
        <v>26</v>
      </c>
      <c r="C31" s="44" t="s">
        <v>122</v>
      </c>
      <c r="D31" s="44" t="s">
        <v>87</v>
      </c>
      <c r="E31" s="44" t="s">
        <v>87</v>
      </c>
      <c r="F31" s="44" t="s">
        <v>120</v>
      </c>
      <c r="G31" s="44" t="s">
        <v>96</v>
      </c>
      <c r="H31" s="42">
        <v>42</v>
      </c>
      <c r="I31" s="45"/>
      <c r="J31" s="51"/>
      <c r="K31" s="52">
        <f t="shared" si="0"/>
        <v>0</v>
      </c>
      <c r="L31" s="58">
        <v>1842</v>
      </c>
      <c r="M31" s="58">
        <v>77364</v>
      </c>
      <c r="N31" s="52">
        <v>1375</v>
      </c>
      <c r="O31" s="58">
        <f t="shared" si="1"/>
        <v>57750</v>
      </c>
      <c r="P31" s="58">
        <f t="shared" si="2"/>
        <v>467</v>
      </c>
      <c r="Q31" s="66">
        <f t="shared" si="3"/>
        <v>0.25352877307274702</v>
      </c>
    </row>
    <row r="32" spans="1:17" ht="78" customHeight="1" x14ac:dyDescent="0.25">
      <c r="B32" s="50">
        <v>27</v>
      </c>
      <c r="C32" s="44" t="s">
        <v>123</v>
      </c>
      <c r="D32" s="44" t="s">
        <v>87</v>
      </c>
      <c r="E32" s="44" t="s">
        <v>87</v>
      </c>
      <c r="F32" s="44" t="s">
        <v>120</v>
      </c>
      <c r="G32" s="44" t="s">
        <v>96</v>
      </c>
      <c r="H32" s="42">
        <v>21</v>
      </c>
      <c r="I32" s="45"/>
      <c r="J32" s="51"/>
      <c r="K32" s="52">
        <f t="shared" si="0"/>
        <v>0</v>
      </c>
      <c r="L32" s="58">
        <v>15289</v>
      </c>
      <c r="M32" s="58">
        <v>321069</v>
      </c>
      <c r="N32" s="52">
        <v>12727</v>
      </c>
      <c r="O32" s="58">
        <f t="shared" si="1"/>
        <v>267267</v>
      </c>
      <c r="P32" s="58">
        <f t="shared" si="2"/>
        <v>2562</v>
      </c>
      <c r="Q32" s="66">
        <f t="shared" si="3"/>
        <v>0.16757145660278627</v>
      </c>
    </row>
    <row r="33" spans="2:17" ht="93.75" customHeight="1" x14ac:dyDescent="0.25">
      <c r="B33" s="50">
        <v>28</v>
      </c>
      <c r="C33" s="44" t="s">
        <v>124</v>
      </c>
      <c r="D33" s="44" t="s">
        <v>87</v>
      </c>
      <c r="E33" s="44" t="s">
        <v>87</v>
      </c>
      <c r="F33" s="44" t="s">
        <v>120</v>
      </c>
      <c r="G33" s="44" t="s">
        <v>96</v>
      </c>
      <c r="H33" s="42">
        <v>21</v>
      </c>
      <c r="I33" s="45"/>
      <c r="J33" s="51"/>
      <c r="K33" s="52">
        <f t="shared" si="0"/>
        <v>0</v>
      </c>
      <c r="L33" s="58">
        <v>11222</v>
      </c>
      <c r="M33" s="58">
        <v>235662</v>
      </c>
      <c r="N33" s="52">
        <v>7334</v>
      </c>
      <c r="O33" s="58">
        <f t="shared" si="1"/>
        <v>154014</v>
      </c>
      <c r="P33" s="58">
        <f t="shared" si="2"/>
        <v>3888</v>
      </c>
      <c r="Q33" s="66">
        <f t="shared" si="3"/>
        <v>0.34646230618428087</v>
      </c>
    </row>
    <row r="34" spans="2:17" ht="81" customHeight="1" x14ac:dyDescent="0.25">
      <c r="B34" s="50">
        <v>29</v>
      </c>
      <c r="C34" s="44" t="s">
        <v>125</v>
      </c>
      <c r="D34" s="44" t="s">
        <v>87</v>
      </c>
      <c r="E34" s="44" t="s">
        <v>87</v>
      </c>
      <c r="F34" s="44" t="s">
        <v>120</v>
      </c>
      <c r="G34" s="44" t="s">
        <v>96</v>
      </c>
      <c r="H34" s="42">
        <v>21</v>
      </c>
      <c r="I34" s="45"/>
      <c r="J34" s="51"/>
      <c r="K34" s="52">
        <f t="shared" si="0"/>
        <v>0</v>
      </c>
      <c r="L34" s="58">
        <v>15430</v>
      </c>
      <c r="M34" s="58">
        <v>324030</v>
      </c>
      <c r="N34" s="52">
        <v>12934</v>
      </c>
      <c r="O34" s="58">
        <f t="shared" si="1"/>
        <v>271614</v>
      </c>
      <c r="P34" s="58">
        <f t="shared" si="2"/>
        <v>2496</v>
      </c>
      <c r="Q34" s="66">
        <f t="shared" si="3"/>
        <v>0.1617627997407648</v>
      </c>
    </row>
    <row r="35" spans="2:17" ht="90" customHeight="1" x14ac:dyDescent="0.25">
      <c r="B35" s="50">
        <v>30</v>
      </c>
      <c r="C35" s="44" t="s">
        <v>126</v>
      </c>
      <c r="D35" s="44" t="s">
        <v>87</v>
      </c>
      <c r="E35" s="44" t="s">
        <v>87</v>
      </c>
      <c r="F35" s="44" t="s">
        <v>120</v>
      </c>
      <c r="G35" s="44" t="s">
        <v>96</v>
      </c>
      <c r="H35" s="42">
        <v>21</v>
      </c>
      <c r="I35" s="45"/>
      <c r="J35" s="51"/>
      <c r="K35" s="52">
        <f t="shared" si="0"/>
        <v>0</v>
      </c>
      <c r="L35" s="58">
        <v>1842</v>
      </c>
      <c r="M35" s="58">
        <v>38682</v>
      </c>
      <c r="N35" s="71">
        <v>382</v>
      </c>
      <c r="O35" s="58">
        <f t="shared" si="1"/>
        <v>8022</v>
      </c>
      <c r="P35" s="58">
        <f t="shared" si="2"/>
        <v>1460</v>
      </c>
      <c r="Q35" s="66">
        <f t="shared" si="3"/>
        <v>0.79261672095548319</v>
      </c>
    </row>
    <row r="36" spans="2:17" ht="81" customHeight="1" x14ac:dyDescent="0.25">
      <c r="B36" s="50">
        <v>31</v>
      </c>
      <c r="C36" s="44" t="s">
        <v>127</v>
      </c>
      <c r="D36" s="44" t="s">
        <v>87</v>
      </c>
      <c r="E36" s="44" t="s">
        <v>87</v>
      </c>
      <c r="F36" s="44" t="s">
        <v>120</v>
      </c>
      <c r="G36" s="44" t="s">
        <v>96</v>
      </c>
      <c r="H36" s="42">
        <v>8</v>
      </c>
      <c r="I36" s="45"/>
      <c r="J36" s="51"/>
      <c r="K36" s="52">
        <f t="shared" si="0"/>
        <v>0</v>
      </c>
      <c r="L36" s="58">
        <v>19973</v>
      </c>
      <c r="M36" s="58">
        <v>159784</v>
      </c>
      <c r="N36" s="52">
        <v>14182</v>
      </c>
      <c r="O36" s="58">
        <f t="shared" si="1"/>
        <v>113456</v>
      </c>
      <c r="P36" s="58">
        <f t="shared" si="2"/>
        <v>5791</v>
      </c>
      <c r="Q36" s="66">
        <f t="shared" si="3"/>
        <v>0.2899414209182396</v>
      </c>
    </row>
    <row r="37" spans="2:17" ht="84.75" customHeight="1" x14ac:dyDescent="0.25">
      <c r="B37" s="50">
        <v>32</v>
      </c>
      <c r="C37" s="44" t="s">
        <v>128</v>
      </c>
      <c r="D37" s="44" t="s">
        <v>87</v>
      </c>
      <c r="E37" s="44" t="s">
        <v>87</v>
      </c>
      <c r="F37" s="44" t="s">
        <v>120</v>
      </c>
      <c r="G37" s="44" t="s">
        <v>96</v>
      </c>
      <c r="H37" s="44">
        <v>21</v>
      </c>
      <c r="I37" s="53"/>
      <c r="J37" s="51"/>
      <c r="K37" s="52">
        <f t="shared" si="0"/>
        <v>0</v>
      </c>
      <c r="L37" s="58">
        <v>18421</v>
      </c>
      <c r="M37" s="58">
        <v>386841</v>
      </c>
      <c r="N37" s="71">
        <v>947</v>
      </c>
      <c r="O37" s="58">
        <f t="shared" si="1"/>
        <v>19887</v>
      </c>
      <c r="P37" s="58">
        <f t="shared" si="2"/>
        <v>17474</v>
      </c>
      <c r="Q37" s="66">
        <f t="shared" si="3"/>
        <v>0.94859128168937623</v>
      </c>
    </row>
    <row r="38" spans="2:17" ht="95.25" customHeight="1" x14ac:dyDescent="0.25">
      <c r="B38" s="50">
        <v>33</v>
      </c>
      <c r="C38" s="44" t="s">
        <v>129</v>
      </c>
      <c r="D38" s="44" t="s">
        <v>87</v>
      </c>
      <c r="E38" s="44" t="s">
        <v>87</v>
      </c>
      <c r="F38" s="44" t="s">
        <v>120</v>
      </c>
      <c r="G38" s="44" t="s">
        <v>96</v>
      </c>
      <c r="H38" s="44">
        <v>42</v>
      </c>
      <c r="I38" s="53"/>
      <c r="J38" s="51"/>
      <c r="K38" s="52">
        <f t="shared" si="0"/>
        <v>0</v>
      </c>
      <c r="L38" s="58">
        <v>6033</v>
      </c>
      <c r="M38" s="58">
        <v>253386</v>
      </c>
      <c r="N38" s="71">
        <v>1375</v>
      </c>
      <c r="O38" s="58">
        <f t="shared" si="1"/>
        <v>57750</v>
      </c>
      <c r="P38" s="58">
        <f t="shared" si="2"/>
        <v>4658</v>
      </c>
      <c r="Q38" s="66">
        <f t="shared" si="3"/>
        <v>0.77208685562738277</v>
      </c>
    </row>
    <row r="39" spans="2:17" ht="87.75" customHeight="1" x14ac:dyDescent="0.25">
      <c r="B39" s="50">
        <v>34</v>
      </c>
      <c r="C39" s="44" t="s">
        <v>130</v>
      </c>
      <c r="D39" s="44" t="s">
        <v>87</v>
      </c>
      <c r="E39" s="44" t="s">
        <v>87</v>
      </c>
      <c r="F39" s="44" t="s">
        <v>88</v>
      </c>
      <c r="G39" s="44" t="s">
        <v>96</v>
      </c>
      <c r="H39" s="42">
        <v>21</v>
      </c>
      <c r="I39" s="45"/>
      <c r="J39" s="51"/>
      <c r="K39" s="52">
        <f t="shared" si="0"/>
        <v>0</v>
      </c>
      <c r="L39" s="58">
        <v>13520</v>
      </c>
      <c r="M39" s="58">
        <v>283920</v>
      </c>
      <c r="N39" s="52">
        <v>9849</v>
      </c>
      <c r="O39" s="58">
        <f t="shared" si="1"/>
        <v>206829</v>
      </c>
      <c r="P39" s="58">
        <f t="shared" si="2"/>
        <v>3671</v>
      </c>
      <c r="Q39" s="66">
        <f t="shared" si="3"/>
        <v>0.27152366863905331</v>
      </c>
    </row>
    <row r="40" spans="2:17" ht="69" customHeight="1" x14ac:dyDescent="0.25">
      <c r="B40" s="50">
        <v>35</v>
      </c>
      <c r="C40" s="54" t="s">
        <v>131</v>
      </c>
      <c r="D40" s="44" t="s">
        <v>87</v>
      </c>
      <c r="E40" s="44" t="s">
        <v>87</v>
      </c>
      <c r="F40" s="44" t="s">
        <v>88</v>
      </c>
      <c r="G40" s="44" t="s">
        <v>96</v>
      </c>
      <c r="H40" s="42">
        <v>84</v>
      </c>
      <c r="I40" s="45"/>
      <c r="J40" s="51"/>
      <c r="K40" s="52">
        <f t="shared" si="0"/>
        <v>0</v>
      </c>
      <c r="L40" s="58">
        <v>9295</v>
      </c>
      <c r="M40" s="58">
        <v>780780</v>
      </c>
      <c r="N40" s="52">
        <v>7639</v>
      </c>
      <c r="O40" s="58">
        <f t="shared" si="1"/>
        <v>641676</v>
      </c>
      <c r="P40" s="58">
        <f t="shared" si="2"/>
        <v>1656</v>
      </c>
      <c r="Q40" s="66">
        <f t="shared" si="3"/>
        <v>0.17816030123722426</v>
      </c>
    </row>
    <row r="41" spans="2:17" ht="69" customHeight="1" x14ac:dyDescent="0.25">
      <c r="B41" s="50">
        <v>36</v>
      </c>
      <c r="C41" s="54" t="s">
        <v>132</v>
      </c>
      <c r="D41" s="54" t="s">
        <v>133</v>
      </c>
      <c r="E41" s="54" t="s">
        <v>134</v>
      </c>
      <c r="F41" s="44" t="s">
        <v>120</v>
      </c>
      <c r="G41" s="44" t="s">
        <v>96</v>
      </c>
      <c r="H41" s="42">
        <v>100</v>
      </c>
      <c r="I41" s="45"/>
      <c r="J41" s="51"/>
      <c r="K41" s="52">
        <f t="shared" si="0"/>
        <v>0</v>
      </c>
      <c r="L41" s="58">
        <v>56647</v>
      </c>
      <c r="M41" s="58">
        <v>5664700</v>
      </c>
      <c r="N41" s="52">
        <v>30558</v>
      </c>
      <c r="O41" s="58">
        <f t="shared" si="1"/>
        <v>3055800</v>
      </c>
      <c r="P41" s="58">
        <f t="shared" si="2"/>
        <v>26089</v>
      </c>
      <c r="Q41" s="66">
        <f t="shared" si="3"/>
        <v>0.46055395696153367</v>
      </c>
    </row>
    <row r="42" spans="2:17" ht="80.25" customHeight="1" x14ac:dyDescent="0.25">
      <c r="B42" s="50">
        <v>37</v>
      </c>
      <c r="C42" s="54" t="s">
        <v>135</v>
      </c>
      <c r="D42" s="54" t="s">
        <v>87</v>
      </c>
      <c r="E42" s="54" t="s">
        <v>136</v>
      </c>
      <c r="F42" s="44" t="s">
        <v>120</v>
      </c>
      <c r="G42" s="44" t="s">
        <v>96</v>
      </c>
      <c r="H42" s="42">
        <v>315</v>
      </c>
      <c r="I42" s="45"/>
      <c r="J42" s="51"/>
      <c r="K42" s="52">
        <f t="shared" si="0"/>
        <v>0</v>
      </c>
      <c r="L42" s="58">
        <v>14045</v>
      </c>
      <c r="M42" s="58">
        <v>4424175</v>
      </c>
      <c r="N42" s="52">
        <v>9091</v>
      </c>
      <c r="O42" s="58">
        <f t="shared" si="1"/>
        <v>2863665</v>
      </c>
      <c r="P42" s="58">
        <f t="shared" si="2"/>
        <v>4954</v>
      </c>
      <c r="Q42" s="66">
        <f t="shared" si="3"/>
        <v>0.35272338910644352</v>
      </c>
    </row>
    <row r="43" spans="2:17" ht="77.099999999999994" customHeight="1" x14ac:dyDescent="0.25">
      <c r="B43" s="50">
        <v>38</v>
      </c>
      <c r="C43" s="54" t="s">
        <v>137</v>
      </c>
      <c r="D43" s="54" t="s">
        <v>133</v>
      </c>
      <c r="E43" s="54" t="s">
        <v>87</v>
      </c>
      <c r="F43" s="44" t="s">
        <v>120</v>
      </c>
      <c r="G43" s="44" t="s">
        <v>96</v>
      </c>
      <c r="H43" s="42">
        <v>100</v>
      </c>
      <c r="I43" s="45"/>
      <c r="J43" s="51"/>
      <c r="K43" s="52">
        <f t="shared" si="0"/>
        <v>0</v>
      </c>
      <c r="L43" s="58">
        <v>115540</v>
      </c>
      <c r="M43" s="58">
        <v>11554000</v>
      </c>
      <c r="N43" s="52">
        <v>76241</v>
      </c>
      <c r="O43" s="58">
        <f t="shared" si="1"/>
        <v>7624100</v>
      </c>
      <c r="P43" s="58">
        <f t="shared" si="2"/>
        <v>39299</v>
      </c>
      <c r="Q43" s="66">
        <f t="shared" si="3"/>
        <v>0.34013328717327329</v>
      </c>
    </row>
    <row r="44" spans="2:17" ht="77.099999999999994" customHeight="1" x14ac:dyDescent="0.25">
      <c r="B44" s="50">
        <v>39</v>
      </c>
      <c r="C44" s="54" t="s">
        <v>138</v>
      </c>
      <c r="D44" s="54" t="s">
        <v>133</v>
      </c>
      <c r="E44" s="54" t="s">
        <v>87</v>
      </c>
      <c r="F44" s="44" t="s">
        <v>120</v>
      </c>
      <c r="G44" s="44" t="s">
        <v>96</v>
      </c>
      <c r="H44" s="42">
        <v>1000</v>
      </c>
      <c r="I44" s="45"/>
      <c r="J44" s="51"/>
      <c r="K44" s="52">
        <f t="shared" si="0"/>
        <v>0</v>
      </c>
      <c r="L44" s="58">
        <v>1090</v>
      </c>
      <c r="M44" s="58">
        <v>1090000</v>
      </c>
      <c r="N44" s="52">
        <v>267</v>
      </c>
      <c r="O44" s="58">
        <f t="shared" si="1"/>
        <v>267000</v>
      </c>
      <c r="P44" s="58">
        <f t="shared" si="2"/>
        <v>823</v>
      </c>
      <c r="Q44" s="66">
        <f t="shared" si="3"/>
        <v>0.75504587155963299</v>
      </c>
    </row>
    <row r="45" spans="2:17" ht="77.099999999999994" customHeight="1" x14ac:dyDescent="0.25">
      <c r="B45" s="50">
        <v>40</v>
      </c>
      <c r="C45" s="54" t="s">
        <v>139</v>
      </c>
      <c r="D45" s="54" t="s">
        <v>133</v>
      </c>
      <c r="E45" s="54" t="s">
        <v>87</v>
      </c>
      <c r="F45" s="44" t="s">
        <v>120</v>
      </c>
      <c r="G45" s="44" t="s">
        <v>96</v>
      </c>
      <c r="H45" s="42">
        <v>1000</v>
      </c>
      <c r="I45" s="45"/>
      <c r="J45" s="51"/>
      <c r="K45" s="52">
        <f t="shared" si="0"/>
        <v>0</v>
      </c>
      <c r="L45" s="58">
        <v>800</v>
      </c>
      <c r="M45" s="58">
        <v>800000</v>
      </c>
      <c r="N45" s="52">
        <v>382</v>
      </c>
      <c r="O45" s="58">
        <f t="shared" si="1"/>
        <v>382000</v>
      </c>
      <c r="P45" s="58">
        <f t="shared" si="2"/>
        <v>418</v>
      </c>
      <c r="Q45" s="66">
        <f t="shared" si="3"/>
        <v>0.52249999999999996</v>
      </c>
    </row>
    <row r="46" spans="2:17" ht="77.099999999999994" customHeight="1" x14ac:dyDescent="0.25">
      <c r="B46" s="50">
        <v>41</v>
      </c>
      <c r="C46" s="54" t="s">
        <v>140</v>
      </c>
      <c r="D46" s="54" t="s">
        <v>87</v>
      </c>
      <c r="E46" s="54" t="s">
        <v>87</v>
      </c>
      <c r="F46" s="44" t="s">
        <v>120</v>
      </c>
      <c r="G46" s="44" t="s">
        <v>96</v>
      </c>
      <c r="H46" s="42">
        <v>100</v>
      </c>
      <c r="I46" s="45"/>
      <c r="J46" s="51"/>
      <c r="K46" s="52">
        <f t="shared" si="0"/>
        <v>0</v>
      </c>
      <c r="L46" s="58">
        <v>8366</v>
      </c>
      <c r="M46" s="58">
        <v>836600</v>
      </c>
      <c r="N46" s="52">
        <v>6875</v>
      </c>
      <c r="O46" s="58">
        <f t="shared" si="1"/>
        <v>687500</v>
      </c>
      <c r="P46" s="58">
        <f t="shared" si="2"/>
        <v>1491</v>
      </c>
      <c r="Q46" s="66">
        <f t="shared" si="3"/>
        <v>0.17822137222089407</v>
      </c>
    </row>
    <row r="47" spans="2:17" ht="77.099999999999994" customHeight="1" x14ac:dyDescent="0.25">
      <c r="B47" s="50">
        <v>42</v>
      </c>
      <c r="C47" s="54" t="s">
        <v>141</v>
      </c>
      <c r="D47" s="54" t="s">
        <v>133</v>
      </c>
      <c r="E47" s="54" t="s">
        <v>142</v>
      </c>
      <c r="F47" s="44" t="s">
        <v>120</v>
      </c>
      <c r="G47" s="44" t="s">
        <v>96</v>
      </c>
      <c r="H47" s="42">
        <v>100</v>
      </c>
      <c r="I47" s="45"/>
      <c r="J47" s="51"/>
      <c r="K47" s="52">
        <f t="shared" si="0"/>
        <v>0</v>
      </c>
      <c r="L47" s="58">
        <v>35153</v>
      </c>
      <c r="M47" s="58">
        <v>3515300</v>
      </c>
      <c r="N47" s="52">
        <v>39725</v>
      </c>
      <c r="O47" s="58">
        <f t="shared" si="1"/>
        <v>3972500</v>
      </c>
      <c r="P47" s="58">
        <f t="shared" si="2"/>
        <v>-4572</v>
      </c>
      <c r="Q47" s="66">
        <f t="shared" si="3"/>
        <v>-0.13006002332660094</v>
      </c>
    </row>
    <row r="48" spans="2:17" ht="77.099999999999994" customHeight="1" x14ac:dyDescent="0.25">
      <c r="B48" s="50">
        <v>43</v>
      </c>
      <c r="C48" s="54" t="s">
        <v>143</v>
      </c>
      <c r="D48" s="54" t="s">
        <v>133</v>
      </c>
      <c r="E48" s="54" t="s">
        <v>144</v>
      </c>
      <c r="F48" s="44" t="s">
        <v>120</v>
      </c>
      <c r="G48" s="44" t="s">
        <v>96</v>
      </c>
      <c r="H48" s="42">
        <v>100</v>
      </c>
      <c r="I48" s="45"/>
      <c r="J48" s="51"/>
      <c r="K48" s="52">
        <f t="shared" si="0"/>
        <v>0</v>
      </c>
      <c r="L48" s="58">
        <v>21382</v>
      </c>
      <c r="M48" s="58">
        <v>2138200</v>
      </c>
      <c r="N48" s="52">
        <v>11455</v>
      </c>
      <c r="O48" s="58">
        <f t="shared" si="1"/>
        <v>1145500</v>
      </c>
      <c r="P48" s="58">
        <f t="shared" si="2"/>
        <v>9927</v>
      </c>
      <c r="Q48" s="66">
        <f t="shared" si="3"/>
        <v>0.46426901131793097</v>
      </c>
    </row>
    <row r="49" spans="2:17" ht="77.099999999999994" customHeight="1" x14ac:dyDescent="0.25">
      <c r="B49" s="50">
        <v>44</v>
      </c>
      <c r="C49" s="54" t="s">
        <v>145</v>
      </c>
      <c r="D49" s="54" t="s">
        <v>87</v>
      </c>
      <c r="E49" s="54" t="s">
        <v>87</v>
      </c>
      <c r="F49" s="44" t="s">
        <v>120</v>
      </c>
      <c r="G49" s="44" t="s">
        <v>96</v>
      </c>
      <c r="H49" s="42">
        <v>100</v>
      </c>
      <c r="I49" s="45"/>
      <c r="J49" s="51"/>
      <c r="K49" s="52">
        <f t="shared" si="0"/>
        <v>0</v>
      </c>
      <c r="L49" s="58">
        <v>27909</v>
      </c>
      <c r="M49" s="58">
        <v>2790900</v>
      </c>
      <c r="N49" s="52">
        <v>15584</v>
      </c>
      <c r="O49" s="58">
        <f t="shared" si="1"/>
        <v>1558400</v>
      </c>
      <c r="P49" s="58">
        <f t="shared" si="2"/>
        <v>12325</v>
      </c>
      <c r="Q49" s="66">
        <f t="shared" si="3"/>
        <v>0.44161381633164931</v>
      </c>
    </row>
    <row r="50" spans="2:17" ht="95.25" customHeight="1" x14ac:dyDescent="0.25">
      <c r="B50" s="50">
        <v>45</v>
      </c>
      <c r="C50" s="54" t="s">
        <v>146</v>
      </c>
      <c r="D50" s="54" t="s">
        <v>147</v>
      </c>
      <c r="E50" s="54" t="s">
        <v>148</v>
      </c>
      <c r="F50" s="44" t="s">
        <v>149</v>
      </c>
      <c r="G50" s="44" t="s">
        <v>96</v>
      </c>
      <c r="H50" s="42">
        <v>21</v>
      </c>
      <c r="I50" s="45"/>
      <c r="J50" s="51"/>
      <c r="K50" s="52">
        <f t="shared" si="0"/>
        <v>0</v>
      </c>
      <c r="L50" s="58">
        <v>648441</v>
      </c>
      <c r="M50" s="58">
        <v>13617261</v>
      </c>
      <c r="N50" s="52">
        <v>509018</v>
      </c>
      <c r="O50" s="58">
        <f t="shared" si="1"/>
        <v>10689378</v>
      </c>
      <c r="P50" s="58">
        <f t="shared" si="2"/>
        <v>139423</v>
      </c>
      <c r="Q50" s="66">
        <f t="shared" si="3"/>
        <v>0.21501262258247089</v>
      </c>
    </row>
    <row r="51" spans="2:17" ht="90.75" customHeight="1" x14ac:dyDescent="0.25">
      <c r="B51" s="50">
        <v>46</v>
      </c>
      <c r="C51" s="44" t="s">
        <v>150</v>
      </c>
      <c r="D51" s="44" t="s">
        <v>87</v>
      </c>
      <c r="E51" s="44" t="s">
        <v>87</v>
      </c>
      <c r="F51" s="44" t="s">
        <v>88</v>
      </c>
      <c r="G51" s="44" t="s">
        <v>151</v>
      </c>
      <c r="H51" s="42">
        <v>299</v>
      </c>
      <c r="I51" s="45"/>
      <c r="J51" s="51"/>
      <c r="K51" s="52">
        <f t="shared" si="0"/>
        <v>0</v>
      </c>
      <c r="L51" s="58">
        <v>4717</v>
      </c>
      <c r="M51" s="58">
        <v>1410383</v>
      </c>
      <c r="N51" s="52">
        <v>5782</v>
      </c>
      <c r="O51" s="58">
        <f t="shared" si="1"/>
        <v>1728818</v>
      </c>
      <c r="P51" s="58">
        <f t="shared" si="2"/>
        <v>-1065</v>
      </c>
      <c r="Q51" s="66">
        <f t="shared" si="3"/>
        <v>-0.22577909688361242</v>
      </c>
    </row>
    <row r="52" spans="2:17" ht="80.45" customHeight="1" x14ac:dyDescent="0.25">
      <c r="B52" s="50">
        <v>47</v>
      </c>
      <c r="C52" s="44" t="s">
        <v>152</v>
      </c>
      <c r="D52" s="44" t="s">
        <v>87</v>
      </c>
      <c r="E52" s="44" t="s">
        <v>87</v>
      </c>
      <c r="F52" s="44" t="s">
        <v>149</v>
      </c>
      <c r="G52" s="44" t="s">
        <v>96</v>
      </c>
      <c r="H52" s="42">
        <v>21</v>
      </c>
      <c r="I52" s="45"/>
      <c r="J52" s="51"/>
      <c r="K52" s="52">
        <f t="shared" si="0"/>
        <v>0</v>
      </c>
      <c r="L52" s="58">
        <v>52360</v>
      </c>
      <c r="M52" s="58">
        <v>1099560</v>
      </c>
      <c r="N52" s="52">
        <v>17571</v>
      </c>
      <c r="O52" s="58">
        <f t="shared" si="1"/>
        <v>368991</v>
      </c>
      <c r="P52" s="58">
        <f t="shared" si="2"/>
        <v>34789</v>
      </c>
      <c r="Q52" s="66">
        <f t="shared" si="3"/>
        <v>0.66441940412528644</v>
      </c>
    </row>
    <row r="53" spans="2:17" ht="96" customHeight="1" x14ac:dyDescent="0.25">
      <c r="B53" s="50">
        <v>48</v>
      </c>
      <c r="C53" s="44" t="s">
        <v>153</v>
      </c>
      <c r="D53" s="44" t="s">
        <v>87</v>
      </c>
      <c r="E53" s="44" t="s">
        <v>87</v>
      </c>
      <c r="F53" s="44" t="s">
        <v>149</v>
      </c>
      <c r="G53" s="44" t="s">
        <v>96</v>
      </c>
      <c r="H53" s="42">
        <v>7</v>
      </c>
      <c r="I53" s="45"/>
      <c r="J53" s="51"/>
      <c r="K53" s="52">
        <f>+J53*H53</f>
        <v>0</v>
      </c>
      <c r="L53" s="58">
        <v>1312360</v>
      </c>
      <c r="M53" s="58">
        <v>9186520</v>
      </c>
      <c r="N53" s="71">
        <v>86944</v>
      </c>
      <c r="O53" s="58">
        <f t="shared" si="1"/>
        <v>608608</v>
      </c>
      <c r="P53" s="58">
        <f t="shared" si="2"/>
        <v>1225416</v>
      </c>
      <c r="Q53" s="66">
        <f t="shared" si="3"/>
        <v>0.93374988570209394</v>
      </c>
    </row>
    <row r="54" spans="2:17" ht="63.75" customHeight="1" x14ac:dyDescent="0.25">
      <c r="B54" s="50">
        <v>48</v>
      </c>
      <c r="C54" s="44" t="s">
        <v>154</v>
      </c>
      <c r="D54" s="44" t="s">
        <v>155</v>
      </c>
      <c r="E54" s="44" t="s">
        <v>156</v>
      </c>
      <c r="F54" s="44" t="s">
        <v>149</v>
      </c>
      <c r="G54" s="42" t="s">
        <v>96</v>
      </c>
      <c r="H54" s="44">
        <v>7</v>
      </c>
      <c r="I54" s="45"/>
      <c r="J54" s="51"/>
      <c r="K54" s="52">
        <f>+J54*H54</f>
        <v>0</v>
      </c>
      <c r="L54" s="58">
        <v>6025365</v>
      </c>
      <c r="M54" s="58">
        <v>42177555</v>
      </c>
      <c r="N54" s="52">
        <v>3126882</v>
      </c>
      <c r="O54" s="58">
        <f t="shared" si="1"/>
        <v>21888174</v>
      </c>
      <c r="P54" s="58">
        <f t="shared" si="2"/>
        <v>2898483</v>
      </c>
      <c r="Q54" s="66">
        <f t="shared" si="3"/>
        <v>0.48104687433873305</v>
      </c>
    </row>
    <row r="55" spans="2:17" ht="51.75" customHeight="1" x14ac:dyDescent="0.25">
      <c r="B55" s="50">
        <v>49</v>
      </c>
      <c r="C55" s="44" t="s">
        <v>157</v>
      </c>
      <c r="D55" s="44" t="s">
        <v>155</v>
      </c>
      <c r="E55" s="42" t="s">
        <v>158</v>
      </c>
      <c r="F55" s="44" t="s">
        <v>149</v>
      </c>
      <c r="G55" s="42" t="s">
        <v>96</v>
      </c>
      <c r="H55" s="44">
        <v>7</v>
      </c>
      <c r="I55" s="45"/>
      <c r="J55" s="51"/>
      <c r="K55" s="52">
        <f>+J55*H55</f>
        <v>0</v>
      </c>
      <c r="L55" s="58">
        <v>4345094</v>
      </c>
      <c r="M55" s="58">
        <v>30415658</v>
      </c>
      <c r="N55" s="52">
        <v>2814467</v>
      </c>
      <c r="O55" s="58">
        <f t="shared" si="1"/>
        <v>19701269</v>
      </c>
      <c r="P55" s="58">
        <f t="shared" si="2"/>
        <v>1530627</v>
      </c>
      <c r="Q55" s="66">
        <f t="shared" si="3"/>
        <v>0.35226556663676323</v>
      </c>
    </row>
    <row r="56" spans="2:17" ht="86.25" customHeight="1" x14ac:dyDescent="0.25">
      <c r="B56" s="50">
        <v>50</v>
      </c>
      <c r="C56" s="44" t="s">
        <v>159</v>
      </c>
      <c r="D56" s="44" t="s">
        <v>133</v>
      </c>
      <c r="E56" s="44" t="s">
        <v>160</v>
      </c>
      <c r="F56" s="44" t="s">
        <v>149</v>
      </c>
      <c r="G56" s="42" t="s">
        <v>96</v>
      </c>
      <c r="H56" s="44">
        <v>20</v>
      </c>
      <c r="I56" s="45"/>
      <c r="J56" s="51"/>
      <c r="K56" s="52">
        <f>+J56*H56</f>
        <v>0</v>
      </c>
      <c r="L56" s="58">
        <v>1421578</v>
      </c>
      <c r="M56" s="58">
        <v>28431560</v>
      </c>
      <c r="N56" s="52">
        <v>1090909</v>
      </c>
      <c r="O56" s="58">
        <f t="shared" si="1"/>
        <v>21818180</v>
      </c>
      <c r="P56" s="58">
        <f t="shared" si="2"/>
        <v>330669</v>
      </c>
      <c r="Q56" s="66">
        <f t="shared" si="3"/>
        <v>0.23260700432899217</v>
      </c>
    </row>
    <row r="57" spans="2:17" ht="86.25" customHeight="1" x14ac:dyDescent="0.25">
      <c r="B57" s="50">
        <v>51</v>
      </c>
      <c r="C57" s="44" t="s">
        <v>161</v>
      </c>
      <c r="D57" s="44" t="s">
        <v>133</v>
      </c>
      <c r="E57" s="44" t="s">
        <v>162</v>
      </c>
      <c r="F57" s="44" t="s">
        <v>149</v>
      </c>
      <c r="G57" s="42" t="s">
        <v>96</v>
      </c>
      <c r="H57" s="44">
        <v>7</v>
      </c>
      <c r="I57" s="45"/>
      <c r="J57" s="51"/>
      <c r="K57" s="52">
        <f t="shared" ref="K57:K80" si="4">+J57*H57</f>
        <v>0</v>
      </c>
      <c r="L57" s="58">
        <v>944106</v>
      </c>
      <c r="M57" s="58">
        <v>6608742</v>
      </c>
      <c r="N57" s="71">
        <v>275019</v>
      </c>
      <c r="O57" s="58">
        <f t="shared" si="1"/>
        <v>1925133</v>
      </c>
      <c r="P57" s="58">
        <f t="shared" si="2"/>
        <v>669087</v>
      </c>
      <c r="Q57" s="66">
        <f t="shared" si="3"/>
        <v>0.70869902320290312</v>
      </c>
    </row>
    <row r="58" spans="2:17" ht="51.95" customHeight="1" x14ac:dyDescent="0.25">
      <c r="B58" s="50">
        <v>52</v>
      </c>
      <c r="C58" s="55" t="s">
        <v>163</v>
      </c>
      <c r="D58" s="44" t="s">
        <v>87</v>
      </c>
      <c r="E58" s="44" t="s">
        <v>87</v>
      </c>
      <c r="F58" s="44" t="s">
        <v>88</v>
      </c>
      <c r="G58" s="42" t="s">
        <v>96</v>
      </c>
      <c r="H58" s="44">
        <v>5</v>
      </c>
      <c r="I58" s="45"/>
      <c r="J58" s="51"/>
      <c r="K58" s="52">
        <f t="shared" si="4"/>
        <v>0</v>
      </c>
      <c r="L58" s="58">
        <v>118360</v>
      </c>
      <c r="M58" s="58">
        <v>591800</v>
      </c>
      <c r="N58" s="52">
        <v>12223</v>
      </c>
      <c r="O58" s="58">
        <f t="shared" si="1"/>
        <v>61115</v>
      </c>
      <c r="P58" s="58">
        <f t="shared" si="2"/>
        <v>106137</v>
      </c>
      <c r="Q58" s="66">
        <f t="shared" si="3"/>
        <v>0.89673031429537009</v>
      </c>
    </row>
    <row r="59" spans="2:17" ht="51.95" customHeight="1" x14ac:dyDescent="0.25">
      <c r="B59" s="50">
        <v>53</v>
      </c>
      <c r="C59" s="55" t="s">
        <v>164</v>
      </c>
      <c r="D59" s="44" t="s">
        <v>87</v>
      </c>
      <c r="E59" s="44" t="s">
        <v>87</v>
      </c>
      <c r="F59" s="44" t="s">
        <v>88</v>
      </c>
      <c r="G59" s="42" t="s">
        <v>96</v>
      </c>
      <c r="H59" s="44">
        <v>5</v>
      </c>
      <c r="I59" s="45"/>
      <c r="J59" s="51"/>
      <c r="K59" s="52">
        <f t="shared" si="4"/>
        <v>0</v>
      </c>
      <c r="L59" s="58">
        <v>108074</v>
      </c>
      <c r="M59" s="58">
        <v>540370</v>
      </c>
      <c r="N59" s="52">
        <v>12223</v>
      </c>
      <c r="O59" s="58">
        <f t="shared" si="1"/>
        <v>61115</v>
      </c>
      <c r="P59" s="58">
        <f t="shared" si="2"/>
        <v>95851</v>
      </c>
      <c r="Q59" s="66">
        <f t="shared" si="3"/>
        <v>0.88690156744452875</v>
      </c>
    </row>
    <row r="60" spans="2:17" ht="51.95" customHeight="1" x14ac:dyDescent="0.25">
      <c r="B60" s="50">
        <v>54</v>
      </c>
      <c r="C60" s="55" t="s">
        <v>165</v>
      </c>
      <c r="D60" s="44" t="s">
        <v>166</v>
      </c>
      <c r="E60" s="44" t="s">
        <v>167</v>
      </c>
      <c r="F60" s="44" t="s">
        <v>120</v>
      </c>
      <c r="G60" s="42" t="s">
        <v>96</v>
      </c>
      <c r="H60" s="44">
        <v>5</v>
      </c>
      <c r="I60" s="45"/>
      <c r="J60" s="51"/>
      <c r="K60" s="52">
        <f t="shared" si="4"/>
        <v>0</v>
      </c>
      <c r="L60" s="58">
        <v>360364</v>
      </c>
      <c r="M60" s="58">
        <v>1801820</v>
      </c>
      <c r="N60" s="71">
        <v>20364</v>
      </c>
      <c r="O60" s="58">
        <f t="shared" si="1"/>
        <v>101820</v>
      </c>
      <c r="P60" s="58">
        <f t="shared" si="2"/>
        <v>340000</v>
      </c>
      <c r="Q60" s="66">
        <f t="shared" si="3"/>
        <v>0.94349047074624548</v>
      </c>
    </row>
    <row r="61" spans="2:17" ht="51.95" customHeight="1" x14ac:dyDescent="0.25">
      <c r="B61" s="50">
        <v>55</v>
      </c>
      <c r="C61" s="55" t="s">
        <v>168</v>
      </c>
      <c r="D61" s="44" t="s">
        <v>87</v>
      </c>
      <c r="E61" s="44" t="s">
        <v>87</v>
      </c>
      <c r="F61" s="44" t="s">
        <v>120</v>
      </c>
      <c r="G61" s="42" t="s">
        <v>96</v>
      </c>
      <c r="H61" s="44">
        <v>5</v>
      </c>
      <c r="I61" s="45"/>
      <c r="J61" s="51"/>
      <c r="K61" s="52">
        <f t="shared" si="4"/>
        <v>0</v>
      </c>
      <c r="L61" s="58">
        <v>1826840</v>
      </c>
      <c r="M61" s="58">
        <v>9134200</v>
      </c>
      <c r="N61" s="52">
        <v>1069455</v>
      </c>
      <c r="O61" s="58">
        <f t="shared" si="1"/>
        <v>5347275</v>
      </c>
      <c r="P61" s="58">
        <f t="shared" si="2"/>
        <v>757385</v>
      </c>
      <c r="Q61" s="66">
        <f t="shared" si="3"/>
        <v>0.41458748439929061</v>
      </c>
    </row>
    <row r="62" spans="2:17" ht="51.95" customHeight="1" x14ac:dyDescent="0.25">
      <c r="B62" s="50">
        <v>56</v>
      </c>
      <c r="C62" s="55" t="s">
        <v>169</v>
      </c>
      <c r="D62" s="44" t="s">
        <v>87</v>
      </c>
      <c r="E62" s="44" t="s">
        <v>87</v>
      </c>
      <c r="F62" s="44" t="s">
        <v>120</v>
      </c>
      <c r="G62" s="42" t="s">
        <v>96</v>
      </c>
      <c r="H62" s="44">
        <v>5</v>
      </c>
      <c r="I62" s="45"/>
      <c r="J62" s="51"/>
      <c r="K62" s="52">
        <f t="shared" si="4"/>
        <v>0</v>
      </c>
      <c r="L62" s="58">
        <v>215221</v>
      </c>
      <c r="M62" s="58">
        <v>1076105</v>
      </c>
      <c r="N62" s="52">
        <v>91673</v>
      </c>
      <c r="O62" s="58">
        <f t="shared" si="1"/>
        <v>458365</v>
      </c>
      <c r="P62" s="58">
        <f t="shared" si="2"/>
        <v>123548</v>
      </c>
      <c r="Q62" s="66">
        <f t="shared" si="3"/>
        <v>0.57405178862657458</v>
      </c>
    </row>
    <row r="63" spans="2:17" ht="51.95" customHeight="1" x14ac:dyDescent="0.25">
      <c r="B63" s="50">
        <v>57</v>
      </c>
      <c r="C63" s="55" t="s">
        <v>170</v>
      </c>
      <c r="D63" s="44" t="s">
        <v>87</v>
      </c>
      <c r="E63" s="44" t="s">
        <v>87</v>
      </c>
      <c r="F63" s="44" t="s">
        <v>120</v>
      </c>
      <c r="G63" s="42" t="s">
        <v>96</v>
      </c>
      <c r="H63" s="44">
        <v>5</v>
      </c>
      <c r="I63" s="45"/>
      <c r="J63" s="51"/>
      <c r="K63" s="52">
        <f t="shared" si="4"/>
        <v>0</v>
      </c>
      <c r="L63" s="58">
        <v>318560</v>
      </c>
      <c r="M63" s="58">
        <v>1592800</v>
      </c>
      <c r="N63" s="71">
        <v>39725</v>
      </c>
      <c r="O63" s="58">
        <f t="shared" si="1"/>
        <v>198625</v>
      </c>
      <c r="P63" s="58">
        <f t="shared" si="2"/>
        <v>278835</v>
      </c>
      <c r="Q63" s="66">
        <f t="shared" si="3"/>
        <v>0.87529821697639376</v>
      </c>
    </row>
    <row r="64" spans="2:17" ht="51.95" customHeight="1" x14ac:dyDescent="0.25">
      <c r="B64" s="50">
        <v>58</v>
      </c>
      <c r="C64" s="55" t="s">
        <v>171</v>
      </c>
      <c r="D64" s="44" t="s">
        <v>87</v>
      </c>
      <c r="E64" s="44" t="s">
        <v>87</v>
      </c>
      <c r="F64" s="44" t="s">
        <v>120</v>
      </c>
      <c r="G64" s="42" t="s">
        <v>96</v>
      </c>
      <c r="H64" s="44">
        <v>6</v>
      </c>
      <c r="I64" s="45"/>
      <c r="J64" s="51"/>
      <c r="K64" s="52">
        <f t="shared" si="4"/>
        <v>0</v>
      </c>
      <c r="L64" s="58">
        <v>254672</v>
      </c>
      <c r="M64" s="58">
        <v>1528032</v>
      </c>
      <c r="N64" s="52">
        <v>106952</v>
      </c>
      <c r="O64" s="58">
        <f t="shared" si="1"/>
        <v>641712</v>
      </c>
      <c r="P64" s="58">
        <f t="shared" si="2"/>
        <v>147720</v>
      </c>
      <c r="Q64" s="66">
        <f t="shared" si="3"/>
        <v>0.58004020858201921</v>
      </c>
    </row>
    <row r="65" spans="2:17" ht="90.75" customHeight="1" x14ac:dyDescent="0.25">
      <c r="B65" s="50">
        <v>59</v>
      </c>
      <c r="C65" s="55" t="s">
        <v>172</v>
      </c>
      <c r="D65" s="44" t="s">
        <v>87</v>
      </c>
      <c r="E65" s="44" t="s">
        <v>87</v>
      </c>
      <c r="F65" s="44" t="s">
        <v>120</v>
      </c>
      <c r="G65" s="42" t="s">
        <v>96</v>
      </c>
      <c r="H65" s="44">
        <v>6</v>
      </c>
      <c r="I65" s="45"/>
      <c r="J65" s="51"/>
      <c r="K65" s="52">
        <f t="shared" si="4"/>
        <v>0</v>
      </c>
      <c r="L65" s="58">
        <v>572424</v>
      </c>
      <c r="M65" s="58">
        <v>3434544</v>
      </c>
      <c r="N65" s="52">
        <v>290298</v>
      </c>
      <c r="O65" s="58">
        <f t="shared" si="1"/>
        <v>1741788</v>
      </c>
      <c r="P65" s="58">
        <f t="shared" si="2"/>
        <v>282126</v>
      </c>
      <c r="Q65" s="66">
        <f t="shared" si="3"/>
        <v>0.49286193451008342</v>
      </c>
    </row>
    <row r="66" spans="2:17" ht="81" customHeight="1" x14ac:dyDescent="0.25">
      <c r="B66" s="50">
        <v>60</v>
      </c>
      <c r="C66" s="55" t="s">
        <v>173</v>
      </c>
      <c r="D66" s="44" t="s">
        <v>87</v>
      </c>
      <c r="E66" s="44" t="s">
        <v>87</v>
      </c>
      <c r="F66" s="44" t="s">
        <v>120</v>
      </c>
      <c r="G66" s="42" t="s">
        <v>96</v>
      </c>
      <c r="H66" s="44">
        <v>6</v>
      </c>
      <c r="I66" s="45"/>
      <c r="J66" s="51"/>
      <c r="K66" s="52">
        <f t="shared" si="4"/>
        <v>0</v>
      </c>
      <c r="L66" s="58">
        <v>494227</v>
      </c>
      <c r="M66" s="58">
        <v>2965362</v>
      </c>
      <c r="N66" s="52">
        <v>427807</v>
      </c>
      <c r="O66" s="58">
        <f t="shared" si="1"/>
        <v>2566842</v>
      </c>
      <c r="P66" s="58">
        <f t="shared" si="2"/>
        <v>66420</v>
      </c>
      <c r="Q66" s="66">
        <f t="shared" si="3"/>
        <v>0.13439168641130494</v>
      </c>
    </row>
    <row r="67" spans="2:17" ht="51.95" customHeight="1" x14ac:dyDescent="0.25">
      <c r="B67" s="50">
        <v>61</v>
      </c>
      <c r="C67" s="55" t="s">
        <v>174</v>
      </c>
      <c r="D67" s="44" t="s">
        <v>87</v>
      </c>
      <c r="E67" s="44" t="s">
        <v>87</v>
      </c>
      <c r="F67" s="44" t="s">
        <v>120</v>
      </c>
      <c r="G67" s="42" t="s">
        <v>96</v>
      </c>
      <c r="H67" s="44">
        <v>6</v>
      </c>
      <c r="I67" s="45"/>
      <c r="J67" s="51"/>
      <c r="K67" s="52">
        <f t="shared" si="4"/>
        <v>0</v>
      </c>
      <c r="L67" s="58">
        <v>144425</v>
      </c>
      <c r="M67" s="58">
        <v>866550</v>
      </c>
      <c r="N67" s="52">
        <v>91673</v>
      </c>
      <c r="O67" s="58">
        <f t="shared" si="1"/>
        <v>550038</v>
      </c>
      <c r="P67" s="58">
        <f t="shared" si="2"/>
        <v>52752</v>
      </c>
      <c r="Q67" s="66">
        <f t="shared" si="3"/>
        <v>0.36525532283191964</v>
      </c>
    </row>
    <row r="68" spans="2:17" ht="51.95" customHeight="1" x14ac:dyDescent="0.25">
      <c r="B68" s="50">
        <v>62</v>
      </c>
      <c r="C68" s="44" t="s">
        <v>175</v>
      </c>
      <c r="D68" s="44" t="s">
        <v>87</v>
      </c>
      <c r="E68" s="44" t="s">
        <v>87</v>
      </c>
      <c r="F68" s="44" t="s">
        <v>120</v>
      </c>
      <c r="G68" s="42" t="s">
        <v>96</v>
      </c>
      <c r="H68" s="44">
        <v>6</v>
      </c>
      <c r="I68" s="45"/>
      <c r="J68" s="51"/>
      <c r="K68" s="52">
        <f t="shared" si="4"/>
        <v>0</v>
      </c>
      <c r="L68" s="58">
        <v>423683</v>
      </c>
      <c r="M68" s="58">
        <v>2542098</v>
      </c>
      <c r="N68" s="52">
        <v>275019</v>
      </c>
      <c r="O68" s="58">
        <f t="shared" si="1"/>
        <v>1650114</v>
      </c>
      <c r="P68" s="58">
        <f t="shared" si="2"/>
        <v>148664</v>
      </c>
      <c r="Q68" s="66">
        <f t="shared" si="3"/>
        <v>0.35088497768378712</v>
      </c>
    </row>
    <row r="69" spans="2:17" ht="69" customHeight="1" x14ac:dyDescent="0.25">
      <c r="B69" s="50">
        <v>63</v>
      </c>
      <c r="C69" s="44" t="s">
        <v>176</v>
      </c>
      <c r="D69" s="44" t="s">
        <v>177</v>
      </c>
      <c r="E69" s="44" t="s">
        <v>178</v>
      </c>
      <c r="F69" s="44" t="s">
        <v>120</v>
      </c>
      <c r="G69" s="42" t="s">
        <v>96</v>
      </c>
      <c r="H69" s="44">
        <v>6</v>
      </c>
      <c r="I69" s="45"/>
      <c r="J69" s="51"/>
      <c r="K69" s="52">
        <f t="shared" si="4"/>
        <v>0</v>
      </c>
      <c r="L69" s="58">
        <v>2656000</v>
      </c>
      <c r="M69" s="58">
        <v>15936000</v>
      </c>
      <c r="N69" s="52">
        <v>2139037</v>
      </c>
      <c r="O69" s="58">
        <f t="shared" si="1"/>
        <v>12834222</v>
      </c>
      <c r="P69" s="58">
        <f t="shared" si="2"/>
        <v>516963</v>
      </c>
      <c r="Q69" s="66">
        <f t="shared" si="3"/>
        <v>0.19463968373493978</v>
      </c>
    </row>
    <row r="70" spans="2:17" ht="69.75" customHeight="1" x14ac:dyDescent="0.25">
      <c r="B70" s="50">
        <v>64</v>
      </c>
      <c r="C70" s="55" t="s">
        <v>179</v>
      </c>
      <c r="D70" s="44" t="s">
        <v>180</v>
      </c>
      <c r="E70" s="44" t="s">
        <v>181</v>
      </c>
      <c r="F70" s="44" t="s">
        <v>120</v>
      </c>
      <c r="G70" s="42" t="s">
        <v>96</v>
      </c>
      <c r="H70" s="44">
        <v>10</v>
      </c>
      <c r="I70" s="45"/>
      <c r="J70" s="51"/>
      <c r="K70" s="52">
        <f t="shared" si="4"/>
        <v>0</v>
      </c>
      <c r="L70" s="58">
        <v>111760</v>
      </c>
      <c r="M70" s="58">
        <v>1117600</v>
      </c>
      <c r="N70" s="71">
        <v>22918</v>
      </c>
      <c r="O70" s="58">
        <f t="shared" si="1"/>
        <v>229180</v>
      </c>
      <c r="P70" s="58">
        <f t="shared" si="2"/>
        <v>88842</v>
      </c>
      <c r="Q70" s="66">
        <f t="shared" si="3"/>
        <v>0.79493557623478883</v>
      </c>
    </row>
    <row r="71" spans="2:17" ht="63.75" customHeight="1" x14ac:dyDescent="0.25">
      <c r="B71" s="50">
        <v>65</v>
      </c>
      <c r="C71" s="55" t="s">
        <v>182</v>
      </c>
      <c r="D71" s="44" t="s">
        <v>118</v>
      </c>
      <c r="E71" s="44" t="s">
        <v>183</v>
      </c>
      <c r="F71" s="44" t="s">
        <v>120</v>
      </c>
      <c r="G71" s="42" t="s">
        <v>96</v>
      </c>
      <c r="H71" s="44">
        <v>10</v>
      </c>
      <c r="I71" s="45"/>
      <c r="J71" s="51"/>
      <c r="K71" s="52">
        <f t="shared" si="4"/>
        <v>0</v>
      </c>
      <c r="L71" s="58">
        <v>411366</v>
      </c>
      <c r="M71" s="58">
        <v>4113660</v>
      </c>
      <c r="N71" s="52">
        <v>588235</v>
      </c>
      <c r="O71" s="58">
        <f t="shared" ref="O71:O80" si="5">H71*N71</f>
        <v>5882350</v>
      </c>
      <c r="P71" s="58">
        <f t="shared" ref="P71:P80" si="6">L71-N71</f>
        <v>-176869</v>
      </c>
      <c r="Q71" s="66">
        <f t="shared" ref="Q71:Q83" si="7">1-(N71/L71)</f>
        <v>-0.42995531959374378</v>
      </c>
    </row>
    <row r="72" spans="2:17" ht="73.5" customHeight="1" x14ac:dyDescent="0.25">
      <c r="B72" s="50">
        <v>66</v>
      </c>
      <c r="C72" s="55" t="s">
        <v>184</v>
      </c>
      <c r="D72" s="44" t="s">
        <v>118</v>
      </c>
      <c r="E72" s="44" t="s">
        <v>185</v>
      </c>
      <c r="F72" s="44" t="s">
        <v>120</v>
      </c>
      <c r="G72" s="42" t="s">
        <v>96</v>
      </c>
      <c r="H72" s="44">
        <v>10</v>
      </c>
      <c r="I72" s="45"/>
      <c r="J72" s="51"/>
      <c r="K72" s="52">
        <f t="shared" si="4"/>
        <v>0</v>
      </c>
      <c r="L72" s="58">
        <v>65427</v>
      </c>
      <c r="M72" s="58">
        <v>654270</v>
      </c>
      <c r="N72" s="52">
        <v>38197</v>
      </c>
      <c r="O72" s="58">
        <f t="shared" si="5"/>
        <v>381970</v>
      </c>
      <c r="P72" s="58">
        <f t="shared" si="6"/>
        <v>27230</v>
      </c>
      <c r="Q72" s="66">
        <f t="shared" si="7"/>
        <v>0.41618903510783012</v>
      </c>
    </row>
    <row r="73" spans="2:17" ht="72.75" customHeight="1" x14ac:dyDescent="0.25">
      <c r="B73" s="50">
        <v>67</v>
      </c>
      <c r="C73" s="55" t="s">
        <v>186</v>
      </c>
      <c r="D73" s="44" t="s">
        <v>118</v>
      </c>
      <c r="E73" s="44" t="s">
        <v>187</v>
      </c>
      <c r="F73" s="44" t="s">
        <v>120</v>
      </c>
      <c r="G73" s="42" t="s">
        <v>96</v>
      </c>
      <c r="H73" s="44">
        <v>10</v>
      </c>
      <c r="I73" s="45"/>
      <c r="J73" s="51"/>
      <c r="K73" s="52">
        <f t="shared" si="4"/>
        <v>0</v>
      </c>
      <c r="L73" s="58">
        <v>73074</v>
      </c>
      <c r="M73" s="58">
        <v>730740</v>
      </c>
      <c r="N73" s="52">
        <v>13751</v>
      </c>
      <c r="O73" s="58">
        <f t="shared" si="5"/>
        <v>137510</v>
      </c>
      <c r="P73" s="58">
        <f t="shared" si="6"/>
        <v>59323</v>
      </c>
      <c r="Q73" s="66">
        <f t="shared" si="7"/>
        <v>0.81182089388838707</v>
      </c>
    </row>
    <row r="74" spans="2:17" ht="51.95" customHeight="1" x14ac:dyDescent="0.25">
      <c r="B74" s="50">
        <v>68</v>
      </c>
      <c r="C74" s="55" t="s">
        <v>188</v>
      </c>
      <c r="D74" s="44" t="s">
        <v>87</v>
      </c>
      <c r="E74" s="44" t="s">
        <v>87</v>
      </c>
      <c r="F74" s="44" t="s">
        <v>120</v>
      </c>
      <c r="G74" s="42" t="s">
        <v>96</v>
      </c>
      <c r="H74" s="44">
        <v>1</v>
      </c>
      <c r="I74" s="45"/>
      <c r="J74" s="51"/>
      <c r="K74" s="52">
        <f t="shared" si="4"/>
        <v>0</v>
      </c>
      <c r="L74" s="58">
        <v>10682000</v>
      </c>
      <c r="M74" s="58">
        <v>10682000</v>
      </c>
      <c r="N74" s="52">
        <v>6722689</v>
      </c>
      <c r="O74" s="58">
        <f t="shared" si="5"/>
        <v>6722689</v>
      </c>
      <c r="P74" s="58">
        <f t="shared" si="6"/>
        <v>3959311</v>
      </c>
      <c r="Q74" s="66">
        <f t="shared" si="7"/>
        <v>0.37065259314735066</v>
      </c>
    </row>
    <row r="75" spans="2:17" ht="81.75" customHeight="1" x14ac:dyDescent="0.25">
      <c r="B75" s="50">
        <v>69</v>
      </c>
      <c r="C75" s="55" t="s">
        <v>189</v>
      </c>
      <c r="D75" s="44" t="s">
        <v>87</v>
      </c>
      <c r="E75" s="44" t="s">
        <v>87</v>
      </c>
      <c r="F75" s="44" t="s">
        <v>120</v>
      </c>
      <c r="G75" s="42" t="s">
        <v>96</v>
      </c>
      <c r="H75" s="44">
        <v>4</v>
      </c>
      <c r="I75" s="45"/>
      <c r="J75" s="51"/>
      <c r="K75" s="52">
        <f t="shared" si="4"/>
        <v>0</v>
      </c>
      <c r="L75" s="58">
        <v>27040</v>
      </c>
      <c r="M75" s="58">
        <v>108160</v>
      </c>
      <c r="N75" s="52">
        <v>38197</v>
      </c>
      <c r="O75" s="58">
        <f t="shared" si="5"/>
        <v>152788</v>
      </c>
      <c r="P75" s="58">
        <f t="shared" si="6"/>
        <v>-11157</v>
      </c>
      <c r="Q75" s="66">
        <f t="shared" si="7"/>
        <v>-0.41261094674556209</v>
      </c>
    </row>
    <row r="76" spans="2:17" ht="51.95" customHeight="1" x14ac:dyDescent="0.25">
      <c r="B76" s="50">
        <v>70</v>
      </c>
      <c r="C76" s="55" t="s">
        <v>190</v>
      </c>
      <c r="D76" s="44" t="s">
        <v>87</v>
      </c>
      <c r="E76" s="44" t="s">
        <v>87</v>
      </c>
      <c r="F76" s="44" t="s">
        <v>120</v>
      </c>
      <c r="G76" s="42" t="s">
        <v>96</v>
      </c>
      <c r="H76" s="44">
        <v>6</v>
      </c>
      <c r="I76" s="45"/>
      <c r="J76" s="51"/>
      <c r="K76" s="52">
        <f t="shared" si="4"/>
        <v>0</v>
      </c>
      <c r="L76" s="58">
        <v>200596</v>
      </c>
      <c r="M76" s="58">
        <v>1203576</v>
      </c>
      <c r="N76" s="71">
        <v>381971</v>
      </c>
      <c r="O76" s="58">
        <f t="shared" si="5"/>
        <v>2291826</v>
      </c>
      <c r="P76" s="58">
        <f t="shared" si="6"/>
        <v>-181375</v>
      </c>
      <c r="Q76" s="66">
        <f t="shared" si="7"/>
        <v>-0.90418054198488496</v>
      </c>
    </row>
    <row r="77" spans="2:17" ht="51.95" customHeight="1" x14ac:dyDescent="0.25">
      <c r="B77" s="50">
        <v>71</v>
      </c>
      <c r="C77" s="55" t="s">
        <v>191</v>
      </c>
      <c r="D77" s="44" t="s">
        <v>87</v>
      </c>
      <c r="E77" s="44" t="s">
        <v>87</v>
      </c>
      <c r="F77" s="44" t="s">
        <v>120</v>
      </c>
      <c r="G77" s="42" t="s">
        <v>96</v>
      </c>
      <c r="H77" s="44">
        <v>3</v>
      </c>
      <c r="I77" s="45"/>
      <c r="J77" s="51"/>
      <c r="K77" s="52">
        <f t="shared" si="4"/>
        <v>0</v>
      </c>
      <c r="L77" s="58">
        <v>539986</v>
      </c>
      <c r="M77" s="58">
        <v>1619958</v>
      </c>
      <c r="N77" s="52">
        <v>275019</v>
      </c>
      <c r="O77" s="58">
        <f t="shared" si="5"/>
        <v>825057</v>
      </c>
      <c r="P77" s="58">
        <f t="shared" si="6"/>
        <v>264967</v>
      </c>
      <c r="Q77" s="66">
        <f t="shared" si="7"/>
        <v>0.49069235128318145</v>
      </c>
    </row>
    <row r="78" spans="2:17" ht="51.95" customHeight="1" x14ac:dyDescent="0.25">
      <c r="B78" s="50">
        <v>72</v>
      </c>
      <c r="C78" s="55" t="s">
        <v>192</v>
      </c>
      <c r="D78" s="44" t="s">
        <v>87</v>
      </c>
      <c r="E78" s="44" t="s">
        <v>87</v>
      </c>
      <c r="F78" s="44" t="s">
        <v>120</v>
      </c>
      <c r="G78" s="42" t="s">
        <v>96</v>
      </c>
      <c r="H78" s="44">
        <v>3</v>
      </c>
      <c r="I78" s="45"/>
      <c r="J78" s="51"/>
      <c r="K78" s="52">
        <f t="shared" si="4"/>
        <v>0</v>
      </c>
      <c r="L78" s="58">
        <v>95455</v>
      </c>
      <c r="M78" s="58">
        <v>286365</v>
      </c>
      <c r="N78" s="52">
        <v>53476</v>
      </c>
      <c r="O78" s="58">
        <f t="shared" si="5"/>
        <v>160428</v>
      </c>
      <c r="P78" s="58">
        <f t="shared" si="6"/>
        <v>41979</v>
      </c>
      <c r="Q78" s="66">
        <f t="shared" si="7"/>
        <v>0.43977790581949605</v>
      </c>
    </row>
    <row r="79" spans="2:17" ht="78.75" customHeight="1" x14ac:dyDescent="0.25">
      <c r="B79" s="50">
        <v>73</v>
      </c>
      <c r="C79" s="55" t="s">
        <v>193</v>
      </c>
      <c r="D79" s="44" t="s">
        <v>87</v>
      </c>
      <c r="E79" s="44" t="s">
        <v>87</v>
      </c>
      <c r="F79" s="44" t="s">
        <v>120</v>
      </c>
      <c r="G79" s="42" t="s">
        <v>96</v>
      </c>
      <c r="H79" s="44">
        <v>3</v>
      </c>
      <c r="I79" s="45"/>
      <c r="J79" s="51"/>
      <c r="K79" s="52">
        <f t="shared" si="4"/>
        <v>0</v>
      </c>
      <c r="L79" s="58">
        <v>208626</v>
      </c>
      <c r="M79" s="58">
        <v>625878</v>
      </c>
      <c r="N79" s="52">
        <v>122231</v>
      </c>
      <c r="O79" s="58">
        <f t="shared" si="5"/>
        <v>366693</v>
      </c>
      <c r="P79" s="58">
        <f t="shared" si="6"/>
        <v>86395</v>
      </c>
      <c r="Q79" s="66">
        <f t="shared" si="7"/>
        <v>0.41411425229837129</v>
      </c>
    </row>
    <row r="80" spans="2:17" ht="51.95" customHeight="1" x14ac:dyDescent="0.25">
      <c r="B80" s="50">
        <v>74</v>
      </c>
      <c r="C80" s="55" t="s">
        <v>194</v>
      </c>
      <c r="D80" s="44" t="s">
        <v>87</v>
      </c>
      <c r="E80" s="44" t="s">
        <v>87</v>
      </c>
      <c r="F80" s="44" t="s">
        <v>120</v>
      </c>
      <c r="G80" s="42" t="s">
        <v>96</v>
      </c>
      <c r="H80" s="44">
        <v>3</v>
      </c>
      <c r="I80" s="45"/>
      <c r="J80" s="51"/>
      <c r="K80" s="52">
        <f t="shared" si="4"/>
        <v>0</v>
      </c>
      <c r="L80" s="58">
        <v>167315</v>
      </c>
      <c r="M80" s="58">
        <v>501945</v>
      </c>
      <c r="N80" s="52">
        <v>68755</v>
      </c>
      <c r="O80" s="58">
        <f t="shared" si="5"/>
        <v>206265</v>
      </c>
      <c r="P80" s="58">
        <f t="shared" si="6"/>
        <v>98560</v>
      </c>
      <c r="Q80" s="66">
        <f t="shared" si="7"/>
        <v>0.58906852344380356</v>
      </c>
    </row>
    <row r="81" spans="2:20" ht="15.75" customHeight="1" x14ac:dyDescent="0.25">
      <c r="B81" s="214" t="s">
        <v>195</v>
      </c>
      <c r="C81" s="214"/>
      <c r="D81" s="214"/>
      <c r="E81" s="214"/>
      <c r="F81" s="214"/>
      <c r="G81" s="214"/>
      <c r="H81" s="214"/>
      <c r="I81" s="214"/>
      <c r="J81" s="214"/>
      <c r="K81" s="56">
        <f>SUM(K6:K80)</f>
        <v>0</v>
      </c>
      <c r="L81" s="75">
        <v>290304850</v>
      </c>
      <c r="M81" s="63"/>
      <c r="N81" s="200">
        <v>199511225</v>
      </c>
      <c r="O81" s="201"/>
      <c r="P81" s="58">
        <f>L81-N81</f>
        <v>90793625</v>
      </c>
      <c r="Q81" s="66">
        <f t="shared" si="7"/>
        <v>0.31275269772447822</v>
      </c>
      <c r="S81" s="74">
        <v>199510739</v>
      </c>
    </row>
    <row r="82" spans="2:20" ht="15.75" customHeight="1" x14ac:dyDescent="0.25">
      <c r="B82" s="214" t="s">
        <v>62</v>
      </c>
      <c r="C82" s="214"/>
      <c r="D82" s="214"/>
      <c r="E82" s="214"/>
      <c r="F82" s="214"/>
      <c r="G82" s="214"/>
      <c r="H82" s="214"/>
      <c r="I82" s="214"/>
      <c r="J82" s="57">
        <v>0.19</v>
      </c>
      <c r="K82" s="56">
        <f>K81*J82</f>
        <v>0</v>
      </c>
      <c r="L82" s="75">
        <v>55157921.5</v>
      </c>
      <c r="M82" s="63"/>
      <c r="N82" s="200">
        <f>N81*19%</f>
        <v>37907132.75</v>
      </c>
      <c r="O82" s="201"/>
      <c r="P82" s="58"/>
      <c r="Q82" s="66"/>
    </row>
    <row r="83" spans="2:20" ht="15.75" customHeight="1" x14ac:dyDescent="0.25">
      <c r="B83" s="214" t="s">
        <v>196</v>
      </c>
      <c r="C83" s="214"/>
      <c r="D83" s="214"/>
      <c r="E83" s="214"/>
      <c r="F83" s="214"/>
      <c r="G83" s="214"/>
      <c r="H83" s="214"/>
      <c r="I83" s="214"/>
      <c r="J83" s="214"/>
      <c r="K83" s="56">
        <f>K81+K82</f>
        <v>0</v>
      </c>
      <c r="L83" s="76">
        <v>345462771.5</v>
      </c>
      <c r="M83" s="64"/>
      <c r="N83" s="202">
        <f>N81+N82</f>
        <v>237418357.75</v>
      </c>
      <c r="O83" s="203"/>
      <c r="P83" s="67">
        <f t="shared" ref="P83" si="8">L83-N83</f>
        <v>108044413.75</v>
      </c>
      <c r="Q83" s="68">
        <f t="shared" si="7"/>
        <v>0.31275269772447822</v>
      </c>
    </row>
    <row r="84" spans="2:20" ht="15.75" customHeight="1" x14ac:dyDescent="0.25">
      <c r="B84" s="40"/>
      <c r="C84" s="41"/>
      <c r="D84" s="41"/>
      <c r="E84" s="41"/>
      <c r="F84" s="46"/>
    </row>
    <row r="85" spans="2:20" ht="15.75" customHeight="1" x14ac:dyDescent="0.25">
      <c r="B85" s="40"/>
      <c r="C85" s="41"/>
      <c r="D85" s="41"/>
      <c r="E85" s="41"/>
      <c r="F85" s="46"/>
    </row>
    <row r="86" spans="2:20" ht="15.75" customHeight="1" x14ac:dyDescent="0.25">
      <c r="B86" s="40"/>
      <c r="C86" s="41"/>
      <c r="D86" s="41"/>
      <c r="E86" s="41"/>
      <c r="F86" s="46"/>
    </row>
    <row r="87" spans="2:20" ht="15.75" customHeight="1" x14ac:dyDescent="0.25">
      <c r="B87" s="40"/>
      <c r="C87" s="41"/>
      <c r="D87" s="41"/>
      <c r="E87" s="41"/>
      <c r="F87" s="46"/>
      <c r="M87" s="215" t="s">
        <v>206</v>
      </c>
      <c r="N87" s="215"/>
      <c r="O87" s="52">
        <f>199511225</f>
        <v>199511225</v>
      </c>
    </row>
    <row r="88" spans="2:20" ht="15.75" customHeight="1" x14ac:dyDescent="0.25">
      <c r="B88" s="40"/>
      <c r="C88" s="41"/>
      <c r="D88" s="41"/>
      <c r="E88" s="41"/>
      <c r="F88" s="46"/>
      <c r="L88" s="62"/>
      <c r="M88" s="215" t="s">
        <v>205</v>
      </c>
      <c r="N88" s="215"/>
      <c r="O88" s="73">
        <f>N81-O87</f>
        <v>0</v>
      </c>
      <c r="P88" s="62"/>
      <c r="Q88" s="62"/>
    </row>
    <row r="89" spans="2:20" ht="15.75" customHeight="1" x14ac:dyDescent="0.25">
      <c r="B89" s="40"/>
      <c r="C89" s="41"/>
      <c r="D89" s="41"/>
      <c r="E89" s="41"/>
      <c r="F89" s="46"/>
      <c r="P89" s="45"/>
      <c r="Q89" s="50" t="s">
        <v>207</v>
      </c>
      <c r="R89" s="50" t="s">
        <v>208</v>
      </c>
      <c r="S89" s="50" t="s">
        <v>203</v>
      </c>
      <c r="T89" s="50" t="s">
        <v>209</v>
      </c>
    </row>
    <row r="90" spans="2:20" ht="15.75" customHeight="1" x14ac:dyDescent="0.25">
      <c r="B90" s="40"/>
      <c r="C90" s="41"/>
      <c r="D90" s="41"/>
      <c r="E90" s="41"/>
      <c r="F90" s="46"/>
      <c r="P90" s="77" t="s">
        <v>210</v>
      </c>
      <c r="Q90" s="59">
        <v>290304850</v>
      </c>
      <c r="R90" s="59">
        <v>199511225</v>
      </c>
      <c r="S90" s="59">
        <v>90793625</v>
      </c>
      <c r="T90" s="78">
        <v>0.31275269772447822</v>
      </c>
    </row>
    <row r="91" spans="2:20" ht="15.75" customHeight="1" x14ac:dyDescent="0.25">
      <c r="B91" s="40"/>
      <c r="F91" s="46"/>
      <c r="P91" s="77" t="s">
        <v>62</v>
      </c>
      <c r="Q91" s="59">
        <v>55157921.5</v>
      </c>
      <c r="R91" s="59">
        <v>37907132.75</v>
      </c>
      <c r="S91" s="59"/>
      <c r="T91" s="78"/>
    </row>
    <row r="92" spans="2:20" ht="15.75" customHeight="1" x14ac:dyDescent="0.25">
      <c r="B92" s="40"/>
      <c r="C92" s="41"/>
      <c r="D92" s="41"/>
      <c r="E92" s="41"/>
      <c r="F92" s="46"/>
      <c r="P92" s="77" t="s">
        <v>211</v>
      </c>
      <c r="Q92" s="69">
        <v>345462771.5</v>
      </c>
      <c r="R92" s="69">
        <v>237418357.75</v>
      </c>
      <c r="S92" s="79">
        <v>108044413.75</v>
      </c>
      <c r="T92" s="80">
        <v>0.31275269772447822</v>
      </c>
    </row>
    <row r="93" spans="2:20" ht="15.75" customHeight="1" x14ac:dyDescent="0.25">
      <c r="B93" s="40"/>
      <c r="F93" s="46"/>
    </row>
    <row r="94" spans="2:20" ht="15.75" customHeight="1" x14ac:dyDescent="0.25">
      <c r="B94" s="40"/>
      <c r="C94" s="41"/>
      <c r="D94" s="41"/>
      <c r="E94" s="41"/>
      <c r="F94" s="46"/>
    </row>
    <row r="95" spans="2:20" ht="15.75" customHeight="1" x14ac:dyDescent="0.25">
      <c r="B95" s="40"/>
      <c r="C95" s="41"/>
      <c r="D95" s="41"/>
      <c r="E95" s="41"/>
      <c r="F95" s="46"/>
    </row>
    <row r="96" spans="2:20" ht="15.75" customHeight="1" x14ac:dyDescent="0.25">
      <c r="B96" s="40"/>
      <c r="C96" s="41"/>
      <c r="D96" s="41"/>
      <c r="E96" s="41"/>
      <c r="F96" s="46"/>
    </row>
    <row r="97" spans="1:11" ht="15.75" customHeight="1" x14ac:dyDescent="0.25">
      <c r="B97" s="40"/>
      <c r="C97" s="41"/>
      <c r="D97" s="41"/>
      <c r="E97" s="41"/>
      <c r="F97" s="46"/>
    </row>
    <row r="98" spans="1:11" ht="15.75" customHeight="1" x14ac:dyDescent="0.25">
      <c r="B98" s="40"/>
      <c r="C98" s="41"/>
      <c r="D98" s="41"/>
      <c r="E98" s="41"/>
      <c r="F98" s="46"/>
    </row>
    <row r="99" spans="1:11" s="41" customFormat="1" ht="15.75" customHeight="1" x14ac:dyDescent="0.25">
      <c r="A99" s="43"/>
      <c r="B99" s="40"/>
      <c r="F99" s="46"/>
      <c r="H99" s="40"/>
      <c r="I99" s="43"/>
      <c r="J99" s="43"/>
      <c r="K99" s="43"/>
    </row>
    <row r="100" spans="1:11" s="41" customFormat="1" ht="15.75" customHeight="1" x14ac:dyDescent="0.25">
      <c r="A100" s="43"/>
      <c r="B100" s="40"/>
      <c r="F100" s="46"/>
      <c r="H100" s="40"/>
      <c r="I100" s="43"/>
      <c r="J100" s="43"/>
      <c r="K100" s="43"/>
    </row>
    <row r="101" spans="1:11" s="41" customFormat="1" ht="15.75" customHeight="1" x14ac:dyDescent="0.25">
      <c r="A101" s="43"/>
      <c r="B101" s="40"/>
      <c r="F101" s="46"/>
      <c r="H101" s="40"/>
      <c r="I101" s="43"/>
      <c r="J101" s="43"/>
      <c r="K101" s="43"/>
    </row>
    <row r="102" spans="1:11" s="41" customFormat="1" ht="15.75" customHeight="1" x14ac:dyDescent="0.25">
      <c r="A102" s="43"/>
      <c r="B102" s="40"/>
      <c r="F102" s="46"/>
      <c r="H102" s="40"/>
      <c r="I102" s="43"/>
      <c r="J102" s="43"/>
      <c r="K102" s="43"/>
    </row>
    <row r="103" spans="1:11" s="41" customFormat="1" ht="15.75" customHeight="1" x14ac:dyDescent="0.25">
      <c r="A103" s="43"/>
      <c r="B103" s="40"/>
      <c r="F103" s="46"/>
      <c r="H103" s="40"/>
      <c r="I103" s="43"/>
      <c r="J103" s="43"/>
      <c r="K103" s="43"/>
    </row>
    <row r="104" spans="1:11" s="41" customFormat="1" ht="15.75" customHeight="1" x14ac:dyDescent="0.25">
      <c r="A104" s="43"/>
      <c r="B104" s="40"/>
      <c r="F104" s="46"/>
      <c r="H104" s="40"/>
      <c r="I104" s="43"/>
      <c r="J104" s="43"/>
      <c r="K104" s="43"/>
    </row>
    <row r="105" spans="1:11" s="41" customFormat="1" ht="15.75" customHeight="1" x14ac:dyDescent="0.25">
      <c r="A105" s="43"/>
      <c r="B105" s="40"/>
      <c r="F105" s="46"/>
      <c r="H105" s="40"/>
      <c r="I105" s="43"/>
      <c r="J105" s="43"/>
      <c r="K105" s="43"/>
    </row>
    <row r="106" spans="1:11" s="41" customFormat="1" ht="15.75" customHeight="1" x14ac:dyDescent="0.25">
      <c r="A106" s="43"/>
      <c r="B106" s="40"/>
      <c r="F106" s="46"/>
      <c r="H106" s="40"/>
      <c r="I106" s="43"/>
      <c r="J106" s="43"/>
      <c r="K106" s="43"/>
    </row>
    <row r="107" spans="1:11" s="41" customFormat="1" ht="15.75" customHeight="1" x14ac:dyDescent="0.25">
      <c r="A107" s="43"/>
      <c r="B107" s="40"/>
      <c r="F107" s="46"/>
      <c r="H107" s="40"/>
      <c r="I107" s="43"/>
      <c r="J107" s="43"/>
      <c r="K107" s="43"/>
    </row>
    <row r="108" spans="1:11" s="41" customFormat="1" ht="15.75" customHeight="1" x14ac:dyDescent="0.25">
      <c r="A108" s="43"/>
      <c r="B108" s="40"/>
      <c r="F108" s="46"/>
      <c r="H108" s="40"/>
      <c r="I108" s="43"/>
      <c r="J108" s="43"/>
      <c r="K108" s="43"/>
    </row>
    <row r="109" spans="1:11" s="41" customFormat="1" ht="15.75" customHeight="1" x14ac:dyDescent="0.25">
      <c r="A109" s="43"/>
      <c r="B109" s="40"/>
      <c r="F109" s="46"/>
      <c r="H109" s="40"/>
      <c r="I109" s="43"/>
      <c r="J109" s="43"/>
      <c r="K109" s="43"/>
    </row>
    <row r="110" spans="1:11" s="41" customFormat="1" ht="15.75" customHeight="1" x14ac:dyDescent="0.25">
      <c r="A110" s="43"/>
      <c r="B110" s="40"/>
      <c r="F110" s="46"/>
      <c r="H110" s="40"/>
      <c r="I110" s="43"/>
      <c r="J110" s="43"/>
      <c r="K110" s="43"/>
    </row>
    <row r="111" spans="1:11" s="41" customFormat="1" ht="15.75" customHeight="1" x14ac:dyDescent="0.25">
      <c r="A111" s="43"/>
      <c r="B111" s="40"/>
      <c r="F111" s="46"/>
      <c r="H111" s="40"/>
      <c r="I111" s="43"/>
      <c r="J111" s="43"/>
      <c r="K111" s="43"/>
    </row>
    <row r="112" spans="1:11" s="41" customFormat="1" ht="15.75" customHeight="1" x14ac:dyDescent="0.25">
      <c r="A112" s="43"/>
      <c r="B112" s="40"/>
      <c r="F112" s="46"/>
      <c r="H112" s="40"/>
      <c r="I112" s="43"/>
      <c r="J112" s="43"/>
      <c r="K112" s="43"/>
    </row>
    <row r="113" spans="1:11" s="41" customFormat="1" ht="15.75" customHeight="1" x14ac:dyDescent="0.25">
      <c r="A113" s="43"/>
      <c r="B113" s="40"/>
      <c r="F113" s="46"/>
      <c r="H113" s="40"/>
      <c r="I113" s="43"/>
      <c r="J113" s="43"/>
      <c r="K113" s="43"/>
    </row>
    <row r="114" spans="1:11" s="41" customFormat="1" ht="15.75" customHeight="1" x14ac:dyDescent="0.25">
      <c r="A114" s="43"/>
      <c r="B114" s="40"/>
      <c r="F114" s="46"/>
      <c r="H114" s="40"/>
      <c r="I114" s="43"/>
      <c r="J114" s="43"/>
      <c r="K114" s="43"/>
    </row>
    <row r="115" spans="1:11" s="41" customFormat="1" ht="15.75" customHeight="1" x14ac:dyDescent="0.25">
      <c r="A115" s="43"/>
      <c r="B115" s="40"/>
      <c r="F115" s="46"/>
      <c r="H115" s="40"/>
      <c r="I115" s="43"/>
      <c r="J115" s="43"/>
      <c r="K115" s="43"/>
    </row>
    <row r="116" spans="1:11" s="41" customFormat="1" ht="15.75" customHeight="1" x14ac:dyDescent="0.25">
      <c r="A116" s="43"/>
      <c r="B116" s="40"/>
      <c r="F116" s="46"/>
      <c r="H116" s="40"/>
      <c r="I116" s="43"/>
      <c r="J116" s="43"/>
      <c r="K116" s="43"/>
    </row>
    <row r="117" spans="1:11" s="41" customFormat="1" ht="15.75" customHeight="1" x14ac:dyDescent="0.25">
      <c r="A117" s="43"/>
      <c r="B117" s="40"/>
      <c r="F117" s="46"/>
      <c r="H117" s="40"/>
      <c r="I117" s="43"/>
      <c r="J117" s="43"/>
      <c r="K117" s="43"/>
    </row>
    <row r="118" spans="1:11" s="41" customFormat="1" ht="15.75" customHeight="1" x14ac:dyDescent="0.25">
      <c r="A118" s="43"/>
      <c r="B118" s="40"/>
      <c r="F118" s="46"/>
      <c r="H118" s="40"/>
      <c r="I118" s="43"/>
      <c r="J118" s="43"/>
      <c r="K118" s="43"/>
    </row>
    <row r="119" spans="1:11" s="41" customFormat="1" ht="15.75" customHeight="1" x14ac:dyDescent="0.25">
      <c r="A119" s="43"/>
      <c r="B119" s="40"/>
      <c r="F119" s="46"/>
      <c r="H119" s="40"/>
      <c r="I119" s="43"/>
      <c r="J119" s="43"/>
      <c r="K119" s="43"/>
    </row>
    <row r="120" spans="1:11" s="41" customFormat="1" ht="15.75" customHeight="1" x14ac:dyDescent="0.25">
      <c r="A120" s="43"/>
      <c r="B120" s="40"/>
      <c r="F120" s="46"/>
      <c r="H120" s="40"/>
      <c r="I120" s="43"/>
      <c r="J120" s="43"/>
      <c r="K120" s="43"/>
    </row>
    <row r="121" spans="1:11" s="41" customFormat="1" ht="15.75" customHeight="1" x14ac:dyDescent="0.25">
      <c r="A121" s="43"/>
      <c r="B121" s="40"/>
      <c r="F121" s="46"/>
      <c r="H121" s="40"/>
      <c r="I121" s="43"/>
      <c r="J121" s="43"/>
      <c r="K121" s="43"/>
    </row>
    <row r="122" spans="1:11" s="41" customFormat="1" ht="15.75" customHeight="1" x14ac:dyDescent="0.25">
      <c r="A122" s="43"/>
      <c r="B122" s="40"/>
      <c r="F122" s="46"/>
      <c r="H122" s="40"/>
      <c r="I122" s="43"/>
      <c r="J122" s="43"/>
      <c r="K122" s="43"/>
    </row>
    <row r="123" spans="1:11" s="41" customFormat="1" ht="15.75" customHeight="1" x14ac:dyDescent="0.25">
      <c r="A123" s="43"/>
      <c r="B123" s="40"/>
      <c r="F123" s="46"/>
      <c r="H123" s="40"/>
      <c r="I123" s="43"/>
      <c r="J123" s="43"/>
      <c r="K123" s="43"/>
    </row>
    <row r="124" spans="1:11" s="41" customFormat="1" ht="15.75" customHeight="1" x14ac:dyDescent="0.25">
      <c r="A124" s="43"/>
      <c r="B124" s="40"/>
      <c r="F124" s="46"/>
      <c r="H124" s="40"/>
      <c r="I124" s="43"/>
      <c r="J124" s="43"/>
      <c r="K124" s="43"/>
    </row>
    <row r="125" spans="1:11" s="41" customFormat="1" ht="15.75" customHeight="1" x14ac:dyDescent="0.25">
      <c r="A125" s="43"/>
      <c r="B125" s="40"/>
      <c r="F125" s="46"/>
      <c r="H125" s="40"/>
      <c r="I125" s="43"/>
      <c r="J125" s="43"/>
      <c r="K125" s="43"/>
    </row>
    <row r="126" spans="1:11" s="41" customFormat="1" ht="15.75" customHeight="1" x14ac:dyDescent="0.25">
      <c r="A126" s="43"/>
      <c r="B126" s="40"/>
      <c r="F126" s="46"/>
      <c r="H126" s="40"/>
      <c r="I126" s="43"/>
      <c r="J126" s="43"/>
      <c r="K126" s="43"/>
    </row>
    <row r="127" spans="1:11" s="41" customFormat="1" ht="15.75" customHeight="1" x14ac:dyDescent="0.25">
      <c r="A127" s="43"/>
      <c r="B127" s="40"/>
      <c r="F127" s="46"/>
      <c r="H127" s="40"/>
      <c r="I127" s="43"/>
      <c r="J127" s="43"/>
      <c r="K127" s="43"/>
    </row>
    <row r="128" spans="1:11" s="41" customFormat="1" ht="15.75" customHeight="1" x14ac:dyDescent="0.25">
      <c r="A128" s="43"/>
      <c r="B128" s="40"/>
      <c r="F128" s="46"/>
      <c r="H128" s="40"/>
      <c r="I128" s="43"/>
      <c r="J128" s="43"/>
      <c r="K128" s="43"/>
    </row>
    <row r="129" spans="1:11" s="41" customFormat="1" ht="15.75" customHeight="1" x14ac:dyDescent="0.25">
      <c r="A129" s="43"/>
      <c r="B129" s="40"/>
      <c r="F129" s="46"/>
      <c r="H129" s="40"/>
      <c r="I129" s="43"/>
      <c r="J129" s="43"/>
      <c r="K129" s="43"/>
    </row>
    <row r="130" spans="1:11" s="41" customFormat="1" ht="15.75" customHeight="1" x14ac:dyDescent="0.25">
      <c r="A130" s="43"/>
      <c r="B130" s="40"/>
      <c r="F130" s="46"/>
      <c r="H130" s="40"/>
      <c r="I130" s="43"/>
      <c r="J130" s="43"/>
      <c r="K130" s="43"/>
    </row>
    <row r="131" spans="1:11" s="41" customFormat="1" ht="15.75" customHeight="1" x14ac:dyDescent="0.25">
      <c r="A131" s="43"/>
      <c r="B131" s="40"/>
      <c r="F131" s="46"/>
      <c r="H131" s="40"/>
      <c r="I131" s="43"/>
      <c r="J131" s="43"/>
      <c r="K131" s="43"/>
    </row>
    <row r="132" spans="1:11" s="41" customFormat="1" ht="15.75" customHeight="1" x14ac:dyDescent="0.25">
      <c r="A132" s="43"/>
      <c r="B132" s="40"/>
      <c r="F132" s="46"/>
      <c r="H132" s="40"/>
      <c r="I132" s="43"/>
      <c r="J132" s="43"/>
      <c r="K132" s="43"/>
    </row>
    <row r="133" spans="1:11" s="41" customFormat="1" ht="15.75" customHeight="1" x14ac:dyDescent="0.25">
      <c r="A133" s="43"/>
      <c r="B133" s="40"/>
      <c r="F133" s="46"/>
      <c r="H133" s="40"/>
      <c r="I133" s="43"/>
      <c r="J133" s="43"/>
      <c r="K133" s="43"/>
    </row>
    <row r="134" spans="1:11" s="41" customFormat="1" ht="15.75" customHeight="1" x14ac:dyDescent="0.25">
      <c r="A134" s="43"/>
      <c r="B134" s="40"/>
      <c r="F134" s="46"/>
      <c r="H134" s="40"/>
      <c r="I134" s="43"/>
      <c r="J134" s="43"/>
      <c r="K134" s="43"/>
    </row>
    <row r="135" spans="1:11" s="41" customFormat="1" ht="15.75" customHeight="1" x14ac:dyDescent="0.25">
      <c r="A135" s="43"/>
      <c r="B135" s="40"/>
      <c r="F135" s="46"/>
      <c r="H135" s="40"/>
      <c r="I135" s="43"/>
      <c r="J135" s="43"/>
      <c r="K135" s="43"/>
    </row>
    <row r="136" spans="1:11" s="41" customFormat="1" ht="15.75" customHeight="1" x14ac:dyDescent="0.25">
      <c r="A136" s="43"/>
      <c r="B136" s="40"/>
      <c r="F136" s="46"/>
      <c r="H136" s="40"/>
      <c r="I136" s="43"/>
      <c r="J136" s="43"/>
      <c r="K136" s="43"/>
    </row>
    <row r="137" spans="1:11" s="41" customFormat="1" ht="15.75" customHeight="1" x14ac:dyDescent="0.25">
      <c r="A137" s="43"/>
      <c r="B137" s="40"/>
      <c r="F137" s="46"/>
      <c r="H137" s="40"/>
      <c r="I137" s="43"/>
      <c r="J137" s="43"/>
      <c r="K137" s="43"/>
    </row>
    <row r="138" spans="1:11" s="41" customFormat="1" ht="15.75" customHeight="1" x14ac:dyDescent="0.25">
      <c r="A138" s="43"/>
      <c r="B138" s="40"/>
      <c r="F138" s="46"/>
      <c r="H138" s="40"/>
      <c r="I138" s="43"/>
      <c r="J138" s="43"/>
      <c r="K138" s="43"/>
    </row>
    <row r="139" spans="1:11" s="41" customFormat="1" ht="15.75" customHeight="1" x14ac:dyDescent="0.25">
      <c r="A139" s="43"/>
      <c r="B139" s="40"/>
      <c r="F139" s="46"/>
      <c r="H139" s="40"/>
      <c r="I139" s="43"/>
      <c r="J139" s="43"/>
      <c r="K139" s="43"/>
    </row>
    <row r="140" spans="1:11" s="41" customFormat="1" ht="15.75" customHeight="1" x14ac:dyDescent="0.25">
      <c r="A140" s="43"/>
      <c r="B140" s="40"/>
      <c r="F140" s="46"/>
      <c r="H140" s="40"/>
      <c r="I140" s="43"/>
      <c r="J140" s="43"/>
      <c r="K140" s="43"/>
    </row>
    <row r="141" spans="1:11" s="41" customFormat="1" ht="15.75" customHeight="1" x14ac:dyDescent="0.25">
      <c r="A141" s="43"/>
      <c r="B141" s="40"/>
      <c r="F141" s="46"/>
      <c r="H141" s="40"/>
      <c r="I141" s="43"/>
      <c r="J141" s="43"/>
      <c r="K141" s="43"/>
    </row>
    <row r="142" spans="1:11" s="41" customFormat="1" ht="15.75" customHeight="1" x14ac:dyDescent="0.25">
      <c r="A142" s="43"/>
      <c r="B142" s="40"/>
      <c r="F142" s="46"/>
      <c r="H142" s="40"/>
      <c r="I142" s="43"/>
      <c r="J142" s="43"/>
      <c r="K142" s="43"/>
    </row>
    <row r="143" spans="1:11" s="41" customFormat="1" ht="15.75" customHeight="1" x14ac:dyDescent="0.25">
      <c r="A143" s="43"/>
      <c r="B143" s="40"/>
      <c r="F143" s="46"/>
      <c r="H143" s="40"/>
      <c r="I143" s="43"/>
      <c r="J143" s="43"/>
      <c r="K143" s="43"/>
    </row>
    <row r="144" spans="1:11" s="41" customFormat="1" ht="15.75" customHeight="1" x14ac:dyDescent="0.25">
      <c r="A144" s="43"/>
      <c r="B144" s="40"/>
      <c r="F144" s="46"/>
      <c r="H144" s="40"/>
      <c r="I144" s="43"/>
      <c r="J144" s="43"/>
      <c r="K144" s="43"/>
    </row>
    <row r="145" spans="1:11" s="41" customFormat="1" ht="15.75" customHeight="1" x14ac:dyDescent="0.25">
      <c r="A145" s="43"/>
      <c r="B145" s="40"/>
      <c r="F145" s="46"/>
      <c r="H145" s="40"/>
      <c r="I145" s="43"/>
      <c r="J145" s="43"/>
      <c r="K145" s="43"/>
    </row>
    <row r="146" spans="1:11" s="41" customFormat="1" ht="15.75" customHeight="1" x14ac:dyDescent="0.25">
      <c r="A146" s="43"/>
      <c r="B146" s="40"/>
      <c r="F146" s="46"/>
      <c r="H146" s="40"/>
      <c r="I146" s="43"/>
      <c r="J146" s="43"/>
      <c r="K146" s="43"/>
    </row>
    <row r="147" spans="1:11" s="41" customFormat="1" ht="15.75" customHeight="1" x14ac:dyDescent="0.25">
      <c r="A147" s="43"/>
      <c r="B147" s="40"/>
      <c r="F147" s="46"/>
      <c r="H147" s="40"/>
      <c r="I147" s="43"/>
      <c r="J147" s="43"/>
      <c r="K147" s="43"/>
    </row>
    <row r="148" spans="1:11" s="41" customFormat="1" ht="15.75" customHeight="1" x14ac:dyDescent="0.25">
      <c r="A148" s="43"/>
      <c r="B148" s="40"/>
      <c r="F148" s="46"/>
      <c r="H148" s="40"/>
      <c r="I148" s="43"/>
      <c r="J148" s="43"/>
      <c r="K148" s="43"/>
    </row>
    <row r="149" spans="1:11" s="41" customFormat="1" ht="15.75" customHeight="1" x14ac:dyDescent="0.25">
      <c r="A149" s="43"/>
      <c r="B149" s="40"/>
      <c r="F149" s="46"/>
      <c r="H149" s="40"/>
      <c r="I149" s="43"/>
      <c r="J149" s="43"/>
      <c r="K149" s="43"/>
    </row>
    <row r="150" spans="1:11" s="41" customFormat="1" ht="15.75" customHeight="1" x14ac:dyDescent="0.25">
      <c r="A150" s="43"/>
      <c r="B150" s="40"/>
      <c r="F150" s="46"/>
      <c r="H150" s="40"/>
      <c r="I150" s="43"/>
      <c r="J150" s="43"/>
      <c r="K150" s="43"/>
    </row>
    <row r="151" spans="1:11" s="41" customFormat="1" ht="15.75" customHeight="1" x14ac:dyDescent="0.25">
      <c r="A151" s="43"/>
      <c r="B151" s="40"/>
      <c r="F151" s="46"/>
      <c r="H151" s="40"/>
      <c r="I151" s="43"/>
      <c r="J151" s="43"/>
      <c r="K151" s="43"/>
    </row>
    <row r="152" spans="1:11" s="41" customFormat="1" ht="15.75" customHeight="1" x14ac:dyDescent="0.25">
      <c r="A152" s="43"/>
      <c r="B152" s="40"/>
      <c r="F152" s="46"/>
      <c r="H152" s="40"/>
      <c r="I152" s="43"/>
      <c r="J152" s="43"/>
      <c r="K152" s="43"/>
    </row>
    <row r="153" spans="1:11" s="41" customFormat="1" ht="15.75" customHeight="1" x14ac:dyDescent="0.25">
      <c r="A153" s="43"/>
      <c r="B153" s="40"/>
      <c r="F153" s="46"/>
      <c r="H153" s="40"/>
      <c r="I153" s="43"/>
      <c r="J153" s="43"/>
      <c r="K153" s="43"/>
    </row>
    <row r="154" spans="1:11" s="41" customFormat="1" ht="15.75" customHeight="1" x14ac:dyDescent="0.25">
      <c r="A154" s="43"/>
      <c r="B154" s="40"/>
      <c r="F154" s="46"/>
      <c r="H154" s="40"/>
      <c r="I154" s="43"/>
      <c r="J154" s="43"/>
      <c r="K154" s="43"/>
    </row>
    <row r="155" spans="1:11" s="41" customFormat="1" ht="15.75" customHeight="1" x14ac:dyDescent="0.25">
      <c r="A155" s="43"/>
      <c r="B155" s="40"/>
      <c r="F155" s="46"/>
      <c r="H155" s="40"/>
      <c r="I155" s="43"/>
      <c r="J155" s="43"/>
      <c r="K155" s="43"/>
    </row>
    <row r="156" spans="1:11" s="41" customFormat="1" ht="15.75" customHeight="1" x14ac:dyDescent="0.25">
      <c r="A156" s="43"/>
      <c r="B156" s="40"/>
      <c r="F156" s="46"/>
      <c r="H156" s="40"/>
      <c r="I156" s="43"/>
      <c r="J156" s="43"/>
      <c r="K156" s="43"/>
    </row>
    <row r="157" spans="1:11" s="41" customFormat="1" ht="15.75" customHeight="1" x14ac:dyDescent="0.25">
      <c r="A157" s="43"/>
      <c r="B157" s="40"/>
      <c r="F157" s="46"/>
      <c r="H157" s="40"/>
      <c r="I157" s="43"/>
      <c r="J157" s="43"/>
      <c r="K157" s="43"/>
    </row>
    <row r="158" spans="1:11" s="41" customFormat="1" ht="15.75" customHeight="1" x14ac:dyDescent="0.25">
      <c r="A158" s="43"/>
      <c r="B158" s="40"/>
      <c r="F158" s="46"/>
      <c r="H158" s="40"/>
      <c r="I158" s="43"/>
      <c r="J158" s="43"/>
      <c r="K158" s="43"/>
    </row>
    <row r="159" spans="1:11" s="41" customFormat="1" ht="15.75" customHeight="1" x14ac:dyDescent="0.25">
      <c r="A159" s="43"/>
      <c r="B159" s="40"/>
      <c r="F159" s="46"/>
      <c r="H159" s="40"/>
      <c r="I159" s="43"/>
      <c r="J159" s="43"/>
      <c r="K159" s="43"/>
    </row>
    <row r="160" spans="1:11" s="41" customFormat="1" ht="15.75" customHeight="1" x14ac:dyDescent="0.25">
      <c r="A160" s="43"/>
      <c r="B160" s="40"/>
      <c r="F160" s="46"/>
      <c r="H160" s="40"/>
      <c r="I160" s="43"/>
      <c r="J160" s="43"/>
      <c r="K160" s="43"/>
    </row>
    <row r="161" spans="1:11" s="41" customFormat="1" ht="15.75" customHeight="1" x14ac:dyDescent="0.25">
      <c r="A161" s="43"/>
      <c r="B161" s="40"/>
      <c r="F161" s="46"/>
      <c r="H161" s="40"/>
      <c r="I161" s="43"/>
      <c r="J161" s="43"/>
      <c r="K161" s="43"/>
    </row>
    <row r="162" spans="1:11" s="41" customFormat="1" ht="15.75" customHeight="1" x14ac:dyDescent="0.25">
      <c r="A162" s="43"/>
      <c r="B162" s="40"/>
      <c r="F162" s="46"/>
      <c r="H162" s="40"/>
      <c r="I162" s="43"/>
      <c r="J162" s="43"/>
      <c r="K162" s="43"/>
    </row>
    <row r="163" spans="1:11" s="41" customFormat="1" ht="15.75" customHeight="1" x14ac:dyDescent="0.25">
      <c r="A163" s="43"/>
      <c r="B163" s="40"/>
      <c r="F163" s="46"/>
      <c r="H163" s="40"/>
      <c r="I163" s="43"/>
      <c r="J163" s="43"/>
      <c r="K163" s="43"/>
    </row>
    <row r="164" spans="1:11" s="41" customFormat="1" ht="15.75" customHeight="1" x14ac:dyDescent="0.25">
      <c r="A164" s="43"/>
      <c r="B164" s="40"/>
      <c r="F164" s="46"/>
      <c r="H164" s="40"/>
      <c r="I164" s="43"/>
      <c r="J164" s="43"/>
      <c r="K164" s="43"/>
    </row>
    <row r="165" spans="1:11" s="41" customFormat="1" ht="15.75" customHeight="1" x14ac:dyDescent="0.25">
      <c r="A165" s="43"/>
      <c r="B165" s="40"/>
      <c r="F165" s="46"/>
      <c r="H165" s="40"/>
      <c r="I165" s="43"/>
      <c r="J165" s="43"/>
      <c r="K165" s="43"/>
    </row>
    <row r="166" spans="1:11" s="41" customFormat="1" ht="15.75" customHeight="1" x14ac:dyDescent="0.25">
      <c r="A166" s="43"/>
      <c r="B166" s="40"/>
      <c r="F166" s="46"/>
      <c r="H166" s="40"/>
      <c r="I166" s="43"/>
      <c r="J166" s="43"/>
      <c r="K166" s="43"/>
    </row>
    <row r="167" spans="1:11" s="41" customFormat="1" ht="15.75" customHeight="1" x14ac:dyDescent="0.25">
      <c r="A167" s="43"/>
      <c r="B167" s="40"/>
      <c r="F167" s="46"/>
      <c r="H167" s="40"/>
      <c r="I167" s="43"/>
      <c r="J167" s="43"/>
      <c r="K167" s="43"/>
    </row>
    <row r="168" spans="1:11" s="41" customFormat="1" ht="15.75" customHeight="1" x14ac:dyDescent="0.25">
      <c r="A168" s="43"/>
      <c r="B168" s="40"/>
      <c r="F168" s="46"/>
      <c r="H168" s="40"/>
      <c r="I168" s="43"/>
      <c r="J168" s="43"/>
      <c r="K168" s="43"/>
    </row>
    <row r="169" spans="1:11" s="41" customFormat="1" ht="15.75" customHeight="1" x14ac:dyDescent="0.25">
      <c r="A169" s="43"/>
      <c r="B169" s="40"/>
      <c r="F169" s="46"/>
      <c r="H169" s="40"/>
      <c r="I169" s="43"/>
      <c r="J169" s="43"/>
      <c r="K169" s="43"/>
    </row>
    <row r="170" spans="1:11" s="41" customFormat="1" ht="15.75" customHeight="1" x14ac:dyDescent="0.25">
      <c r="A170" s="43"/>
      <c r="B170" s="40"/>
      <c r="F170" s="46"/>
      <c r="H170" s="40"/>
      <c r="I170" s="43"/>
      <c r="J170" s="43"/>
      <c r="K170" s="43"/>
    </row>
    <row r="171" spans="1:11" s="41" customFormat="1" ht="15.75" customHeight="1" x14ac:dyDescent="0.25">
      <c r="A171" s="43"/>
      <c r="B171" s="40"/>
      <c r="F171" s="46"/>
      <c r="H171" s="40"/>
      <c r="I171" s="43"/>
      <c r="J171" s="43"/>
      <c r="K171" s="43"/>
    </row>
    <row r="172" spans="1:11" s="41" customFormat="1" ht="15.75" customHeight="1" x14ac:dyDescent="0.25">
      <c r="A172" s="43"/>
      <c r="B172" s="40"/>
      <c r="F172" s="46"/>
      <c r="H172" s="40"/>
      <c r="I172" s="43"/>
      <c r="J172" s="43"/>
      <c r="K172" s="43"/>
    </row>
    <row r="173" spans="1:11" s="41" customFormat="1" ht="15.75" customHeight="1" x14ac:dyDescent="0.25">
      <c r="A173" s="43"/>
      <c r="B173" s="40"/>
      <c r="F173" s="46"/>
      <c r="H173" s="40"/>
      <c r="I173" s="43"/>
      <c r="J173" s="43"/>
      <c r="K173" s="43"/>
    </row>
    <row r="174" spans="1:11" s="41" customFormat="1" ht="15.75" customHeight="1" x14ac:dyDescent="0.25">
      <c r="A174" s="43"/>
      <c r="B174" s="40"/>
      <c r="F174" s="46"/>
      <c r="H174" s="40"/>
      <c r="I174" s="43"/>
      <c r="J174" s="43"/>
      <c r="K174" s="43"/>
    </row>
    <row r="175" spans="1:11" s="41" customFormat="1" ht="15.75" customHeight="1" x14ac:dyDescent="0.25">
      <c r="A175" s="43"/>
      <c r="B175" s="40"/>
      <c r="F175" s="46"/>
      <c r="H175" s="40"/>
      <c r="I175" s="43"/>
      <c r="J175" s="43"/>
      <c r="K175" s="43"/>
    </row>
    <row r="176" spans="1:11" s="41" customFormat="1" ht="15.75" customHeight="1" x14ac:dyDescent="0.25">
      <c r="A176" s="43"/>
      <c r="B176" s="40"/>
      <c r="F176" s="46"/>
      <c r="H176" s="40"/>
      <c r="I176" s="43"/>
      <c r="J176" s="43"/>
      <c r="K176" s="43"/>
    </row>
    <row r="177" spans="1:11" s="41" customFormat="1" ht="15.75" customHeight="1" x14ac:dyDescent="0.25">
      <c r="A177" s="43"/>
      <c r="B177" s="40"/>
      <c r="F177" s="46"/>
      <c r="H177" s="40"/>
      <c r="I177" s="43"/>
      <c r="J177" s="43"/>
      <c r="K177" s="43"/>
    </row>
    <row r="178" spans="1:11" s="41" customFormat="1" ht="15.75" customHeight="1" x14ac:dyDescent="0.25">
      <c r="A178" s="43"/>
      <c r="B178" s="40"/>
      <c r="F178" s="46"/>
      <c r="H178" s="40"/>
      <c r="I178" s="43"/>
      <c r="J178" s="43"/>
      <c r="K178" s="43"/>
    </row>
    <row r="179" spans="1:11" s="41" customFormat="1" ht="15.75" customHeight="1" x14ac:dyDescent="0.25">
      <c r="A179" s="43"/>
      <c r="B179" s="40"/>
      <c r="F179" s="46"/>
      <c r="H179" s="40"/>
      <c r="I179" s="43"/>
      <c r="J179" s="43"/>
      <c r="K179" s="43"/>
    </row>
    <row r="180" spans="1:11" s="41" customFormat="1" ht="15.75" customHeight="1" x14ac:dyDescent="0.25">
      <c r="A180" s="43"/>
      <c r="B180" s="40"/>
      <c r="F180" s="46"/>
      <c r="H180" s="40"/>
      <c r="I180" s="43"/>
      <c r="J180" s="43"/>
      <c r="K180" s="43"/>
    </row>
    <row r="181" spans="1:11" s="41" customFormat="1" ht="15.75" customHeight="1" x14ac:dyDescent="0.25">
      <c r="A181" s="43"/>
      <c r="B181" s="40"/>
      <c r="F181" s="46"/>
      <c r="H181" s="40"/>
      <c r="I181" s="43"/>
      <c r="J181" s="43"/>
      <c r="K181" s="43"/>
    </row>
    <row r="182" spans="1:11" s="41" customFormat="1" ht="15.75" customHeight="1" x14ac:dyDescent="0.25">
      <c r="A182" s="43"/>
      <c r="B182" s="40"/>
      <c r="F182" s="46"/>
      <c r="H182" s="40"/>
      <c r="I182" s="43"/>
      <c r="J182" s="43"/>
      <c r="K182" s="43"/>
    </row>
    <row r="183" spans="1:11" s="41" customFormat="1" ht="15.75" customHeight="1" x14ac:dyDescent="0.25">
      <c r="A183" s="43"/>
      <c r="B183" s="40"/>
      <c r="F183" s="46"/>
      <c r="H183" s="40"/>
      <c r="I183" s="43"/>
      <c r="J183" s="43"/>
      <c r="K183" s="43"/>
    </row>
    <row r="184" spans="1:11" s="41" customFormat="1" ht="15.75" customHeight="1" x14ac:dyDescent="0.25">
      <c r="A184" s="43"/>
      <c r="B184" s="40"/>
      <c r="F184" s="46"/>
      <c r="H184" s="40"/>
      <c r="I184" s="43"/>
      <c r="J184" s="43"/>
      <c r="K184" s="43"/>
    </row>
    <row r="185" spans="1:11" s="41" customFormat="1" ht="15.75" customHeight="1" x14ac:dyDescent="0.25">
      <c r="A185" s="43"/>
      <c r="B185" s="40"/>
      <c r="F185" s="46"/>
      <c r="H185" s="40"/>
      <c r="I185" s="43"/>
      <c r="J185" s="43"/>
      <c r="K185" s="43"/>
    </row>
    <row r="186" spans="1:11" s="41" customFormat="1" ht="15.75" customHeight="1" x14ac:dyDescent="0.25">
      <c r="A186" s="43"/>
      <c r="B186" s="40"/>
      <c r="F186" s="46"/>
      <c r="H186" s="40"/>
      <c r="I186" s="43"/>
      <c r="J186" s="43"/>
      <c r="K186" s="43"/>
    </row>
    <row r="187" spans="1:11" s="41" customFormat="1" ht="15.75" customHeight="1" x14ac:dyDescent="0.25">
      <c r="A187" s="43"/>
      <c r="B187" s="40"/>
      <c r="F187" s="46"/>
      <c r="H187" s="40"/>
      <c r="I187" s="43"/>
      <c r="J187" s="43"/>
      <c r="K187" s="43"/>
    </row>
    <row r="188" spans="1:11" s="41" customFormat="1" ht="15.75" customHeight="1" x14ac:dyDescent="0.25">
      <c r="A188" s="43"/>
      <c r="B188" s="40"/>
      <c r="F188" s="46"/>
      <c r="H188" s="40"/>
      <c r="I188" s="43"/>
      <c r="J188" s="43"/>
      <c r="K188" s="43"/>
    </row>
    <row r="189" spans="1:11" s="41" customFormat="1" ht="15.75" customHeight="1" x14ac:dyDescent="0.25">
      <c r="A189" s="43"/>
      <c r="B189" s="40"/>
      <c r="F189" s="46"/>
      <c r="H189" s="40"/>
      <c r="I189" s="43"/>
      <c r="J189" s="43"/>
      <c r="K189" s="43"/>
    </row>
    <row r="190" spans="1:11" s="41" customFormat="1" ht="15.75" customHeight="1" x14ac:dyDescent="0.25">
      <c r="A190" s="43"/>
      <c r="B190" s="40"/>
      <c r="F190" s="46"/>
      <c r="H190" s="40"/>
      <c r="I190" s="43"/>
      <c r="J190" s="43"/>
      <c r="K190" s="43"/>
    </row>
    <row r="191" spans="1:11" s="41" customFormat="1" ht="15.75" customHeight="1" x14ac:dyDescent="0.25">
      <c r="A191" s="43"/>
      <c r="B191" s="40"/>
      <c r="F191" s="46"/>
      <c r="H191" s="40"/>
      <c r="I191" s="43"/>
      <c r="J191" s="43"/>
      <c r="K191" s="43"/>
    </row>
    <row r="192" spans="1:11" s="41" customFormat="1" ht="15.75" customHeight="1" x14ac:dyDescent="0.25">
      <c r="A192" s="43"/>
      <c r="B192" s="40"/>
      <c r="F192" s="46"/>
      <c r="H192" s="40"/>
      <c r="I192" s="43"/>
      <c r="J192" s="43"/>
      <c r="K192" s="43"/>
    </row>
    <row r="193" spans="1:11" s="41" customFormat="1" ht="15.75" customHeight="1" x14ac:dyDescent="0.25">
      <c r="A193" s="43"/>
      <c r="B193" s="40"/>
      <c r="F193" s="46"/>
      <c r="H193" s="40"/>
      <c r="I193" s="43"/>
      <c r="J193" s="43"/>
      <c r="K193" s="43"/>
    </row>
    <row r="194" spans="1:11" s="41" customFormat="1" ht="15.75" customHeight="1" x14ac:dyDescent="0.25">
      <c r="A194" s="43"/>
      <c r="B194" s="40"/>
      <c r="F194" s="46"/>
      <c r="H194" s="40"/>
      <c r="I194" s="43"/>
      <c r="J194" s="43"/>
      <c r="K194" s="43"/>
    </row>
    <row r="195" spans="1:11" s="41" customFormat="1" ht="15.75" customHeight="1" x14ac:dyDescent="0.25">
      <c r="A195" s="43"/>
      <c r="B195" s="40"/>
      <c r="F195" s="46"/>
      <c r="H195" s="40"/>
      <c r="I195" s="43"/>
      <c r="J195" s="43"/>
      <c r="K195" s="43"/>
    </row>
    <row r="196" spans="1:11" s="41" customFormat="1" ht="15.75" customHeight="1" x14ac:dyDescent="0.25">
      <c r="A196" s="43"/>
      <c r="B196" s="40"/>
      <c r="F196" s="46"/>
      <c r="H196" s="40"/>
      <c r="I196" s="43"/>
      <c r="J196" s="43"/>
      <c r="K196" s="43"/>
    </row>
    <row r="197" spans="1:11" s="41" customFormat="1" ht="15.75" customHeight="1" x14ac:dyDescent="0.25">
      <c r="A197" s="43"/>
      <c r="B197" s="40"/>
      <c r="F197" s="46"/>
      <c r="H197" s="40"/>
      <c r="I197" s="43"/>
      <c r="J197" s="43"/>
      <c r="K197" s="43"/>
    </row>
    <row r="198" spans="1:11" s="41" customFormat="1" ht="15.75" customHeight="1" x14ac:dyDescent="0.25">
      <c r="A198" s="43"/>
      <c r="B198" s="40"/>
      <c r="F198" s="46"/>
      <c r="H198" s="40"/>
      <c r="I198" s="43"/>
      <c r="J198" s="43"/>
      <c r="K198" s="43"/>
    </row>
    <row r="199" spans="1:11" s="41" customFormat="1" ht="15.75" customHeight="1" x14ac:dyDescent="0.25">
      <c r="A199" s="43"/>
      <c r="B199" s="40"/>
      <c r="F199" s="46"/>
      <c r="H199" s="40"/>
      <c r="I199" s="43"/>
      <c r="J199" s="43"/>
      <c r="K199" s="43"/>
    </row>
    <row r="200" spans="1:11" s="41" customFormat="1" ht="15.75" customHeight="1" x14ac:dyDescent="0.25">
      <c r="A200" s="43"/>
      <c r="B200" s="40"/>
      <c r="F200" s="46"/>
      <c r="H200" s="40"/>
      <c r="I200" s="43"/>
      <c r="J200" s="43"/>
      <c r="K200" s="43"/>
    </row>
    <row r="201" spans="1:11" s="41" customFormat="1" ht="15.75" customHeight="1" x14ac:dyDescent="0.25">
      <c r="A201" s="43"/>
      <c r="B201" s="40"/>
      <c r="F201" s="46"/>
      <c r="H201" s="40"/>
      <c r="I201" s="43"/>
      <c r="J201" s="43"/>
      <c r="K201" s="43"/>
    </row>
    <row r="202" spans="1:11" s="41" customFormat="1" ht="15.75" customHeight="1" x14ac:dyDescent="0.25">
      <c r="A202" s="43"/>
      <c r="B202" s="40"/>
      <c r="F202" s="46"/>
      <c r="H202" s="40"/>
      <c r="I202" s="43"/>
      <c r="J202" s="43"/>
      <c r="K202" s="43"/>
    </row>
    <row r="203" spans="1:11" s="41" customFormat="1" ht="15.75" customHeight="1" x14ac:dyDescent="0.25">
      <c r="A203" s="43"/>
      <c r="B203" s="40"/>
      <c r="F203" s="46"/>
      <c r="H203" s="40"/>
      <c r="I203" s="43"/>
      <c r="J203" s="43"/>
      <c r="K203" s="43"/>
    </row>
    <row r="204" spans="1:11" s="41" customFormat="1" ht="15.75" customHeight="1" x14ac:dyDescent="0.25">
      <c r="A204" s="43"/>
      <c r="B204" s="40"/>
      <c r="F204" s="46"/>
      <c r="H204" s="40"/>
      <c r="I204" s="43"/>
      <c r="J204" s="43"/>
      <c r="K204" s="43"/>
    </row>
    <row r="205" spans="1:11" s="41" customFormat="1" ht="15.75" customHeight="1" x14ac:dyDescent="0.25">
      <c r="A205" s="43"/>
      <c r="B205" s="40"/>
      <c r="F205" s="46"/>
      <c r="H205" s="40"/>
      <c r="I205" s="43"/>
      <c r="J205" s="43"/>
      <c r="K205" s="43"/>
    </row>
    <row r="206" spans="1:11" s="41" customFormat="1" ht="15.75" customHeight="1" x14ac:dyDescent="0.25">
      <c r="A206" s="43"/>
      <c r="B206" s="40"/>
      <c r="F206" s="46"/>
      <c r="H206" s="40"/>
      <c r="I206" s="43"/>
      <c r="J206" s="43"/>
      <c r="K206" s="43"/>
    </row>
    <row r="207" spans="1:11" s="41" customFormat="1" ht="15.75" customHeight="1" x14ac:dyDescent="0.25">
      <c r="A207" s="43"/>
      <c r="B207" s="40"/>
      <c r="F207" s="46"/>
      <c r="H207" s="40"/>
      <c r="I207" s="43"/>
      <c r="J207" s="43"/>
      <c r="K207" s="43"/>
    </row>
    <row r="208" spans="1:11" s="41" customFormat="1" ht="15.75" customHeight="1" x14ac:dyDescent="0.25">
      <c r="A208" s="43"/>
      <c r="B208" s="40"/>
      <c r="F208" s="46"/>
      <c r="H208" s="40"/>
      <c r="I208" s="43"/>
      <c r="J208" s="43"/>
      <c r="K208" s="43"/>
    </row>
    <row r="209" spans="1:11" s="41" customFormat="1" ht="15.75" customHeight="1" x14ac:dyDescent="0.25">
      <c r="A209" s="43"/>
      <c r="B209" s="40"/>
      <c r="F209" s="46"/>
      <c r="H209" s="40"/>
      <c r="I209" s="43"/>
      <c r="J209" s="43"/>
      <c r="K209" s="43"/>
    </row>
    <row r="210" spans="1:11" s="41" customFormat="1" ht="15.75" customHeight="1" x14ac:dyDescent="0.25">
      <c r="A210" s="43"/>
      <c r="B210" s="40"/>
      <c r="F210" s="46"/>
      <c r="H210" s="40"/>
      <c r="I210" s="43"/>
      <c r="J210" s="43"/>
      <c r="K210" s="43"/>
    </row>
    <row r="211" spans="1:11" s="41" customFormat="1" ht="15.75" customHeight="1" x14ac:dyDescent="0.25">
      <c r="A211" s="43"/>
      <c r="B211" s="40"/>
      <c r="F211" s="46"/>
      <c r="H211" s="40"/>
      <c r="I211" s="43"/>
      <c r="J211" s="43"/>
      <c r="K211" s="43"/>
    </row>
    <row r="212" spans="1:11" s="41" customFormat="1" ht="15.75" customHeight="1" x14ac:dyDescent="0.25">
      <c r="A212" s="43"/>
      <c r="B212" s="40"/>
      <c r="F212" s="46"/>
      <c r="H212" s="40"/>
      <c r="I212" s="43"/>
      <c r="J212" s="43"/>
      <c r="K212" s="43"/>
    </row>
    <row r="213" spans="1:11" s="41" customFormat="1" ht="15.75" customHeight="1" x14ac:dyDescent="0.25">
      <c r="A213" s="43"/>
      <c r="B213" s="40"/>
      <c r="F213" s="46"/>
      <c r="H213" s="40"/>
      <c r="I213" s="43"/>
      <c r="J213" s="43"/>
      <c r="K213" s="43"/>
    </row>
    <row r="214" spans="1:11" s="41" customFormat="1" ht="15.75" customHeight="1" x14ac:dyDescent="0.25">
      <c r="A214" s="43"/>
      <c r="B214" s="40"/>
      <c r="F214" s="46"/>
      <c r="H214" s="40"/>
      <c r="I214" s="43"/>
      <c r="J214" s="43"/>
      <c r="K214" s="43"/>
    </row>
    <row r="215" spans="1:11" s="41" customFormat="1" ht="15.75" customHeight="1" x14ac:dyDescent="0.25">
      <c r="A215" s="43"/>
      <c r="B215" s="40"/>
      <c r="F215" s="46"/>
      <c r="H215" s="40"/>
      <c r="I215" s="43"/>
      <c r="J215" s="43"/>
      <c r="K215" s="43"/>
    </row>
    <row r="216" spans="1:11" s="41" customFormat="1" ht="15.75" customHeight="1" x14ac:dyDescent="0.25">
      <c r="A216" s="43"/>
      <c r="B216" s="40"/>
      <c r="F216" s="46"/>
      <c r="H216" s="40"/>
      <c r="I216" s="43"/>
      <c r="J216" s="43"/>
      <c r="K216" s="43"/>
    </row>
    <row r="217" spans="1:11" s="41" customFormat="1" ht="15.75" customHeight="1" x14ac:dyDescent="0.25">
      <c r="A217" s="43"/>
      <c r="B217" s="40"/>
      <c r="F217" s="46"/>
      <c r="H217" s="40"/>
      <c r="I217" s="43"/>
      <c r="J217" s="43"/>
      <c r="K217" s="43"/>
    </row>
    <row r="218" spans="1:11" s="41" customFormat="1" ht="15.75" customHeight="1" x14ac:dyDescent="0.25">
      <c r="A218" s="43"/>
      <c r="B218" s="40"/>
      <c r="F218" s="46"/>
      <c r="H218" s="40"/>
      <c r="I218" s="43"/>
      <c r="J218" s="43"/>
      <c r="K218" s="43"/>
    </row>
    <row r="219" spans="1:11" s="41" customFormat="1" ht="15.75" customHeight="1" x14ac:dyDescent="0.25">
      <c r="A219" s="43"/>
      <c r="B219" s="40"/>
      <c r="F219" s="46"/>
      <c r="H219" s="40"/>
      <c r="I219" s="43"/>
      <c r="J219" s="43"/>
      <c r="K219" s="43"/>
    </row>
    <row r="220" spans="1:11" s="41" customFormat="1" ht="15.75" customHeight="1" x14ac:dyDescent="0.25">
      <c r="A220" s="43"/>
      <c r="B220" s="40"/>
      <c r="F220" s="46"/>
      <c r="H220" s="40"/>
      <c r="I220" s="43"/>
      <c r="J220" s="43"/>
      <c r="K220" s="43"/>
    </row>
    <row r="221" spans="1:11" s="41" customFormat="1" ht="15.75" customHeight="1" x14ac:dyDescent="0.25">
      <c r="A221" s="43"/>
      <c r="B221" s="40"/>
      <c r="F221" s="46"/>
      <c r="H221" s="40"/>
      <c r="I221" s="43"/>
      <c r="J221" s="43"/>
      <c r="K221" s="43"/>
    </row>
    <row r="222" spans="1:11" s="41" customFormat="1" ht="15.75" customHeight="1" x14ac:dyDescent="0.25">
      <c r="A222" s="43"/>
      <c r="B222" s="40"/>
      <c r="F222" s="46"/>
      <c r="H222" s="40"/>
      <c r="I222" s="43"/>
      <c r="J222" s="43"/>
      <c r="K222" s="43"/>
    </row>
    <row r="223" spans="1:11" s="41" customFormat="1" ht="15.75" customHeight="1" x14ac:dyDescent="0.25">
      <c r="A223" s="43"/>
      <c r="B223" s="40"/>
      <c r="F223" s="46"/>
      <c r="H223" s="40"/>
      <c r="I223" s="43"/>
      <c r="J223" s="43"/>
      <c r="K223" s="43"/>
    </row>
    <row r="224" spans="1:11" s="41" customFormat="1" ht="15.75" customHeight="1" x14ac:dyDescent="0.25">
      <c r="A224" s="43"/>
      <c r="B224" s="40"/>
      <c r="F224" s="46"/>
      <c r="H224" s="40"/>
      <c r="I224" s="43"/>
      <c r="J224" s="43"/>
      <c r="K224" s="43"/>
    </row>
    <row r="225" spans="1:11" s="41" customFormat="1" ht="15.75" customHeight="1" x14ac:dyDescent="0.25">
      <c r="A225" s="43"/>
      <c r="B225" s="40"/>
      <c r="F225" s="46"/>
      <c r="H225" s="40"/>
      <c r="I225" s="43"/>
      <c r="J225" s="43"/>
      <c r="K225" s="43"/>
    </row>
    <row r="226" spans="1:11" s="41" customFormat="1" ht="15.75" customHeight="1" x14ac:dyDescent="0.25">
      <c r="A226" s="43"/>
      <c r="B226" s="40"/>
      <c r="F226" s="46"/>
      <c r="H226" s="40"/>
      <c r="I226" s="43"/>
      <c r="J226" s="43"/>
      <c r="K226" s="43"/>
    </row>
    <row r="227" spans="1:11" s="41" customFormat="1" ht="15.75" customHeight="1" x14ac:dyDescent="0.25">
      <c r="A227" s="43"/>
      <c r="B227" s="40"/>
      <c r="F227" s="46"/>
      <c r="H227" s="40"/>
      <c r="I227" s="43"/>
      <c r="J227" s="43"/>
      <c r="K227" s="43"/>
    </row>
    <row r="228" spans="1:11" s="41" customFormat="1" ht="15.75" customHeight="1" x14ac:dyDescent="0.25">
      <c r="A228" s="43"/>
      <c r="B228" s="40"/>
      <c r="F228" s="46"/>
      <c r="H228" s="40"/>
      <c r="I228" s="43"/>
      <c r="J228" s="43"/>
      <c r="K228" s="43"/>
    </row>
    <row r="229" spans="1:11" s="41" customFormat="1" ht="15.75" customHeight="1" x14ac:dyDescent="0.25">
      <c r="A229" s="43"/>
      <c r="B229" s="40"/>
      <c r="F229" s="46"/>
      <c r="H229" s="40"/>
      <c r="I229" s="43"/>
      <c r="J229" s="43"/>
      <c r="K229" s="43"/>
    </row>
    <row r="230" spans="1:11" s="41" customFormat="1" ht="15.75" customHeight="1" x14ac:dyDescent="0.25">
      <c r="A230" s="43"/>
      <c r="B230" s="40"/>
      <c r="F230" s="46"/>
      <c r="H230" s="40"/>
      <c r="I230" s="43"/>
      <c r="J230" s="43"/>
      <c r="K230" s="43"/>
    </row>
    <row r="231" spans="1:11" s="41" customFormat="1" ht="15.75" customHeight="1" x14ac:dyDescent="0.25">
      <c r="A231" s="43"/>
      <c r="B231" s="40"/>
      <c r="F231" s="46"/>
      <c r="H231" s="40"/>
      <c r="I231" s="43"/>
      <c r="J231" s="43"/>
      <c r="K231" s="43"/>
    </row>
    <row r="232" spans="1:11" s="41" customFormat="1" ht="15.75" customHeight="1" x14ac:dyDescent="0.25">
      <c r="A232" s="43"/>
      <c r="B232" s="40"/>
      <c r="F232" s="46"/>
      <c r="H232" s="40"/>
      <c r="I232" s="43"/>
      <c r="J232" s="43"/>
      <c r="K232" s="43"/>
    </row>
    <row r="233" spans="1:11" s="41" customFormat="1" ht="15.75" customHeight="1" x14ac:dyDescent="0.25">
      <c r="A233" s="43"/>
      <c r="B233" s="40"/>
      <c r="F233" s="46"/>
      <c r="H233" s="40"/>
      <c r="I233" s="43"/>
      <c r="J233" s="43"/>
      <c r="K233" s="43"/>
    </row>
    <row r="234" spans="1:11" s="41" customFormat="1" ht="15.75" customHeight="1" x14ac:dyDescent="0.25">
      <c r="A234" s="43"/>
      <c r="B234" s="40"/>
      <c r="F234" s="46"/>
      <c r="H234" s="40"/>
      <c r="I234" s="43"/>
      <c r="J234" s="43"/>
      <c r="K234" s="43"/>
    </row>
    <row r="235" spans="1:11" s="41" customFormat="1" ht="15.75" customHeight="1" x14ac:dyDescent="0.25">
      <c r="A235" s="43"/>
      <c r="B235" s="40"/>
      <c r="F235" s="46"/>
      <c r="H235" s="40"/>
      <c r="I235" s="43"/>
      <c r="J235" s="43"/>
      <c r="K235" s="43"/>
    </row>
    <row r="236" spans="1:11" s="41" customFormat="1" ht="15.75" customHeight="1" x14ac:dyDescent="0.25">
      <c r="A236" s="43"/>
      <c r="B236" s="40"/>
      <c r="F236" s="46"/>
      <c r="H236" s="40"/>
      <c r="I236" s="43"/>
      <c r="J236" s="43"/>
      <c r="K236" s="43"/>
    </row>
    <row r="237" spans="1:11" s="41" customFormat="1" ht="15.75" customHeight="1" x14ac:dyDescent="0.25">
      <c r="A237" s="43"/>
      <c r="B237" s="40"/>
      <c r="F237" s="46"/>
      <c r="H237" s="40"/>
      <c r="I237" s="43"/>
      <c r="J237" s="43"/>
      <c r="K237" s="43"/>
    </row>
    <row r="238" spans="1:11" s="41" customFormat="1" ht="15.75" customHeight="1" x14ac:dyDescent="0.25">
      <c r="A238" s="43"/>
      <c r="B238" s="40"/>
      <c r="F238" s="46"/>
      <c r="H238" s="40"/>
      <c r="I238" s="43"/>
      <c r="J238" s="43"/>
      <c r="K238" s="43"/>
    </row>
    <row r="239" spans="1:11" s="41" customFormat="1" ht="15.75" customHeight="1" x14ac:dyDescent="0.25">
      <c r="A239" s="43"/>
      <c r="B239" s="40"/>
      <c r="F239" s="46"/>
      <c r="H239" s="40"/>
      <c r="I239" s="43"/>
      <c r="J239" s="43"/>
      <c r="K239" s="43"/>
    </row>
    <row r="240" spans="1:11" s="41" customFormat="1" ht="15.75" customHeight="1" x14ac:dyDescent="0.25">
      <c r="A240" s="43"/>
      <c r="B240" s="40"/>
      <c r="F240" s="46"/>
      <c r="H240" s="40"/>
      <c r="I240" s="43"/>
      <c r="J240" s="43"/>
      <c r="K240" s="43"/>
    </row>
    <row r="241" spans="1:11" s="41" customFormat="1" ht="15.75" customHeight="1" x14ac:dyDescent="0.25">
      <c r="A241" s="43"/>
      <c r="B241" s="40"/>
      <c r="F241" s="46"/>
      <c r="H241" s="40"/>
      <c r="I241" s="43"/>
      <c r="J241" s="43"/>
      <c r="K241" s="43"/>
    </row>
    <row r="242" spans="1:11" s="41" customFormat="1" ht="15.75" customHeight="1" x14ac:dyDescent="0.25">
      <c r="A242" s="43"/>
      <c r="B242" s="40"/>
      <c r="F242" s="46"/>
      <c r="H242" s="40"/>
      <c r="I242" s="43"/>
      <c r="J242" s="43"/>
      <c r="K242" s="43"/>
    </row>
    <row r="243" spans="1:11" s="41" customFormat="1" ht="15.75" customHeight="1" x14ac:dyDescent="0.25">
      <c r="A243" s="43"/>
      <c r="B243" s="40"/>
      <c r="F243" s="46"/>
      <c r="H243" s="40"/>
      <c r="I243" s="43"/>
      <c r="J243" s="43"/>
      <c r="K243" s="43"/>
    </row>
    <row r="244" spans="1:11" s="41" customFormat="1" ht="15.75" customHeight="1" x14ac:dyDescent="0.25">
      <c r="A244" s="43"/>
      <c r="B244" s="40"/>
      <c r="F244" s="46"/>
      <c r="H244" s="40"/>
      <c r="I244" s="43"/>
      <c r="J244" s="43"/>
      <c r="K244" s="43"/>
    </row>
    <row r="245" spans="1:11" s="41" customFormat="1" ht="15.75" customHeight="1" x14ac:dyDescent="0.25">
      <c r="A245" s="43"/>
      <c r="B245" s="40"/>
      <c r="F245" s="46"/>
      <c r="H245" s="40"/>
      <c r="I245" s="43"/>
      <c r="J245" s="43"/>
      <c r="K245" s="43"/>
    </row>
    <row r="246" spans="1:11" s="41" customFormat="1" ht="15.75" customHeight="1" x14ac:dyDescent="0.25">
      <c r="A246" s="43"/>
      <c r="B246" s="40"/>
      <c r="F246" s="46"/>
      <c r="H246" s="40"/>
      <c r="I246" s="43"/>
      <c r="J246" s="43"/>
      <c r="K246" s="43"/>
    </row>
    <row r="247" spans="1:11" s="41" customFormat="1" ht="15.75" customHeight="1" x14ac:dyDescent="0.25">
      <c r="A247" s="43"/>
      <c r="B247" s="40"/>
      <c r="F247" s="46"/>
      <c r="H247" s="40"/>
      <c r="I247" s="43"/>
      <c r="J247" s="43"/>
      <c r="K247" s="43"/>
    </row>
    <row r="248" spans="1:11" s="41" customFormat="1" ht="15.75" customHeight="1" x14ac:dyDescent="0.25">
      <c r="A248" s="43"/>
      <c r="B248" s="40"/>
      <c r="F248" s="46"/>
      <c r="H248" s="40"/>
      <c r="I248" s="43"/>
      <c r="J248" s="43"/>
      <c r="K248" s="43"/>
    </row>
    <row r="249" spans="1:11" s="41" customFormat="1" ht="15.75" customHeight="1" x14ac:dyDescent="0.25">
      <c r="A249" s="43"/>
      <c r="B249" s="40"/>
      <c r="F249" s="46"/>
      <c r="H249" s="40"/>
      <c r="I249" s="43"/>
      <c r="J249" s="43"/>
      <c r="K249" s="43"/>
    </row>
    <row r="250" spans="1:11" s="41" customFormat="1" ht="15.75" customHeight="1" x14ac:dyDescent="0.25">
      <c r="A250" s="43"/>
      <c r="B250" s="40"/>
      <c r="F250" s="46"/>
      <c r="H250" s="40"/>
      <c r="I250" s="43"/>
      <c r="J250" s="43"/>
      <c r="K250" s="43"/>
    </row>
    <row r="251" spans="1:11" s="41" customFormat="1" ht="15.75" customHeight="1" x14ac:dyDescent="0.25">
      <c r="A251" s="43"/>
      <c r="B251" s="40"/>
      <c r="F251" s="46"/>
      <c r="H251" s="40"/>
      <c r="I251" s="43"/>
      <c r="J251" s="43"/>
      <c r="K251" s="43"/>
    </row>
    <row r="252" spans="1:11" s="41" customFormat="1" ht="15.75" customHeight="1" x14ac:dyDescent="0.25">
      <c r="A252" s="43"/>
      <c r="B252" s="40"/>
      <c r="F252" s="46"/>
      <c r="H252" s="40"/>
      <c r="I252" s="43"/>
      <c r="J252" s="43"/>
      <c r="K252" s="43"/>
    </row>
    <row r="253" spans="1:11" s="41" customFormat="1" ht="15.75" customHeight="1" x14ac:dyDescent="0.25">
      <c r="A253" s="43"/>
      <c r="B253" s="40"/>
      <c r="F253" s="46"/>
      <c r="H253" s="40"/>
      <c r="I253" s="43"/>
      <c r="J253" s="43"/>
      <c r="K253" s="43"/>
    </row>
    <row r="254" spans="1:11" s="41" customFormat="1" ht="15.75" customHeight="1" x14ac:dyDescent="0.25">
      <c r="A254" s="43"/>
      <c r="B254" s="40"/>
      <c r="F254" s="46"/>
      <c r="H254" s="40"/>
      <c r="I254" s="43"/>
      <c r="J254" s="43"/>
      <c r="K254" s="43"/>
    </row>
    <row r="255" spans="1:11" s="41" customFormat="1" ht="15.75" customHeight="1" x14ac:dyDescent="0.25">
      <c r="A255" s="43"/>
      <c r="B255" s="40"/>
      <c r="F255" s="46"/>
      <c r="H255" s="40"/>
      <c r="I255" s="43"/>
      <c r="J255" s="43"/>
      <c r="K255" s="43"/>
    </row>
    <row r="256" spans="1:11" s="41" customFormat="1" ht="15.75" customHeight="1" x14ac:dyDescent="0.25">
      <c r="A256" s="43"/>
      <c r="B256" s="40"/>
      <c r="F256" s="46"/>
      <c r="H256" s="40"/>
      <c r="I256" s="43"/>
      <c r="J256" s="43"/>
      <c r="K256" s="43"/>
    </row>
    <row r="257" spans="1:11" s="41" customFormat="1" ht="15.75" customHeight="1" x14ac:dyDescent="0.25">
      <c r="A257" s="43"/>
      <c r="B257" s="40"/>
      <c r="F257" s="46"/>
      <c r="H257" s="40"/>
      <c r="I257" s="43"/>
      <c r="J257" s="43"/>
      <c r="K257" s="43"/>
    </row>
    <row r="258" spans="1:11" s="41" customFormat="1" ht="15.75" customHeight="1" x14ac:dyDescent="0.25">
      <c r="A258" s="43"/>
      <c r="B258" s="40"/>
      <c r="F258" s="46"/>
      <c r="H258" s="40"/>
      <c r="I258" s="43"/>
      <c r="J258" s="43"/>
      <c r="K258" s="43"/>
    </row>
    <row r="259" spans="1:11" s="41" customFormat="1" ht="15.75" customHeight="1" x14ac:dyDescent="0.25">
      <c r="A259" s="43"/>
      <c r="B259" s="40"/>
      <c r="F259" s="46"/>
      <c r="H259" s="40"/>
      <c r="I259" s="43"/>
      <c r="J259" s="43"/>
      <c r="K259" s="43"/>
    </row>
    <row r="260" spans="1:11" s="41" customFormat="1" ht="15.75" customHeight="1" x14ac:dyDescent="0.25">
      <c r="A260" s="43"/>
      <c r="B260" s="40"/>
      <c r="F260" s="46"/>
      <c r="H260" s="40"/>
      <c r="I260" s="43"/>
      <c r="J260" s="43"/>
      <c r="K260" s="43"/>
    </row>
    <row r="261" spans="1:11" s="41" customFormat="1" ht="15.75" customHeight="1" x14ac:dyDescent="0.25">
      <c r="A261" s="43"/>
      <c r="B261" s="40"/>
      <c r="F261" s="46"/>
      <c r="H261" s="40"/>
      <c r="I261" s="43"/>
      <c r="J261" s="43"/>
      <c r="K261" s="43"/>
    </row>
    <row r="262" spans="1:11" s="41" customFormat="1" ht="15.75" customHeight="1" x14ac:dyDescent="0.25">
      <c r="A262" s="43"/>
      <c r="B262" s="40"/>
      <c r="F262" s="46"/>
      <c r="H262" s="40"/>
      <c r="I262" s="43"/>
      <c r="J262" s="43"/>
      <c r="K262" s="43"/>
    </row>
    <row r="263" spans="1:11" s="41" customFormat="1" ht="15.75" customHeight="1" x14ac:dyDescent="0.25">
      <c r="A263" s="43"/>
      <c r="B263" s="40"/>
      <c r="F263" s="46"/>
      <c r="H263" s="40"/>
      <c r="I263" s="43"/>
      <c r="J263" s="43"/>
      <c r="K263" s="43"/>
    </row>
    <row r="264" spans="1:11" s="41" customFormat="1" ht="15.75" customHeight="1" x14ac:dyDescent="0.25">
      <c r="A264" s="43"/>
      <c r="B264" s="40"/>
      <c r="F264" s="46"/>
      <c r="H264" s="40"/>
      <c r="I264" s="43"/>
      <c r="J264" s="43"/>
      <c r="K264" s="43"/>
    </row>
    <row r="265" spans="1:11" s="41" customFormat="1" ht="15.75" customHeight="1" x14ac:dyDescent="0.25">
      <c r="A265" s="43"/>
      <c r="B265" s="40"/>
      <c r="F265" s="46"/>
      <c r="H265" s="40"/>
      <c r="I265" s="43"/>
      <c r="J265" s="43"/>
      <c r="K265" s="43"/>
    </row>
    <row r="266" spans="1:11" s="41" customFormat="1" ht="15.75" customHeight="1" x14ac:dyDescent="0.25">
      <c r="A266" s="43"/>
      <c r="B266" s="40"/>
      <c r="F266" s="46"/>
      <c r="H266" s="40"/>
      <c r="I266" s="43"/>
      <c r="J266" s="43"/>
      <c r="K266" s="43"/>
    </row>
    <row r="267" spans="1:11" s="41" customFormat="1" ht="15.75" customHeight="1" x14ac:dyDescent="0.25">
      <c r="A267" s="43"/>
      <c r="B267" s="40"/>
      <c r="F267" s="46"/>
      <c r="H267" s="40"/>
      <c r="I267" s="43"/>
      <c r="J267" s="43"/>
      <c r="K267" s="43"/>
    </row>
    <row r="268" spans="1:11" s="41" customFormat="1" ht="15.75" customHeight="1" x14ac:dyDescent="0.25">
      <c r="A268" s="43"/>
      <c r="B268" s="40"/>
      <c r="F268" s="46"/>
      <c r="H268" s="40"/>
      <c r="I268" s="43"/>
      <c r="J268" s="43"/>
      <c r="K268" s="43"/>
    </row>
    <row r="269" spans="1:11" s="41" customFormat="1" ht="15.75" customHeight="1" x14ac:dyDescent="0.25">
      <c r="A269" s="43"/>
      <c r="B269" s="40"/>
      <c r="F269" s="46"/>
      <c r="H269" s="40"/>
      <c r="I269" s="43"/>
      <c r="J269" s="43"/>
      <c r="K269" s="43"/>
    </row>
    <row r="270" spans="1:11" s="41" customFormat="1" ht="15.75" customHeight="1" x14ac:dyDescent="0.25">
      <c r="A270" s="43"/>
      <c r="B270" s="40"/>
      <c r="F270" s="46"/>
      <c r="H270" s="40"/>
      <c r="I270" s="43"/>
      <c r="J270" s="43"/>
      <c r="K270" s="43"/>
    </row>
    <row r="271" spans="1:11" s="41" customFormat="1" ht="15.75" customHeight="1" x14ac:dyDescent="0.25">
      <c r="A271" s="43"/>
      <c r="B271" s="40"/>
      <c r="F271" s="46"/>
      <c r="H271" s="40"/>
      <c r="I271" s="43"/>
      <c r="J271" s="43"/>
      <c r="K271" s="43"/>
    </row>
    <row r="272" spans="1:11" s="41" customFormat="1" ht="15.75" customHeight="1" x14ac:dyDescent="0.25">
      <c r="A272" s="43"/>
      <c r="B272" s="40"/>
      <c r="F272" s="46"/>
      <c r="H272" s="40"/>
      <c r="I272" s="43"/>
      <c r="J272" s="43"/>
      <c r="K272" s="43"/>
    </row>
    <row r="273" spans="1:11" s="41" customFormat="1" ht="15.75" customHeight="1" x14ac:dyDescent="0.25">
      <c r="A273" s="43"/>
      <c r="B273" s="40"/>
      <c r="F273" s="46"/>
      <c r="H273" s="40"/>
      <c r="I273" s="43"/>
      <c r="J273" s="43"/>
      <c r="K273" s="43"/>
    </row>
    <row r="274" spans="1:11" s="41" customFormat="1" ht="15.75" customHeight="1" x14ac:dyDescent="0.25">
      <c r="A274" s="43"/>
      <c r="B274" s="40"/>
      <c r="F274" s="46"/>
      <c r="H274" s="40"/>
      <c r="I274" s="43"/>
      <c r="J274" s="43"/>
      <c r="K274" s="43"/>
    </row>
    <row r="275" spans="1:11" s="41" customFormat="1" ht="15.75" customHeight="1" x14ac:dyDescent="0.25">
      <c r="A275" s="43"/>
      <c r="B275" s="40"/>
      <c r="F275" s="46"/>
      <c r="H275" s="40"/>
      <c r="I275" s="43"/>
      <c r="J275" s="43"/>
      <c r="K275" s="43"/>
    </row>
    <row r="276" spans="1:11" s="41" customFormat="1" ht="15.75" customHeight="1" x14ac:dyDescent="0.25">
      <c r="A276" s="43"/>
      <c r="B276" s="40"/>
      <c r="F276" s="46"/>
      <c r="H276" s="40"/>
      <c r="I276" s="43"/>
      <c r="J276" s="43"/>
      <c r="K276" s="43"/>
    </row>
    <row r="277" spans="1:11" s="41" customFormat="1" ht="15.75" customHeight="1" x14ac:dyDescent="0.25">
      <c r="A277" s="43"/>
      <c r="B277" s="40"/>
      <c r="F277" s="46"/>
      <c r="H277" s="40"/>
      <c r="I277" s="43"/>
      <c r="J277" s="43"/>
      <c r="K277" s="43"/>
    </row>
    <row r="278" spans="1:11" s="41" customFormat="1" ht="15.75" customHeight="1" x14ac:dyDescent="0.25">
      <c r="A278" s="43"/>
      <c r="B278" s="40"/>
      <c r="F278" s="46"/>
      <c r="H278" s="40"/>
      <c r="I278" s="43"/>
      <c r="J278" s="43"/>
      <c r="K278" s="43"/>
    </row>
    <row r="279" spans="1:11" s="41" customFormat="1" ht="15.75" customHeight="1" x14ac:dyDescent="0.25">
      <c r="A279" s="43"/>
      <c r="B279" s="40"/>
      <c r="F279" s="46"/>
      <c r="H279" s="40"/>
      <c r="I279" s="43"/>
      <c r="J279" s="43"/>
      <c r="K279" s="43"/>
    </row>
    <row r="280" spans="1:11" s="41" customFormat="1" ht="15.75" customHeight="1" x14ac:dyDescent="0.25">
      <c r="A280" s="43"/>
      <c r="B280" s="40"/>
      <c r="F280" s="46"/>
      <c r="H280" s="40"/>
      <c r="I280" s="43"/>
      <c r="J280" s="43"/>
      <c r="K280" s="43"/>
    </row>
    <row r="281" spans="1:11" s="41" customFormat="1" ht="15.75" customHeight="1" x14ac:dyDescent="0.25">
      <c r="A281" s="43"/>
      <c r="B281" s="40"/>
      <c r="F281" s="46"/>
      <c r="H281" s="40"/>
      <c r="I281" s="43"/>
      <c r="J281" s="43"/>
      <c r="K281" s="43"/>
    </row>
    <row r="282" spans="1:11" s="41" customFormat="1" ht="15.75" customHeight="1" x14ac:dyDescent="0.25">
      <c r="A282" s="43"/>
      <c r="B282" s="40"/>
      <c r="F282" s="46"/>
      <c r="H282" s="40"/>
      <c r="I282" s="43"/>
      <c r="J282" s="43"/>
      <c r="K282" s="43"/>
    </row>
    <row r="283" spans="1:11" s="41" customFormat="1" ht="15.75" customHeight="1" x14ac:dyDescent="0.25">
      <c r="A283" s="43"/>
      <c r="B283" s="40"/>
      <c r="F283" s="46"/>
      <c r="H283" s="40"/>
      <c r="I283" s="43"/>
      <c r="J283" s="43"/>
      <c r="K283" s="43"/>
    </row>
    <row r="284" spans="1:11" s="41" customFormat="1" ht="15.75" customHeight="1" x14ac:dyDescent="0.25">
      <c r="A284" s="43"/>
      <c r="B284" s="40"/>
      <c r="F284" s="46"/>
      <c r="H284" s="40"/>
      <c r="I284" s="43"/>
      <c r="J284" s="43"/>
      <c r="K284" s="43"/>
    </row>
    <row r="285" spans="1:11" s="41" customFormat="1" ht="15.75" customHeight="1" x14ac:dyDescent="0.25">
      <c r="A285" s="43"/>
      <c r="B285" s="40"/>
      <c r="F285" s="46"/>
      <c r="H285" s="40"/>
      <c r="I285" s="43"/>
      <c r="J285" s="43"/>
      <c r="K285" s="43"/>
    </row>
    <row r="286" spans="1:11" s="41" customFormat="1" ht="15.75" customHeight="1" x14ac:dyDescent="0.25">
      <c r="A286" s="43"/>
      <c r="B286" s="40"/>
      <c r="F286" s="46"/>
      <c r="H286" s="40"/>
      <c r="I286" s="43"/>
      <c r="J286" s="43"/>
      <c r="K286" s="43"/>
    </row>
    <row r="287" spans="1:11" s="41" customFormat="1" ht="15.75" customHeight="1" x14ac:dyDescent="0.25">
      <c r="A287" s="43"/>
      <c r="B287" s="40"/>
      <c r="F287" s="46"/>
      <c r="H287" s="40"/>
      <c r="I287" s="43"/>
      <c r="J287" s="43"/>
      <c r="K287" s="43"/>
    </row>
    <row r="288" spans="1:11" s="41" customFormat="1" ht="15.75" customHeight="1" x14ac:dyDescent="0.25">
      <c r="A288" s="43"/>
      <c r="B288" s="40"/>
      <c r="F288" s="46"/>
      <c r="H288" s="40"/>
      <c r="I288" s="43"/>
      <c r="J288" s="43"/>
      <c r="K288" s="43"/>
    </row>
    <row r="289" spans="1:11" s="41" customFormat="1" ht="15.75" customHeight="1" x14ac:dyDescent="0.25">
      <c r="A289" s="43"/>
      <c r="B289" s="40"/>
      <c r="F289" s="46"/>
      <c r="H289" s="40"/>
      <c r="I289" s="43"/>
      <c r="J289" s="43"/>
      <c r="K289" s="43"/>
    </row>
    <row r="290" spans="1:11" s="41" customFormat="1" ht="15.75" customHeight="1" x14ac:dyDescent="0.25">
      <c r="A290" s="43"/>
      <c r="B290" s="40"/>
      <c r="F290" s="46"/>
      <c r="H290" s="40"/>
      <c r="I290" s="43"/>
      <c r="J290" s="43"/>
      <c r="K290" s="43"/>
    </row>
    <row r="291" spans="1:11" s="41" customFormat="1" ht="15.75" customHeight="1" x14ac:dyDescent="0.25">
      <c r="A291" s="43"/>
      <c r="B291" s="40"/>
      <c r="F291" s="46"/>
      <c r="H291" s="40"/>
      <c r="I291" s="43"/>
      <c r="J291" s="43"/>
      <c r="K291" s="43"/>
    </row>
    <row r="292" spans="1:11" s="41" customFormat="1" ht="15.75" customHeight="1" x14ac:dyDescent="0.25">
      <c r="A292" s="43"/>
      <c r="B292" s="40"/>
      <c r="F292" s="46"/>
      <c r="H292" s="40"/>
      <c r="I292" s="43"/>
      <c r="J292" s="43"/>
      <c r="K292" s="43"/>
    </row>
    <row r="293" spans="1:11" s="41" customFormat="1" ht="15.75" customHeight="1" x14ac:dyDescent="0.25">
      <c r="A293" s="43"/>
      <c r="B293" s="40"/>
      <c r="F293" s="46"/>
      <c r="H293" s="40"/>
      <c r="I293" s="43"/>
      <c r="J293" s="43"/>
      <c r="K293" s="43"/>
    </row>
    <row r="294" spans="1:11" s="41" customFormat="1" ht="15.75" customHeight="1" x14ac:dyDescent="0.25">
      <c r="A294" s="43"/>
      <c r="B294" s="40"/>
      <c r="F294" s="46"/>
      <c r="H294" s="40"/>
      <c r="I294" s="43"/>
      <c r="J294" s="43"/>
      <c r="K294" s="43"/>
    </row>
    <row r="295" spans="1:11" s="41" customFormat="1" ht="15.75" customHeight="1" x14ac:dyDescent="0.25">
      <c r="A295" s="43"/>
      <c r="B295" s="40"/>
      <c r="F295" s="46"/>
      <c r="H295" s="40"/>
      <c r="I295" s="43"/>
      <c r="J295" s="43"/>
      <c r="K295" s="43"/>
    </row>
    <row r="296" spans="1:11" s="41" customFormat="1" ht="15.75" customHeight="1" x14ac:dyDescent="0.25">
      <c r="A296" s="43"/>
      <c r="B296" s="40"/>
      <c r="F296" s="46"/>
      <c r="H296" s="40"/>
      <c r="I296" s="43"/>
      <c r="J296" s="43"/>
      <c r="K296" s="43"/>
    </row>
    <row r="297" spans="1:11" s="41" customFormat="1" ht="15.75" customHeight="1" x14ac:dyDescent="0.25">
      <c r="A297" s="43"/>
      <c r="B297" s="40"/>
      <c r="F297" s="46"/>
      <c r="H297" s="40"/>
      <c r="I297" s="43"/>
      <c r="J297" s="43"/>
      <c r="K297" s="43"/>
    </row>
    <row r="298" spans="1:11" s="41" customFormat="1" ht="15.75" customHeight="1" x14ac:dyDescent="0.25">
      <c r="A298" s="43"/>
      <c r="B298" s="40"/>
      <c r="F298" s="46"/>
      <c r="H298" s="40"/>
      <c r="I298" s="43"/>
      <c r="J298" s="43"/>
      <c r="K298" s="43"/>
    </row>
    <row r="299" spans="1:11" s="41" customFormat="1" ht="15.75" customHeight="1" x14ac:dyDescent="0.25">
      <c r="A299" s="43"/>
      <c r="B299" s="40"/>
      <c r="F299" s="46"/>
      <c r="H299" s="40"/>
      <c r="I299" s="43"/>
      <c r="J299" s="43"/>
      <c r="K299" s="43"/>
    </row>
    <row r="300" spans="1:11" s="41" customFormat="1" ht="15.75" customHeight="1" x14ac:dyDescent="0.25">
      <c r="A300" s="43"/>
      <c r="B300" s="40"/>
      <c r="F300" s="46"/>
      <c r="H300" s="40"/>
      <c r="I300" s="43"/>
      <c r="J300" s="43"/>
      <c r="K300" s="43"/>
    </row>
    <row r="301" spans="1:11" s="41" customFormat="1" ht="15.75" customHeight="1" x14ac:dyDescent="0.25">
      <c r="A301" s="43"/>
      <c r="B301" s="40"/>
      <c r="F301" s="46"/>
      <c r="H301" s="40"/>
      <c r="I301" s="43"/>
      <c r="J301" s="43"/>
      <c r="K301" s="43"/>
    </row>
    <row r="302" spans="1:11" s="41" customFormat="1" ht="15.75" customHeight="1" x14ac:dyDescent="0.25">
      <c r="A302" s="43"/>
      <c r="B302" s="40"/>
      <c r="F302" s="46"/>
      <c r="H302" s="40"/>
      <c r="I302" s="43"/>
      <c r="J302" s="43"/>
      <c r="K302" s="43"/>
    </row>
    <row r="303" spans="1:11" s="41" customFormat="1" ht="15.75" customHeight="1" x14ac:dyDescent="0.25">
      <c r="A303" s="43"/>
      <c r="B303" s="40"/>
      <c r="F303" s="46"/>
      <c r="H303" s="40"/>
      <c r="I303" s="43"/>
      <c r="J303" s="43"/>
      <c r="K303" s="43"/>
    </row>
    <row r="304" spans="1:11" s="41" customFormat="1" ht="15.75" customHeight="1" x14ac:dyDescent="0.25">
      <c r="A304" s="43"/>
      <c r="B304" s="40"/>
      <c r="F304" s="46"/>
      <c r="H304" s="40"/>
      <c r="I304" s="43"/>
      <c r="J304" s="43"/>
      <c r="K304" s="43"/>
    </row>
    <row r="305" spans="1:11" s="41" customFormat="1" ht="15.75" customHeight="1" x14ac:dyDescent="0.25">
      <c r="A305" s="43"/>
      <c r="B305" s="40"/>
      <c r="F305" s="46"/>
      <c r="H305" s="40"/>
      <c r="I305" s="43"/>
      <c r="J305" s="43"/>
      <c r="K305" s="43"/>
    </row>
    <row r="306" spans="1:11" s="41" customFormat="1" ht="15.75" customHeight="1" x14ac:dyDescent="0.25">
      <c r="A306" s="43"/>
      <c r="B306" s="40"/>
      <c r="F306" s="46"/>
      <c r="H306" s="40"/>
      <c r="I306" s="43"/>
      <c r="J306" s="43"/>
      <c r="K306" s="43"/>
    </row>
    <row r="307" spans="1:11" s="41" customFormat="1" ht="15.75" customHeight="1" x14ac:dyDescent="0.25">
      <c r="A307" s="43"/>
      <c r="B307" s="40"/>
      <c r="F307" s="46"/>
      <c r="H307" s="40"/>
      <c r="I307" s="43"/>
      <c r="J307" s="43"/>
      <c r="K307" s="43"/>
    </row>
    <row r="308" spans="1:11" s="41" customFormat="1" ht="15.75" customHeight="1" x14ac:dyDescent="0.25">
      <c r="A308" s="43"/>
      <c r="B308" s="40"/>
      <c r="F308" s="46"/>
      <c r="H308" s="40"/>
      <c r="I308" s="43"/>
      <c r="J308" s="43"/>
      <c r="K308" s="43"/>
    </row>
    <row r="309" spans="1:11" s="41" customFormat="1" ht="15.75" customHeight="1" x14ac:dyDescent="0.25">
      <c r="A309" s="43"/>
      <c r="B309" s="40"/>
      <c r="F309" s="46"/>
      <c r="H309" s="40"/>
      <c r="I309" s="43"/>
      <c r="J309" s="43"/>
      <c r="K309" s="43"/>
    </row>
    <row r="310" spans="1:11" s="41" customFormat="1" ht="15.75" customHeight="1" x14ac:dyDescent="0.25">
      <c r="A310" s="43"/>
      <c r="B310" s="40"/>
      <c r="F310" s="46"/>
      <c r="H310" s="40"/>
      <c r="I310" s="43"/>
      <c r="J310" s="43"/>
      <c r="K310" s="43"/>
    </row>
    <row r="311" spans="1:11" s="41" customFormat="1" ht="15.75" customHeight="1" x14ac:dyDescent="0.25">
      <c r="A311" s="43"/>
      <c r="B311" s="40"/>
      <c r="F311" s="46"/>
      <c r="H311" s="40"/>
      <c r="I311" s="43"/>
      <c r="J311" s="43"/>
      <c r="K311" s="43"/>
    </row>
    <row r="312" spans="1:11" s="41" customFormat="1" ht="15.75" customHeight="1" x14ac:dyDescent="0.25">
      <c r="A312" s="43"/>
      <c r="B312" s="40"/>
      <c r="F312" s="46"/>
      <c r="H312" s="40"/>
      <c r="I312" s="43"/>
      <c r="J312" s="43"/>
      <c r="K312" s="43"/>
    </row>
    <row r="313" spans="1:11" s="41" customFormat="1" ht="15.75" customHeight="1" x14ac:dyDescent="0.25">
      <c r="A313" s="43"/>
      <c r="B313" s="40"/>
      <c r="F313" s="46"/>
      <c r="H313" s="40"/>
      <c r="I313" s="43"/>
      <c r="J313" s="43"/>
      <c r="K313" s="43"/>
    </row>
    <row r="314" spans="1:11" s="41" customFormat="1" ht="15.75" customHeight="1" x14ac:dyDescent="0.25">
      <c r="A314" s="43"/>
      <c r="B314" s="40"/>
      <c r="F314" s="46"/>
      <c r="H314" s="40"/>
      <c r="I314" s="43"/>
      <c r="J314" s="43"/>
      <c r="K314" s="43"/>
    </row>
    <row r="315" spans="1:11" s="41" customFormat="1" ht="15.75" customHeight="1" x14ac:dyDescent="0.25">
      <c r="A315" s="43"/>
      <c r="B315" s="40"/>
      <c r="F315" s="46"/>
      <c r="H315" s="40"/>
      <c r="I315" s="43"/>
      <c r="J315" s="43"/>
      <c r="K315" s="43"/>
    </row>
    <row r="316" spans="1:11" s="41" customFormat="1" ht="15.75" customHeight="1" x14ac:dyDescent="0.25">
      <c r="A316" s="43"/>
      <c r="B316" s="40"/>
      <c r="F316" s="46"/>
      <c r="H316" s="40"/>
      <c r="I316" s="43"/>
      <c r="J316" s="43"/>
      <c r="K316" s="43"/>
    </row>
    <row r="317" spans="1:11" s="41" customFormat="1" ht="15.75" customHeight="1" x14ac:dyDescent="0.25">
      <c r="A317" s="43"/>
      <c r="B317" s="40"/>
      <c r="F317" s="46"/>
      <c r="H317" s="40"/>
      <c r="I317" s="43"/>
      <c r="J317" s="43"/>
      <c r="K317" s="43"/>
    </row>
    <row r="318" spans="1:11" s="41" customFormat="1" ht="15.75" customHeight="1" x14ac:dyDescent="0.25">
      <c r="A318" s="43"/>
      <c r="B318" s="40"/>
      <c r="F318" s="46"/>
      <c r="H318" s="40"/>
      <c r="I318" s="43"/>
      <c r="J318" s="43"/>
      <c r="K318" s="43"/>
    </row>
    <row r="319" spans="1:11" s="41" customFormat="1" ht="15.75" customHeight="1" x14ac:dyDescent="0.25">
      <c r="A319" s="43"/>
      <c r="B319" s="40"/>
      <c r="F319" s="46"/>
      <c r="H319" s="40"/>
      <c r="I319" s="43"/>
      <c r="J319" s="43"/>
      <c r="K319" s="43"/>
    </row>
    <row r="320" spans="1:11" s="41" customFormat="1" ht="15.75" customHeight="1" x14ac:dyDescent="0.25">
      <c r="A320" s="43"/>
      <c r="B320" s="40"/>
      <c r="F320" s="46"/>
      <c r="H320" s="40"/>
      <c r="I320" s="43"/>
      <c r="J320" s="43"/>
      <c r="K320" s="43"/>
    </row>
    <row r="321" spans="1:11" s="41" customFormat="1" ht="15.75" customHeight="1" x14ac:dyDescent="0.25">
      <c r="A321" s="43"/>
      <c r="B321" s="40"/>
      <c r="F321" s="46"/>
      <c r="H321" s="40"/>
      <c r="I321" s="43"/>
      <c r="J321" s="43"/>
      <c r="K321" s="43"/>
    </row>
    <row r="322" spans="1:11" s="41" customFormat="1" ht="15.75" customHeight="1" x14ac:dyDescent="0.25">
      <c r="A322" s="43"/>
      <c r="B322" s="40"/>
      <c r="F322" s="46"/>
      <c r="H322" s="40"/>
      <c r="I322" s="43"/>
      <c r="J322" s="43"/>
      <c r="K322" s="43"/>
    </row>
    <row r="323" spans="1:11" s="41" customFormat="1" ht="15.75" customHeight="1" x14ac:dyDescent="0.25">
      <c r="A323" s="43"/>
      <c r="B323" s="40"/>
      <c r="F323" s="46"/>
      <c r="H323" s="40"/>
      <c r="I323" s="43"/>
      <c r="J323" s="43"/>
      <c r="K323" s="43"/>
    </row>
    <row r="324" spans="1:11" s="41" customFormat="1" ht="15.75" customHeight="1" x14ac:dyDescent="0.25">
      <c r="A324" s="43"/>
      <c r="B324" s="40"/>
      <c r="F324" s="46"/>
      <c r="H324" s="40"/>
      <c r="I324" s="43"/>
      <c r="J324" s="43"/>
      <c r="K324" s="43"/>
    </row>
    <row r="325" spans="1:11" s="41" customFormat="1" ht="15.75" customHeight="1" x14ac:dyDescent="0.25">
      <c r="A325" s="43"/>
      <c r="B325" s="40"/>
      <c r="F325" s="46"/>
      <c r="H325" s="40"/>
      <c r="I325" s="43"/>
      <c r="J325" s="43"/>
      <c r="K325" s="43"/>
    </row>
    <row r="326" spans="1:11" s="41" customFormat="1" ht="15.75" customHeight="1" x14ac:dyDescent="0.25">
      <c r="A326" s="43"/>
      <c r="B326" s="40"/>
      <c r="F326" s="46"/>
      <c r="H326" s="40"/>
      <c r="I326" s="43"/>
      <c r="J326" s="43"/>
      <c r="K326" s="43"/>
    </row>
    <row r="327" spans="1:11" s="41" customFormat="1" ht="15.75" customHeight="1" x14ac:dyDescent="0.25">
      <c r="A327" s="43"/>
      <c r="B327" s="40"/>
      <c r="F327" s="46"/>
      <c r="H327" s="40"/>
      <c r="I327" s="43"/>
      <c r="J327" s="43"/>
      <c r="K327" s="43"/>
    </row>
    <row r="328" spans="1:11" s="41" customFormat="1" ht="15.75" customHeight="1" x14ac:dyDescent="0.25">
      <c r="A328" s="43"/>
      <c r="B328" s="40"/>
      <c r="F328" s="46"/>
      <c r="H328" s="40"/>
      <c r="I328" s="43"/>
      <c r="J328" s="43"/>
      <c r="K328" s="43"/>
    </row>
    <row r="329" spans="1:11" s="41" customFormat="1" ht="15.75" customHeight="1" x14ac:dyDescent="0.25">
      <c r="A329" s="43"/>
      <c r="B329" s="40"/>
      <c r="F329" s="46"/>
      <c r="H329" s="40"/>
      <c r="I329" s="43"/>
      <c r="J329" s="43"/>
      <c r="K329" s="43"/>
    </row>
    <row r="330" spans="1:11" s="41" customFormat="1" ht="15.75" customHeight="1" x14ac:dyDescent="0.25">
      <c r="A330" s="43"/>
      <c r="B330" s="40"/>
      <c r="F330" s="46"/>
      <c r="H330" s="40"/>
      <c r="I330" s="43"/>
      <c r="J330" s="43"/>
      <c r="K330" s="43"/>
    </row>
    <row r="331" spans="1:11" s="41" customFormat="1" ht="15.75" customHeight="1" x14ac:dyDescent="0.25">
      <c r="A331" s="43"/>
      <c r="B331" s="40"/>
      <c r="F331" s="46"/>
      <c r="H331" s="40"/>
      <c r="I331" s="43"/>
      <c r="J331" s="43"/>
      <c r="K331" s="43"/>
    </row>
    <row r="332" spans="1:11" s="41" customFormat="1" ht="15.75" customHeight="1" x14ac:dyDescent="0.25">
      <c r="A332" s="43"/>
      <c r="B332" s="40"/>
      <c r="F332" s="46"/>
      <c r="H332" s="40"/>
      <c r="I332" s="43"/>
      <c r="J332" s="43"/>
      <c r="K332" s="43"/>
    </row>
    <row r="333" spans="1:11" s="41" customFormat="1" ht="15.75" customHeight="1" x14ac:dyDescent="0.25">
      <c r="A333" s="43"/>
      <c r="B333" s="40"/>
      <c r="F333" s="46"/>
      <c r="H333" s="40"/>
      <c r="I333" s="43"/>
      <c r="J333" s="43"/>
      <c r="K333" s="43"/>
    </row>
    <row r="334" spans="1:11" s="41" customFormat="1" ht="15.75" customHeight="1" x14ac:dyDescent="0.25">
      <c r="A334" s="43"/>
      <c r="B334" s="40"/>
      <c r="F334" s="46"/>
      <c r="H334" s="40"/>
      <c r="I334" s="43"/>
      <c r="J334" s="43"/>
      <c r="K334" s="43"/>
    </row>
    <row r="335" spans="1:11" s="41" customFormat="1" ht="15.75" customHeight="1" x14ac:dyDescent="0.25">
      <c r="A335" s="43"/>
      <c r="B335" s="40"/>
      <c r="F335" s="46"/>
      <c r="H335" s="40"/>
      <c r="I335" s="43"/>
      <c r="J335" s="43"/>
      <c r="K335" s="43"/>
    </row>
    <row r="336" spans="1:11" s="41" customFormat="1" ht="15.75" customHeight="1" x14ac:dyDescent="0.25">
      <c r="A336" s="43"/>
      <c r="B336" s="40"/>
      <c r="F336" s="46"/>
      <c r="H336" s="40"/>
      <c r="I336" s="43"/>
      <c r="J336" s="43"/>
      <c r="K336" s="43"/>
    </row>
    <row r="337" spans="1:11" s="41" customFormat="1" ht="15.75" customHeight="1" x14ac:dyDescent="0.25">
      <c r="A337" s="43"/>
      <c r="B337" s="40"/>
      <c r="F337" s="46"/>
      <c r="H337" s="40"/>
      <c r="I337" s="43"/>
      <c r="J337" s="43"/>
      <c r="K337" s="43"/>
    </row>
    <row r="338" spans="1:11" s="41" customFormat="1" ht="15.75" customHeight="1" x14ac:dyDescent="0.25">
      <c r="A338" s="43"/>
      <c r="B338" s="40"/>
      <c r="F338" s="46"/>
      <c r="H338" s="40"/>
      <c r="I338" s="43"/>
      <c r="J338" s="43"/>
      <c r="K338" s="43"/>
    </row>
    <row r="339" spans="1:11" s="41" customFormat="1" ht="15.75" customHeight="1" x14ac:dyDescent="0.25">
      <c r="A339" s="43"/>
      <c r="B339" s="40"/>
      <c r="F339" s="46"/>
      <c r="H339" s="40"/>
      <c r="I339" s="43"/>
      <c r="J339" s="43"/>
      <c r="K339" s="43"/>
    </row>
    <row r="340" spans="1:11" s="41" customFormat="1" ht="15.75" customHeight="1" x14ac:dyDescent="0.25">
      <c r="A340" s="43"/>
      <c r="B340" s="40"/>
      <c r="F340" s="46"/>
      <c r="H340" s="40"/>
      <c r="I340" s="43"/>
      <c r="J340" s="43"/>
      <c r="K340" s="43"/>
    </row>
    <row r="341" spans="1:11" s="41" customFormat="1" ht="15.75" customHeight="1" x14ac:dyDescent="0.25">
      <c r="A341" s="43"/>
      <c r="B341" s="40"/>
      <c r="F341" s="46"/>
      <c r="H341" s="40"/>
      <c r="I341" s="43"/>
      <c r="J341" s="43"/>
      <c r="K341" s="43"/>
    </row>
    <row r="342" spans="1:11" s="41" customFormat="1" ht="15.75" customHeight="1" x14ac:dyDescent="0.25">
      <c r="A342" s="43"/>
      <c r="B342" s="40"/>
      <c r="F342" s="46"/>
      <c r="H342" s="40"/>
      <c r="I342" s="43"/>
      <c r="J342" s="43"/>
      <c r="K342" s="43"/>
    </row>
    <row r="343" spans="1:11" s="41" customFormat="1" ht="15.75" customHeight="1" x14ac:dyDescent="0.25">
      <c r="A343" s="43"/>
      <c r="B343" s="40"/>
      <c r="F343" s="46"/>
      <c r="H343" s="40"/>
      <c r="I343" s="43"/>
      <c r="J343" s="43"/>
      <c r="K343" s="43"/>
    </row>
    <row r="344" spans="1:11" s="41" customFormat="1" ht="15.75" customHeight="1" x14ac:dyDescent="0.25">
      <c r="A344" s="43"/>
      <c r="B344" s="40"/>
      <c r="F344" s="46"/>
      <c r="H344" s="40"/>
      <c r="I344" s="43"/>
      <c r="J344" s="43"/>
      <c r="K344" s="43"/>
    </row>
    <row r="345" spans="1:11" s="41" customFormat="1" ht="15.75" customHeight="1" x14ac:dyDescent="0.25">
      <c r="A345" s="43"/>
      <c r="B345" s="40"/>
      <c r="F345" s="46"/>
      <c r="H345" s="40"/>
      <c r="I345" s="43"/>
      <c r="J345" s="43"/>
      <c r="K345" s="43"/>
    </row>
    <row r="346" spans="1:11" s="41" customFormat="1" ht="15.75" customHeight="1" x14ac:dyDescent="0.25">
      <c r="A346" s="43"/>
      <c r="B346" s="40"/>
      <c r="F346" s="46"/>
      <c r="H346" s="40"/>
      <c r="I346" s="43"/>
      <c r="J346" s="43"/>
      <c r="K346" s="43"/>
    </row>
    <row r="347" spans="1:11" s="41" customFormat="1" ht="15.75" customHeight="1" x14ac:dyDescent="0.25">
      <c r="A347" s="43"/>
      <c r="B347" s="40"/>
      <c r="F347" s="46"/>
      <c r="H347" s="40"/>
      <c r="I347" s="43"/>
      <c r="J347" s="43"/>
      <c r="K347" s="43"/>
    </row>
    <row r="348" spans="1:11" s="41" customFormat="1" ht="15.75" customHeight="1" x14ac:dyDescent="0.25">
      <c r="A348" s="43"/>
      <c r="B348" s="40"/>
      <c r="F348" s="46"/>
      <c r="H348" s="40"/>
      <c r="I348" s="43"/>
      <c r="J348" s="43"/>
      <c r="K348" s="43"/>
    </row>
    <row r="349" spans="1:11" s="41" customFormat="1" ht="15.75" customHeight="1" x14ac:dyDescent="0.25">
      <c r="A349" s="43"/>
      <c r="B349" s="40"/>
      <c r="F349" s="46"/>
      <c r="H349" s="40"/>
      <c r="I349" s="43"/>
      <c r="J349" s="43"/>
      <c r="K349" s="43"/>
    </row>
    <row r="350" spans="1:11" s="41" customFormat="1" ht="15.75" customHeight="1" x14ac:dyDescent="0.25">
      <c r="A350" s="43"/>
      <c r="B350" s="40"/>
      <c r="F350" s="46"/>
      <c r="H350" s="40"/>
      <c r="I350" s="43"/>
      <c r="J350" s="43"/>
      <c r="K350" s="43"/>
    </row>
    <row r="351" spans="1:11" s="41" customFormat="1" ht="15.75" customHeight="1" x14ac:dyDescent="0.25">
      <c r="A351" s="43"/>
      <c r="B351" s="40"/>
      <c r="F351" s="46"/>
      <c r="H351" s="40"/>
      <c r="I351" s="43"/>
      <c r="J351" s="43"/>
      <c r="K351" s="43"/>
    </row>
    <row r="352" spans="1:11" s="41" customFormat="1" ht="15.75" customHeight="1" x14ac:dyDescent="0.25">
      <c r="A352" s="43"/>
      <c r="B352" s="40"/>
      <c r="F352" s="46"/>
      <c r="H352" s="40"/>
      <c r="I352" s="43"/>
      <c r="J352" s="43"/>
      <c r="K352" s="43"/>
    </row>
    <row r="353" spans="1:11" s="41" customFormat="1" ht="15.75" customHeight="1" x14ac:dyDescent="0.25">
      <c r="A353" s="43"/>
      <c r="B353" s="40"/>
      <c r="F353" s="46"/>
      <c r="H353" s="40"/>
      <c r="I353" s="43"/>
      <c r="J353" s="43"/>
      <c r="K353" s="43"/>
    </row>
    <row r="354" spans="1:11" s="41" customFormat="1" ht="15.75" customHeight="1" x14ac:dyDescent="0.25">
      <c r="A354" s="43"/>
      <c r="B354" s="40"/>
      <c r="F354" s="46"/>
      <c r="H354" s="40"/>
      <c r="I354" s="43"/>
      <c r="J354" s="43"/>
      <c r="K354" s="43"/>
    </row>
    <row r="355" spans="1:11" s="41" customFormat="1" ht="15.75" customHeight="1" x14ac:dyDescent="0.25">
      <c r="A355" s="43"/>
      <c r="B355" s="40"/>
      <c r="F355" s="46"/>
      <c r="H355" s="40"/>
      <c r="I355" s="43"/>
      <c r="J355" s="43"/>
      <c r="K355" s="43"/>
    </row>
    <row r="356" spans="1:11" s="41" customFormat="1" ht="15.75" customHeight="1" x14ac:dyDescent="0.25">
      <c r="A356" s="43"/>
      <c r="B356" s="40"/>
      <c r="F356" s="46"/>
      <c r="H356" s="40"/>
      <c r="I356" s="43"/>
      <c r="J356" s="43"/>
      <c r="K356" s="43"/>
    </row>
    <row r="357" spans="1:11" s="41" customFormat="1" ht="15.75" customHeight="1" x14ac:dyDescent="0.25">
      <c r="A357" s="43"/>
      <c r="B357" s="40"/>
      <c r="F357" s="46"/>
      <c r="H357" s="40"/>
      <c r="I357" s="43"/>
      <c r="J357" s="43"/>
      <c r="K357" s="43"/>
    </row>
    <row r="358" spans="1:11" s="41" customFormat="1" ht="15.75" customHeight="1" x14ac:dyDescent="0.25">
      <c r="A358" s="43"/>
      <c r="B358" s="40"/>
      <c r="F358" s="46"/>
      <c r="H358" s="40"/>
      <c r="I358" s="43"/>
      <c r="J358" s="43"/>
      <c r="K358" s="43"/>
    </row>
    <row r="359" spans="1:11" s="41" customFormat="1" ht="15.75" customHeight="1" x14ac:dyDescent="0.25">
      <c r="A359" s="43"/>
      <c r="B359" s="40"/>
      <c r="F359" s="46"/>
      <c r="H359" s="40"/>
      <c r="I359" s="43"/>
      <c r="J359" s="43"/>
      <c r="K359" s="43"/>
    </row>
    <row r="360" spans="1:11" s="41" customFormat="1" ht="15.75" customHeight="1" x14ac:dyDescent="0.25">
      <c r="A360" s="43"/>
      <c r="B360" s="40"/>
      <c r="F360" s="46"/>
      <c r="H360" s="40"/>
      <c r="I360" s="43"/>
      <c r="J360" s="43"/>
      <c r="K360" s="43"/>
    </row>
    <row r="361" spans="1:11" s="41" customFormat="1" ht="15.75" customHeight="1" x14ac:dyDescent="0.25">
      <c r="A361" s="43"/>
      <c r="B361" s="40"/>
      <c r="F361" s="46"/>
      <c r="H361" s="40"/>
      <c r="I361" s="43"/>
      <c r="J361" s="43"/>
      <c r="K361" s="43"/>
    </row>
    <row r="362" spans="1:11" s="41" customFormat="1" ht="15.75" customHeight="1" x14ac:dyDescent="0.25">
      <c r="A362" s="43"/>
      <c r="B362" s="40"/>
      <c r="F362" s="46"/>
      <c r="H362" s="40"/>
      <c r="I362" s="43"/>
      <c r="J362" s="43"/>
      <c r="K362" s="43"/>
    </row>
    <row r="363" spans="1:11" s="41" customFormat="1" ht="15.75" customHeight="1" x14ac:dyDescent="0.25">
      <c r="A363" s="43"/>
      <c r="B363" s="40"/>
      <c r="F363" s="46"/>
      <c r="H363" s="40"/>
      <c r="I363" s="43"/>
      <c r="J363" s="43"/>
      <c r="K363" s="43"/>
    </row>
    <row r="364" spans="1:11" s="41" customFormat="1" ht="15.75" customHeight="1" x14ac:dyDescent="0.25">
      <c r="A364" s="43"/>
      <c r="B364" s="40"/>
      <c r="F364" s="46"/>
      <c r="H364" s="40"/>
      <c r="I364" s="43"/>
      <c r="J364" s="43"/>
      <c r="K364" s="43"/>
    </row>
    <row r="365" spans="1:11" s="41" customFormat="1" ht="15.75" customHeight="1" x14ac:dyDescent="0.25">
      <c r="A365" s="43"/>
      <c r="B365" s="40"/>
      <c r="F365" s="46"/>
      <c r="H365" s="40"/>
      <c r="I365" s="43"/>
      <c r="J365" s="43"/>
      <c r="K365" s="43"/>
    </row>
    <row r="366" spans="1:11" s="41" customFormat="1" ht="15.75" customHeight="1" x14ac:dyDescent="0.25">
      <c r="A366" s="43"/>
      <c r="B366" s="40"/>
      <c r="F366" s="46"/>
      <c r="H366" s="40"/>
      <c r="I366" s="43"/>
      <c r="J366" s="43"/>
      <c r="K366" s="43"/>
    </row>
    <row r="367" spans="1:11" s="41" customFormat="1" ht="15.75" customHeight="1" x14ac:dyDescent="0.25">
      <c r="A367" s="43"/>
      <c r="B367" s="40"/>
      <c r="F367" s="46"/>
      <c r="H367" s="40"/>
      <c r="I367" s="43"/>
      <c r="J367" s="43"/>
      <c r="K367" s="43"/>
    </row>
    <row r="368" spans="1:11" s="41" customFormat="1" ht="15.75" customHeight="1" x14ac:dyDescent="0.25">
      <c r="A368" s="43"/>
      <c r="B368" s="40"/>
      <c r="F368" s="46"/>
      <c r="H368" s="40"/>
      <c r="I368" s="43"/>
      <c r="J368" s="43"/>
      <c r="K368" s="43"/>
    </row>
    <row r="369" spans="1:11" s="41" customFormat="1" ht="15.75" customHeight="1" x14ac:dyDescent="0.25">
      <c r="A369" s="43"/>
      <c r="B369" s="40"/>
      <c r="F369" s="46"/>
      <c r="H369" s="40"/>
      <c r="I369" s="43"/>
      <c r="J369" s="43"/>
      <c r="K369" s="43"/>
    </row>
    <row r="370" spans="1:11" s="41" customFormat="1" ht="15.75" customHeight="1" x14ac:dyDescent="0.25">
      <c r="A370" s="43"/>
      <c r="B370" s="40"/>
      <c r="F370" s="46"/>
      <c r="H370" s="40"/>
      <c r="I370" s="43"/>
      <c r="J370" s="43"/>
      <c r="K370" s="43"/>
    </row>
    <row r="371" spans="1:11" s="41" customFormat="1" ht="15.75" customHeight="1" x14ac:dyDescent="0.25">
      <c r="A371" s="43"/>
      <c r="B371" s="40"/>
      <c r="F371" s="46"/>
      <c r="H371" s="40"/>
      <c r="I371" s="43"/>
      <c r="J371" s="43"/>
      <c r="K371" s="43"/>
    </row>
    <row r="372" spans="1:11" s="41" customFormat="1" ht="15.75" customHeight="1" x14ac:dyDescent="0.25">
      <c r="A372" s="43"/>
      <c r="B372" s="40"/>
      <c r="F372" s="46"/>
      <c r="H372" s="40"/>
      <c r="I372" s="43"/>
      <c r="J372" s="43"/>
      <c r="K372" s="43"/>
    </row>
    <row r="373" spans="1:11" s="41" customFormat="1" ht="15.75" customHeight="1" x14ac:dyDescent="0.25">
      <c r="A373" s="43"/>
      <c r="B373" s="40"/>
      <c r="F373" s="46"/>
      <c r="H373" s="40"/>
      <c r="I373" s="43"/>
      <c r="J373" s="43"/>
      <c r="K373" s="43"/>
    </row>
    <row r="374" spans="1:11" s="41" customFormat="1" ht="15.75" customHeight="1" x14ac:dyDescent="0.25">
      <c r="A374" s="43"/>
      <c r="B374" s="40"/>
      <c r="F374" s="46"/>
      <c r="H374" s="40"/>
      <c r="I374" s="43"/>
      <c r="J374" s="43"/>
      <c r="K374" s="43"/>
    </row>
    <row r="375" spans="1:11" s="41" customFormat="1" ht="15.75" customHeight="1" x14ac:dyDescent="0.25">
      <c r="A375" s="43"/>
      <c r="B375" s="40"/>
      <c r="F375" s="46"/>
      <c r="H375" s="40"/>
      <c r="I375" s="43"/>
      <c r="J375" s="43"/>
      <c r="K375" s="43"/>
    </row>
    <row r="376" spans="1:11" s="41" customFormat="1" ht="15.75" customHeight="1" x14ac:dyDescent="0.25">
      <c r="A376" s="43"/>
      <c r="B376" s="40"/>
      <c r="F376" s="46"/>
      <c r="H376" s="40"/>
      <c r="I376" s="43"/>
      <c r="J376" s="43"/>
      <c r="K376" s="43"/>
    </row>
    <row r="377" spans="1:11" s="41" customFormat="1" ht="15.75" customHeight="1" x14ac:dyDescent="0.25">
      <c r="A377" s="43"/>
      <c r="B377" s="40"/>
      <c r="F377" s="46"/>
      <c r="H377" s="40"/>
      <c r="I377" s="43"/>
      <c r="J377" s="43"/>
      <c r="K377" s="43"/>
    </row>
    <row r="378" spans="1:11" s="41" customFormat="1" ht="15.75" customHeight="1" x14ac:dyDescent="0.25">
      <c r="A378" s="43"/>
      <c r="B378" s="40"/>
      <c r="F378" s="46"/>
      <c r="H378" s="40"/>
      <c r="I378" s="43"/>
      <c r="J378" s="43"/>
      <c r="K378" s="43"/>
    </row>
    <row r="379" spans="1:11" s="41" customFormat="1" ht="15.75" customHeight="1" x14ac:dyDescent="0.25">
      <c r="A379" s="43"/>
      <c r="B379" s="40"/>
      <c r="F379" s="46"/>
      <c r="H379" s="40"/>
      <c r="I379" s="43"/>
      <c r="J379" s="43"/>
      <c r="K379" s="43"/>
    </row>
    <row r="380" spans="1:11" s="41" customFormat="1" ht="15.75" customHeight="1" x14ac:dyDescent="0.25">
      <c r="A380" s="43"/>
      <c r="B380" s="40"/>
      <c r="F380" s="46"/>
      <c r="H380" s="40"/>
      <c r="I380" s="43"/>
      <c r="J380" s="43"/>
      <c r="K380" s="43"/>
    </row>
    <row r="381" spans="1:11" s="41" customFormat="1" ht="15.75" customHeight="1" x14ac:dyDescent="0.25">
      <c r="A381" s="43"/>
      <c r="B381" s="40"/>
      <c r="F381" s="46"/>
      <c r="H381" s="40"/>
      <c r="I381" s="43"/>
      <c r="J381" s="43"/>
      <c r="K381" s="43"/>
    </row>
    <row r="382" spans="1:11" s="41" customFormat="1" ht="15.75" customHeight="1" x14ac:dyDescent="0.25">
      <c r="A382" s="43"/>
      <c r="B382" s="40"/>
      <c r="F382" s="46"/>
      <c r="H382" s="40"/>
      <c r="I382" s="43"/>
      <c r="J382" s="43"/>
      <c r="K382" s="43"/>
    </row>
    <row r="383" spans="1:11" s="41" customFormat="1" ht="15.75" customHeight="1" x14ac:dyDescent="0.25">
      <c r="A383" s="43"/>
      <c r="B383" s="40"/>
      <c r="F383" s="46"/>
      <c r="H383" s="40"/>
      <c r="I383" s="43"/>
      <c r="J383" s="43"/>
      <c r="K383" s="43"/>
    </row>
    <row r="384" spans="1:11" s="41" customFormat="1" ht="15.75" customHeight="1" x14ac:dyDescent="0.25">
      <c r="A384" s="43"/>
      <c r="B384" s="40"/>
      <c r="F384" s="46"/>
      <c r="H384" s="40"/>
      <c r="I384" s="43"/>
      <c r="J384" s="43"/>
      <c r="K384" s="43"/>
    </row>
    <row r="385" spans="1:11" s="41" customFormat="1" ht="15.75" customHeight="1" x14ac:dyDescent="0.25">
      <c r="A385" s="43"/>
      <c r="B385" s="40"/>
      <c r="F385" s="46"/>
      <c r="H385" s="40"/>
      <c r="I385" s="43"/>
      <c r="J385" s="43"/>
      <c r="K385" s="43"/>
    </row>
    <row r="386" spans="1:11" s="41" customFormat="1" ht="15.75" customHeight="1" x14ac:dyDescent="0.25">
      <c r="A386" s="43"/>
      <c r="B386" s="40"/>
      <c r="F386" s="46"/>
      <c r="H386" s="40"/>
      <c r="I386" s="43"/>
      <c r="J386" s="43"/>
      <c r="K386" s="43"/>
    </row>
    <row r="387" spans="1:11" s="41" customFormat="1" ht="15.75" customHeight="1" x14ac:dyDescent="0.25">
      <c r="A387" s="43"/>
      <c r="B387" s="40"/>
      <c r="F387" s="46"/>
      <c r="H387" s="40"/>
      <c r="I387" s="43"/>
      <c r="J387" s="43"/>
      <c r="K387" s="43"/>
    </row>
    <row r="388" spans="1:11" s="41" customFormat="1" ht="15.75" customHeight="1" x14ac:dyDescent="0.25">
      <c r="A388" s="43"/>
      <c r="B388" s="40"/>
      <c r="F388" s="46"/>
      <c r="H388" s="40"/>
      <c r="I388" s="43"/>
      <c r="J388" s="43"/>
      <c r="K388" s="43"/>
    </row>
    <row r="389" spans="1:11" s="41" customFormat="1" ht="15.75" customHeight="1" x14ac:dyDescent="0.25">
      <c r="A389" s="43"/>
      <c r="B389" s="40"/>
      <c r="F389" s="46"/>
      <c r="H389" s="40"/>
      <c r="I389" s="43"/>
      <c r="J389" s="43"/>
      <c r="K389" s="43"/>
    </row>
    <row r="390" spans="1:11" s="41" customFormat="1" ht="15.75" customHeight="1" x14ac:dyDescent="0.25">
      <c r="A390" s="43"/>
      <c r="B390" s="40"/>
      <c r="F390" s="46"/>
      <c r="H390" s="40"/>
      <c r="I390" s="43"/>
      <c r="J390" s="43"/>
      <c r="K390" s="43"/>
    </row>
    <row r="391" spans="1:11" s="41" customFormat="1" ht="15.75" customHeight="1" x14ac:dyDescent="0.25">
      <c r="A391" s="43"/>
      <c r="B391" s="40"/>
      <c r="F391" s="46"/>
      <c r="H391" s="40"/>
      <c r="I391" s="43"/>
      <c r="J391" s="43"/>
      <c r="K391" s="43"/>
    </row>
    <row r="392" spans="1:11" s="41" customFormat="1" ht="15.75" customHeight="1" x14ac:dyDescent="0.25">
      <c r="A392" s="43"/>
      <c r="B392" s="40"/>
      <c r="F392" s="46"/>
      <c r="H392" s="40"/>
      <c r="I392" s="43"/>
      <c r="J392" s="43"/>
      <c r="K392" s="43"/>
    </row>
    <row r="393" spans="1:11" s="41" customFormat="1" ht="15.75" customHeight="1" x14ac:dyDescent="0.25">
      <c r="A393" s="43"/>
      <c r="B393" s="40"/>
      <c r="F393" s="46"/>
      <c r="H393" s="40"/>
      <c r="I393" s="43"/>
      <c r="J393" s="43"/>
      <c r="K393" s="43"/>
    </row>
    <row r="394" spans="1:11" s="41" customFormat="1" ht="15.75" customHeight="1" x14ac:dyDescent="0.25">
      <c r="A394" s="43"/>
      <c r="B394" s="40"/>
      <c r="F394" s="46"/>
      <c r="H394" s="40"/>
      <c r="I394" s="43"/>
      <c r="J394" s="43"/>
      <c r="K394" s="43"/>
    </row>
    <row r="395" spans="1:11" s="41" customFormat="1" ht="15.75" customHeight="1" x14ac:dyDescent="0.25">
      <c r="A395" s="43"/>
      <c r="B395" s="40"/>
      <c r="F395" s="46"/>
      <c r="H395" s="40"/>
      <c r="I395" s="43"/>
      <c r="J395" s="43"/>
      <c r="K395" s="43"/>
    </row>
    <row r="396" spans="1:11" s="41" customFormat="1" ht="15.75" customHeight="1" x14ac:dyDescent="0.25">
      <c r="A396" s="43"/>
      <c r="B396" s="40"/>
      <c r="F396" s="46"/>
      <c r="H396" s="40"/>
      <c r="I396" s="43"/>
      <c r="J396" s="43"/>
      <c r="K396" s="43"/>
    </row>
    <row r="397" spans="1:11" s="41" customFormat="1" ht="15.75" customHeight="1" x14ac:dyDescent="0.25">
      <c r="A397" s="43"/>
      <c r="B397" s="40"/>
      <c r="F397" s="46"/>
      <c r="H397" s="40"/>
      <c r="I397" s="43"/>
      <c r="J397" s="43"/>
      <c r="K397" s="43"/>
    </row>
    <row r="398" spans="1:11" s="41" customFormat="1" ht="15.75" customHeight="1" x14ac:dyDescent="0.25">
      <c r="A398" s="43"/>
      <c r="B398" s="40"/>
      <c r="F398" s="46"/>
      <c r="H398" s="40"/>
      <c r="I398" s="43"/>
      <c r="J398" s="43"/>
      <c r="K398" s="43"/>
    </row>
    <row r="399" spans="1:11" s="41" customFormat="1" ht="15.75" customHeight="1" x14ac:dyDescent="0.25">
      <c r="A399" s="43"/>
      <c r="B399" s="40"/>
      <c r="F399" s="46"/>
      <c r="H399" s="40"/>
      <c r="I399" s="43"/>
      <c r="J399" s="43"/>
      <c r="K399" s="43"/>
    </row>
    <row r="400" spans="1:11" s="41" customFormat="1" ht="15.75" customHeight="1" x14ac:dyDescent="0.25">
      <c r="A400" s="43"/>
      <c r="B400" s="40"/>
      <c r="F400" s="46"/>
      <c r="H400" s="40"/>
      <c r="I400" s="43"/>
      <c r="J400" s="43"/>
      <c r="K400" s="43"/>
    </row>
    <row r="401" spans="1:11" s="41" customFormat="1" ht="15.75" customHeight="1" x14ac:dyDescent="0.25">
      <c r="A401" s="43"/>
      <c r="B401" s="40"/>
      <c r="F401" s="46"/>
      <c r="H401" s="40"/>
      <c r="I401" s="43"/>
      <c r="J401" s="43"/>
      <c r="K401" s="43"/>
    </row>
    <row r="402" spans="1:11" s="41" customFormat="1" ht="15.75" customHeight="1" x14ac:dyDescent="0.25">
      <c r="A402" s="43"/>
      <c r="B402" s="40"/>
      <c r="F402" s="46"/>
      <c r="H402" s="40"/>
      <c r="I402" s="43"/>
      <c r="J402" s="43"/>
      <c r="K402" s="43"/>
    </row>
    <row r="403" spans="1:11" s="41" customFormat="1" ht="15.75" customHeight="1" x14ac:dyDescent="0.25">
      <c r="A403" s="43"/>
      <c r="B403" s="40"/>
      <c r="F403" s="46"/>
      <c r="H403" s="40"/>
      <c r="I403" s="43"/>
      <c r="J403" s="43"/>
      <c r="K403" s="43"/>
    </row>
    <row r="404" spans="1:11" s="41" customFormat="1" ht="15.75" customHeight="1" x14ac:dyDescent="0.25">
      <c r="A404" s="43"/>
      <c r="B404" s="40"/>
      <c r="F404" s="46"/>
      <c r="H404" s="40"/>
      <c r="I404" s="43"/>
      <c r="J404" s="43"/>
      <c r="K404" s="43"/>
    </row>
    <row r="405" spans="1:11" s="41" customFormat="1" ht="15.75" customHeight="1" x14ac:dyDescent="0.25">
      <c r="A405" s="43"/>
      <c r="B405" s="40"/>
      <c r="F405" s="46"/>
      <c r="H405" s="40"/>
      <c r="I405" s="43"/>
      <c r="J405" s="43"/>
      <c r="K405" s="43"/>
    </row>
    <row r="406" spans="1:11" s="41" customFormat="1" ht="15.75" customHeight="1" x14ac:dyDescent="0.25">
      <c r="A406" s="43"/>
      <c r="B406" s="40"/>
      <c r="F406" s="46"/>
      <c r="H406" s="40"/>
      <c r="I406" s="43"/>
      <c r="J406" s="43"/>
      <c r="K406" s="43"/>
    </row>
    <row r="407" spans="1:11" s="41" customFormat="1" ht="15.75" customHeight="1" x14ac:dyDescent="0.25">
      <c r="A407" s="43"/>
      <c r="B407" s="40"/>
      <c r="F407" s="46"/>
      <c r="H407" s="40"/>
      <c r="I407" s="43"/>
      <c r="J407" s="43"/>
      <c r="K407" s="43"/>
    </row>
    <row r="408" spans="1:11" s="41" customFormat="1" ht="15.75" customHeight="1" x14ac:dyDescent="0.25">
      <c r="A408" s="43"/>
      <c r="B408" s="40"/>
      <c r="F408" s="46"/>
      <c r="H408" s="40"/>
      <c r="I408" s="43"/>
      <c r="J408" s="43"/>
      <c r="K408" s="43"/>
    </row>
    <row r="409" spans="1:11" s="41" customFormat="1" ht="15.75" customHeight="1" x14ac:dyDescent="0.25">
      <c r="A409" s="43"/>
      <c r="B409" s="40"/>
      <c r="F409" s="46"/>
      <c r="H409" s="40"/>
      <c r="I409" s="43"/>
      <c r="J409" s="43"/>
      <c r="K409" s="43"/>
    </row>
    <row r="410" spans="1:11" s="41" customFormat="1" ht="15.75" customHeight="1" x14ac:dyDescent="0.25">
      <c r="A410" s="43"/>
      <c r="B410" s="40"/>
      <c r="F410" s="46"/>
      <c r="H410" s="40"/>
      <c r="I410" s="43"/>
      <c r="J410" s="43"/>
      <c r="K410" s="43"/>
    </row>
    <row r="411" spans="1:11" s="41" customFormat="1" ht="15.75" customHeight="1" x14ac:dyDescent="0.25">
      <c r="A411" s="43"/>
      <c r="B411" s="40"/>
      <c r="F411" s="46"/>
      <c r="H411" s="40"/>
      <c r="I411" s="43"/>
      <c r="J411" s="43"/>
      <c r="K411" s="43"/>
    </row>
    <row r="412" spans="1:11" s="41" customFormat="1" ht="15.75" customHeight="1" x14ac:dyDescent="0.25">
      <c r="A412" s="43"/>
      <c r="B412" s="40"/>
      <c r="F412" s="46"/>
      <c r="H412" s="40"/>
      <c r="I412" s="43"/>
      <c r="J412" s="43"/>
      <c r="K412" s="43"/>
    </row>
    <row r="413" spans="1:11" s="41" customFormat="1" ht="15.75" customHeight="1" x14ac:dyDescent="0.25">
      <c r="A413" s="43"/>
      <c r="B413" s="40"/>
      <c r="F413" s="46"/>
      <c r="H413" s="40"/>
      <c r="I413" s="43"/>
      <c r="J413" s="43"/>
      <c r="K413" s="43"/>
    </row>
    <row r="414" spans="1:11" s="41" customFormat="1" ht="15.75" customHeight="1" x14ac:dyDescent="0.25">
      <c r="A414" s="43"/>
      <c r="B414" s="40"/>
      <c r="F414" s="46"/>
      <c r="H414" s="40"/>
      <c r="I414" s="43"/>
      <c r="J414" s="43"/>
      <c r="K414" s="43"/>
    </row>
    <row r="415" spans="1:11" s="41" customFormat="1" ht="15.75" customHeight="1" x14ac:dyDescent="0.25">
      <c r="A415" s="43"/>
      <c r="B415" s="40"/>
      <c r="F415" s="46"/>
      <c r="H415" s="40"/>
      <c r="I415" s="43"/>
      <c r="J415" s="43"/>
      <c r="K415" s="43"/>
    </row>
    <row r="416" spans="1:11" s="41" customFormat="1" ht="15.75" customHeight="1" x14ac:dyDescent="0.25">
      <c r="A416" s="43"/>
      <c r="B416" s="40"/>
      <c r="F416" s="46"/>
      <c r="H416" s="40"/>
      <c r="I416" s="43"/>
      <c r="J416" s="43"/>
      <c r="K416" s="43"/>
    </row>
    <row r="417" spans="1:11" s="41" customFormat="1" ht="15.75" customHeight="1" x14ac:dyDescent="0.25">
      <c r="A417" s="43"/>
      <c r="B417" s="40"/>
      <c r="F417" s="46"/>
      <c r="H417" s="40"/>
      <c r="I417" s="43"/>
      <c r="J417" s="43"/>
      <c r="K417" s="43"/>
    </row>
    <row r="418" spans="1:11" s="41" customFormat="1" ht="15.75" customHeight="1" x14ac:dyDescent="0.25">
      <c r="A418" s="43"/>
      <c r="B418" s="40"/>
      <c r="F418" s="46"/>
      <c r="H418" s="40"/>
      <c r="I418" s="43"/>
      <c r="J418" s="43"/>
      <c r="K418" s="43"/>
    </row>
    <row r="419" spans="1:11" s="41" customFormat="1" ht="15.75" customHeight="1" x14ac:dyDescent="0.25">
      <c r="A419" s="43"/>
      <c r="B419" s="40"/>
      <c r="F419" s="46"/>
      <c r="H419" s="40"/>
      <c r="I419" s="43"/>
      <c r="J419" s="43"/>
      <c r="K419" s="43"/>
    </row>
    <row r="420" spans="1:11" s="41" customFormat="1" ht="15.75" customHeight="1" x14ac:dyDescent="0.25">
      <c r="A420" s="43"/>
      <c r="B420" s="40"/>
      <c r="F420" s="46"/>
      <c r="H420" s="40"/>
      <c r="I420" s="43"/>
      <c r="J420" s="43"/>
      <c r="K420" s="43"/>
    </row>
    <row r="421" spans="1:11" s="41" customFormat="1" ht="15.75" customHeight="1" x14ac:dyDescent="0.25">
      <c r="A421" s="43"/>
      <c r="B421" s="40"/>
      <c r="F421" s="46"/>
      <c r="H421" s="40"/>
      <c r="I421" s="43"/>
      <c r="J421" s="43"/>
      <c r="K421" s="43"/>
    </row>
    <row r="422" spans="1:11" s="41" customFormat="1" ht="15.75" customHeight="1" x14ac:dyDescent="0.25">
      <c r="A422" s="43"/>
      <c r="B422" s="40"/>
      <c r="F422" s="46"/>
      <c r="H422" s="40"/>
      <c r="I422" s="43"/>
      <c r="J422" s="43"/>
      <c r="K422" s="43"/>
    </row>
    <row r="423" spans="1:11" s="41" customFormat="1" ht="15.75" customHeight="1" x14ac:dyDescent="0.25">
      <c r="A423" s="43"/>
      <c r="B423" s="40"/>
      <c r="F423" s="46"/>
      <c r="H423" s="40"/>
      <c r="I423" s="43"/>
      <c r="J423" s="43"/>
      <c r="K423" s="43"/>
    </row>
    <row r="424" spans="1:11" s="41" customFormat="1" ht="15.75" customHeight="1" x14ac:dyDescent="0.25">
      <c r="A424" s="43"/>
      <c r="B424" s="40"/>
      <c r="F424" s="46"/>
      <c r="H424" s="40"/>
      <c r="I424" s="43"/>
      <c r="J424" s="43"/>
      <c r="K424" s="43"/>
    </row>
    <row r="425" spans="1:11" s="41" customFormat="1" ht="15.75" customHeight="1" x14ac:dyDescent="0.25">
      <c r="A425" s="43"/>
      <c r="B425" s="40"/>
      <c r="F425" s="46"/>
      <c r="H425" s="40"/>
      <c r="I425" s="43"/>
      <c r="J425" s="43"/>
      <c r="K425" s="43"/>
    </row>
    <row r="426" spans="1:11" s="41" customFormat="1" ht="15.75" customHeight="1" x14ac:dyDescent="0.25">
      <c r="A426" s="43"/>
      <c r="B426" s="40"/>
      <c r="F426" s="46"/>
      <c r="H426" s="40"/>
      <c r="I426" s="43"/>
      <c r="J426" s="43"/>
      <c r="K426" s="43"/>
    </row>
    <row r="427" spans="1:11" s="41" customFormat="1" ht="15.75" customHeight="1" x14ac:dyDescent="0.25">
      <c r="A427" s="43"/>
      <c r="B427" s="40"/>
      <c r="F427" s="46"/>
      <c r="H427" s="40"/>
      <c r="I427" s="43"/>
      <c r="J427" s="43"/>
      <c r="K427" s="43"/>
    </row>
    <row r="428" spans="1:11" s="41" customFormat="1" ht="15.75" customHeight="1" x14ac:dyDescent="0.25">
      <c r="A428" s="43"/>
      <c r="B428" s="40"/>
      <c r="F428" s="46"/>
      <c r="H428" s="40"/>
      <c r="I428" s="43"/>
      <c r="J428" s="43"/>
      <c r="K428" s="43"/>
    </row>
    <row r="429" spans="1:11" s="41" customFormat="1" ht="15.75" customHeight="1" x14ac:dyDescent="0.25">
      <c r="A429" s="43"/>
      <c r="B429" s="40"/>
      <c r="F429" s="46"/>
      <c r="H429" s="40"/>
      <c r="I429" s="43"/>
      <c r="J429" s="43"/>
      <c r="K429" s="43"/>
    </row>
    <row r="430" spans="1:11" s="41" customFormat="1" ht="15.75" customHeight="1" x14ac:dyDescent="0.25">
      <c r="A430" s="43"/>
      <c r="B430" s="40"/>
      <c r="F430" s="46"/>
      <c r="H430" s="40"/>
      <c r="I430" s="43"/>
      <c r="J430" s="43"/>
      <c r="K430" s="43"/>
    </row>
    <row r="431" spans="1:11" s="41" customFormat="1" ht="15.75" customHeight="1" x14ac:dyDescent="0.25">
      <c r="A431" s="43"/>
      <c r="B431" s="40"/>
      <c r="F431" s="46"/>
      <c r="H431" s="40"/>
      <c r="I431" s="43"/>
      <c r="J431" s="43"/>
      <c r="K431" s="43"/>
    </row>
    <row r="432" spans="1:11" s="41" customFormat="1" ht="15.75" customHeight="1" x14ac:dyDescent="0.25">
      <c r="A432" s="43"/>
      <c r="B432" s="40"/>
      <c r="F432" s="46"/>
      <c r="H432" s="40"/>
      <c r="I432" s="43"/>
      <c r="J432" s="43"/>
      <c r="K432" s="43"/>
    </row>
    <row r="433" spans="1:11" s="41" customFormat="1" ht="15.75" customHeight="1" x14ac:dyDescent="0.25">
      <c r="A433" s="43"/>
      <c r="B433" s="40"/>
      <c r="F433" s="46"/>
      <c r="H433" s="40"/>
      <c r="I433" s="43"/>
      <c r="J433" s="43"/>
      <c r="K433" s="43"/>
    </row>
    <row r="434" spans="1:11" s="41" customFormat="1" ht="15.75" customHeight="1" x14ac:dyDescent="0.25">
      <c r="A434" s="43"/>
      <c r="B434" s="40"/>
      <c r="F434" s="46"/>
      <c r="H434" s="40"/>
      <c r="I434" s="43"/>
      <c r="J434" s="43"/>
      <c r="K434" s="43"/>
    </row>
    <row r="435" spans="1:11" s="41" customFormat="1" ht="15.75" customHeight="1" x14ac:dyDescent="0.25">
      <c r="A435" s="43"/>
      <c r="B435" s="40"/>
      <c r="F435" s="46"/>
      <c r="H435" s="40"/>
      <c r="I435" s="43"/>
      <c r="J435" s="43"/>
      <c r="K435" s="43"/>
    </row>
    <row r="436" spans="1:11" s="41" customFormat="1" ht="15.75" customHeight="1" x14ac:dyDescent="0.25">
      <c r="A436" s="43"/>
      <c r="B436" s="40"/>
      <c r="F436" s="46"/>
      <c r="H436" s="40"/>
      <c r="I436" s="43"/>
      <c r="J436" s="43"/>
      <c r="K436" s="43"/>
    </row>
    <row r="437" spans="1:11" s="41" customFormat="1" ht="15.75" customHeight="1" x14ac:dyDescent="0.25">
      <c r="A437" s="43"/>
      <c r="B437" s="40"/>
      <c r="F437" s="46"/>
      <c r="H437" s="40"/>
      <c r="I437" s="43"/>
      <c r="J437" s="43"/>
      <c r="K437" s="43"/>
    </row>
    <row r="438" spans="1:11" s="41" customFormat="1" ht="15.75" customHeight="1" x14ac:dyDescent="0.25">
      <c r="A438" s="43"/>
      <c r="B438" s="40"/>
      <c r="F438" s="46"/>
      <c r="H438" s="40"/>
      <c r="I438" s="43"/>
      <c r="J438" s="43"/>
      <c r="K438" s="43"/>
    </row>
    <row r="439" spans="1:11" s="41" customFormat="1" ht="15.75" customHeight="1" x14ac:dyDescent="0.25">
      <c r="A439" s="43"/>
      <c r="B439" s="40"/>
      <c r="F439" s="46"/>
      <c r="H439" s="40"/>
      <c r="I439" s="43"/>
      <c r="J439" s="43"/>
      <c r="K439" s="43"/>
    </row>
    <row r="440" spans="1:11" s="41" customFormat="1" ht="15.75" customHeight="1" x14ac:dyDescent="0.25">
      <c r="A440" s="43"/>
      <c r="B440" s="40"/>
      <c r="F440" s="46"/>
      <c r="H440" s="40"/>
      <c r="I440" s="43"/>
      <c r="J440" s="43"/>
      <c r="K440" s="43"/>
    </row>
    <row r="441" spans="1:11" s="41" customFormat="1" ht="15.75" customHeight="1" x14ac:dyDescent="0.25">
      <c r="A441" s="43"/>
      <c r="B441" s="40"/>
      <c r="F441" s="46"/>
      <c r="H441" s="40"/>
      <c r="I441" s="43"/>
      <c r="J441" s="43"/>
      <c r="K441" s="43"/>
    </row>
    <row r="442" spans="1:11" s="41" customFormat="1" ht="15.75" customHeight="1" x14ac:dyDescent="0.25">
      <c r="A442" s="43"/>
      <c r="B442" s="40"/>
      <c r="F442" s="46"/>
      <c r="H442" s="40"/>
      <c r="I442" s="43"/>
      <c r="J442" s="43"/>
      <c r="K442" s="43"/>
    </row>
    <row r="443" spans="1:11" s="41" customFormat="1" ht="15.75" customHeight="1" x14ac:dyDescent="0.25">
      <c r="A443" s="43"/>
      <c r="B443" s="40"/>
      <c r="F443" s="46"/>
      <c r="H443" s="40"/>
      <c r="I443" s="43"/>
      <c r="J443" s="43"/>
      <c r="K443" s="43"/>
    </row>
    <row r="444" spans="1:11" s="41" customFormat="1" ht="15.75" customHeight="1" x14ac:dyDescent="0.25">
      <c r="A444" s="43"/>
      <c r="B444" s="40"/>
      <c r="F444" s="46"/>
      <c r="H444" s="40"/>
      <c r="I444" s="43"/>
      <c r="J444" s="43"/>
      <c r="K444" s="43"/>
    </row>
    <row r="445" spans="1:11" s="41" customFormat="1" ht="15.75" customHeight="1" x14ac:dyDescent="0.25">
      <c r="A445" s="43"/>
      <c r="B445" s="40"/>
      <c r="F445" s="46"/>
      <c r="H445" s="40"/>
      <c r="I445" s="43"/>
      <c r="J445" s="43"/>
      <c r="K445" s="43"/>
    </row>
    <row r="446" spans="1:11" s="41" customFormat="1" ht="15.75" customHeight="1" x14ac:dyDescent="0.25">
      <c r="A446" s="43"/>
      <c r="B446" s="40"/>
      <c r="F446" s="46"/>
      <c r="H446" s="40"/>
      <c r="I446" s="43"/>
      <c r="J446" s="43"/>
      <c r="K446" s="43"/>
    </row>
    <row r="447" spans="1:11" s="41" customFormat="1" ht="15.75" customHeight="1" x14ac:dyDescent="0.25">
      <c r="A447" s="43"/>
      <c r="B447" s="40"/>
      <c r="F447" s="46"/>
      <c r="H447" s="40"/>
      <c r="I447" s="43"/>
      <c r="J447" s="43"/>
      <c r="K447" s="43"/>
    </row>
    <row r="448" spans="1:11" s="41" customFormat="1" ht="15.75" customHeight="1" x14ac:dyDescent="0.25">
      <c r="A448" s="43"/>
      <c r="B448" s="40"/>
      <c r="F448" s="46"/>
      <c r="H448" s="40"/>
      <c r="I448" s="43"/>
      <c r="J448" s="43"/>
      <c r="K448" s="43"/>
    </row>
    <row r="449" spans="1:11" s="41" customFormat="1" ht="15.75" customHeight="1" x14ac:dyDescent="0.25">
      <c r="A449" s="43"/>
      <c r="B449" s="40"/>
      <c r="F449" s="46"/>
      <c r="H449" s="40"/>
      <c r="I449" s="43"/>
      <c r="J449" s="43"/>
      <c r="K449" s="43"/>
    </row>
    <row r="450" spans="1:11" s="41" customFormat="1" ht="15.75" customHeight="1" x14ac:dyDescent="0.25">
      <c r="A450" s="43"/>
      <c r="B450" s="40"/>
      <c r="F450" s="46"/>
      <c r="H450" s="40"/>
      <c r="I450" s="43"/>
      <c r="J450" s="43"/>
      <c r="K450" s="43"/>
    </row>
    <row r="451" spans="1:11" s="41" customFormat="1" ht="15.75" customHeight="1" x14ac:dyDescent="0.25">
      <c r="A451" s="43"/>
      <c r="B451" s="40"/>
      <c r="F451" s="46"/>
      <c r="H451" s="40"/>
      <c r="I451" s="43"/>
      <c r="J451" s="43"/>
      <c r="K451" s="43"/>
    </row>
    <row r="452" spans="1:11" s="41" customFormat="1" ht="15.75" customHeight="1" x14ac:dyDescent="0.25">
      <c r="A452" s="43"/>
      <c r="B452" s="40"/>
      <c r="F452" s="46"/>
      <c r="H452" s="40"/>
      <c r="I452" s="43"/>
      <c r="J452" s="43"/>
      <c r="K452" s="43"/>
    </row>
    <row r="453" spans="1:11" s="41" customFormat="1" ht="15.75" customHeight="1" x14ac:dyDescent="0.25">
      <c r="A453" s="43"/>
      <c r="B453" s="40"/>
      <c r="F453" s="46"/>
      <c r="H453" s="40"/>
      <c r="I453" s="43"/>
      <c r="J453" s="43"/>
      <c r="K453" s="43"/>
    </row>
    <row r="454" spans="1:11" s="41" customFormat="1" ht="15.75" customHeight="1" x14ac:dyDescent="0.25">
      <c r="A454" s="43"/>
      <c r="B454" s="40"/>
      <c r="F454" s="46"/>
      <c r="H454" s="40"/>
      <c r="I454" s="43"/>
      <c r="J454" s="43"/>
      <c r="K454" s="43"/>
    </row>
    <row r="455" spans="1:11" s="41" customFormat="1" ht="15.75" customHeight="1" x14ac:dyDescent="0.25">
      <c r="A455" s="43"/>
      <c r="B455" s="40"/>
      <c r="F455" s="46"/>
      <c r="H455" s="40"/>
      <c r="I455" s="43"/>
      <c r="J455" s="43"/>
      <c r="K455" s="43"/>
    </row>
    <row r="456" spans="1:11" s="41" customFormat="1" ht="15.75" customHeight="1" x14ac:dyDescent="0.25">
      <c r="A456" s="43"/>
      <c r="B456" s="40"/>
      <c r="F456" s="46"/>
      <c r="H456" s="40"/>
      <c r="I456" s="43"/>
      <c r="J456" s="43"/>
      <c r="K456" s="43"/>
    </row>
    <row r="457" spans="1:11" s="41" customFormat="1" ht="15.75" customHeight="1" x14ac:dyDescent="0.25">
      <c r="A457" s="43"/>
      <c r="B457" s="40"/>
      <c r="F457" s="46"/>
      <c r="H457" s="40"/>
      <c r="I457" s="43"/>
      <c r="J457" s="43"/>
      <c r="K457" s="43"/>
    </row>
    <row r="458" spans="1:11" s="41" customFormat="1" ht="15.75" customHeight="1" x14ac:dyDescent="0.25">
      <c r="A458" s="43"/>
      <c r="B458" s="40"/>
      <c r="F458" s="46"/>
      <c r="H458" s="40"/>
      <c r="I458" s="43"/>
      <c r="J458" s="43"/>
      <c r="K458" s="43"/>
    </row>
    <row r="459" spans="1:11" s="41" customFormat="1" ht="15.75" customHeight="1" x14ac:dyDescent="0.25">
      <c r="A459" s="43"/>
      <c r="B459" s="40"/>
      <c r="F459" s="46"/>
      <c r="H459" s="40"/>
      <c r="I459" s="43"/>
      <c r="J459" s="43"/>
      <c r="K459" s="43"/>
    </row>
    <row r="460" spans="1:11" s="41" customFormat="1" ht="15.75" customHeight="1" x14ac:dyDescent="0.25">
      <c r="A460" s="43"/>
      <c r="B460" s="40"/>
      <c r="F460" s="46"/>
      <c r="H460" s="40"/>
      <c r="I460" s="43"/>
      <c r="J460" s="43"/>
      <c r="K460" s="43"/>
    </row>
    <row r="461" spans="1:11" s="41" customFormat="1" ht="15.75" customHeight="1" x14ac:dyDescent="0.25">
      <c r="A461" s="43"/>
      <c r="B461" s="40"/>
      <c r="F461" s="46"/>
      <c r="H461" s="40"/>
      <c r="I461" s="43"/>
      <c r="J461" s="43"/>
      <c r="K461" s="43"/>
    </row>
    <row r="462" spans="1:11" s="41" customFormat="1" ht="15.75" customHeight="1" x14ac:dyDescent="0.25">
      <c r="A462" s="43"/>
      <c r="B462" s="40"/>
      <c r="F462" s="46"/>
      <c r="H462" s="40"/>
      <c r="I462" s="43"/>
      <c r="J462" s="43"/>
      <c r="K462" s="43"/>
    </row>
    <row r="463" spans="1:11" s="41" customFormat="1" ht="15.75" customHeight="1" x14ac:dyDescent="0.25">
      <c r="A463" s="43"/>
      <c r="B463" s="40"/>
      <c r="F463" s="46"/>
      <c r="H463" s="40"/>
      <c r="I463" s="43"/>
      <c r="J463" s="43"/>
      <c r="K463" s="43"/>
    </row>
    <row r="464" spans="1:11" s="41" customFormat="1" ht="15.75" customHeight="1" x14ac:dyDescent="0.25">
      <c r="A464" s="43"/>
      <c r="B464" s="40"/>
      <c r="F464" s="46"/>
      <c r="H464" s="40"/>
      <c r="I464" s="43"/>
      <c r="J464" s="43"/>
      <c r="K464" s="43"/>
    </row>
    <row r="465" spans="1:11" s="41" customFormat="1" ht="15.75" customHeight="1" x14ac:dyDescent="0.25">
      <c r="A465" s="43"/>
      <c r="B465" s="40"/>
      <c r="F465" s="46"/>
      <c r="H465" s="40"/>
      <c r="I465" s="43"/>
      <c r="J465" s="43"/>
      <c r="K465" s="43"/>
    </row>
    <row r="466" spans="1:11" s="41" customFormat="1" ht="15.75" customHeight="1" x14ac:dyDescent="0.25">
      <c r="A466" s="43"/>
      <c r="B466" s="40"/>
      <c r="F466" s="46"/>
      <c r="H466" s="40"/>
      <c r="I466" s="43"/>
      <c r="J466" s="43"/>
      <c r="K466" s="43"/>
    </row>
    <row r="467" spans="1:11" s="41" customFormat="1" ht="15.75" customHeight="1" x14ac:dyDescent="0.25">
      <c r="A467" s="43"/>
      <c r="B467" s="40"/>
      <c r="F467" s="46"/>
      <c r="H467" s="40"/>
      <c r="I467" s="43"/>
      <c r="J467" s="43"/>
      <c r="K467" s="43"/>
    </row>
    <row r="468" spans="1:11" s="41" customFormat="1" ht="15.75" customHeight="1" x14ac:dyDescent="0.25">
      <c r="A468" s="43"/>
      <c r="B468" s="40"/>
      <c r="F468" s="46"/>
      <c r="H468" s="40"/>
      <c r="I468" s="43"/>
      <c r="J468" s="43"/>
      <c r="K468" s="43"/>
    </row>
    <row r="469" spans="1:11" s="41" customFormat="1" ht="15.75" customHeight="1" x14ac:dyDescent="0.25">
      <c r="A469" s="43"/>
      <c r="B469" s="40"/>
      <c r="F469" s="46"/>
      <c r="H469" s="40"/>
      <c r="I469" s="43"/>
      <c r="J469" s="43"/>
      <c r="K469" s="43"/>
    </row>
    <row r="470" spans="1:11" s="41" customFormat="1" ht="15.75" customHeight="1" x14ac:dyDescent="0.25">
      <c r="A470" s="43"/>
      <c r="B470" s="40"/>
      <c r="F470" s="46"/>
      <c r="H470" s="40"/>
      <c r="I470" s="43"/>
      <c r="J470" s="43"/>
      <c r="K470" s="43"/>
    </row>
    <row r="471" spans="1:11" s="41" customFormat="1" ht="15.75" customHeight="1" x14ac:dyDescent="0.25">
      <c r="A471" s="43"/>
      <c r="B471" s="40"/>
      <c r="F471" s="46"/>
      <c r="H471" s="40"/>
      <c r="I471" s="43"/>
      <c r="J471" s="43"/>
      <c r="K471" s="43"/>
    </row>
    <row r="472" spans="1:11" s="41" customFormat="1" ht="15.75" customHeight="1" x14ac:dyDescent="0.25">
      <c r="A472" s="43"/>
      <c r="B472" s="40"/>
      <c r="F472" s="46"/>
      <c r="H472" s="40"/>
      <c r="I472" s="43"/>
      <c r="J472" s="43"/>
      <c r="K472" s="43"/>
    </row>
    <row r="473" spans="1:11" s="41" customFormat="1" ht="15.75" customHeight="1" x14ac:dyDescent="0.25">
      <c r="A473" s="43"/>
      <c r="B473" s="40"/>
      <c r="F473" s="46"/>
      <c r="H473" s="40"/>
      <c r="I473" s="43"/>
      <c r="J473" s="43"/>
      <c r="K473" s="43"/>
    </row>
    <row r="474" spans="1:11" s="41" customFormat="1" ht="15.75" customHeight="1" x14ac:dyDescent="0.25">
      <c r="A474" s="43"/>
      <c r="B474" s="40"/>
      <c r="F474" s="46"/>
      <c r="H474" s="40"/>
      <c r="I474" s="43"/>
      <c r="J474" s="43"/>
      <c r="K474" s="43"/>
    </row>
    <row r="475" spans="1:11" s="41" customFormat="1" ht="15.75" customHeight="1" x14ac:dyDescent="0.25">
      <c r="A475" s="43"/>
      <c r="B475" s="40"/>
      <c r="F475" s="46"/>
      <c r="H475" s="40"/>
      <c r="I475" s="43"/>
      <c r="J475" s="43"/>
      <c r="K475" s="43"/>
    </row>
    <row r="476" spans="1:11" s="41" customFormat="1" ht="15.75" customHeight="1" x14ac:dyDescent="0.25">
      <c r="A476" s="43"/>
      <c r="B476" s="40"/>
      <c r="F476" s="46"/>
      <c r="H476" s="40"/>
      <c r="I476" s="43"/>
      <c r="J476" s="43"/>
      <c r="K476" s="43"/>
    </row>
    <row r="477" spans="1:11" s="41" customFormat="1" ht="15.75" customHeight="1" x14ac:dyDescent="0.25">
      <c r="A477" s="43"/>
      <c r="B477" s="40"/>
      <c r="F477" s="46"/>
      <c r="H477" s="40"/>
      <c r="I477" s="43"/>
      <c r="J477" s="43"/>
      <c r="K477" s="43"/>
    </row>
    <row r="478" spans="1:11" s="41" customFormat="1" ht="15.75" customHeight="1" x14ac:dyDescent="0.25">
      <c r="A478" s="43"/>
      <c r="B478" s="40"/>
      <c r="F478" s="46"/>
      <c r="H478" s="40"/>
      <c r="I478" s="43"/>
      <c r="J478" s="43"/>
      <c r="K478" s="43"/>
    </row>
    <row r="479" spans="1:11" s="41" customFormat="1" ht="15.75" customHeight="1" x14ac:dyDescent="0.25">
      <c r="A479" s="43"/>
      <c r="B479" s="40"/>
      <c r="F479" s="46"/>
      <c r="H479" s="40"/>
      <c r="I479" s="43"/>
      <c r="J479" s="43"/>
      <c r="K479" s="43"/>
    </row>
    <row r="480" spans="1:11" s="41" customFormat="1" ht="15.75" customHeight="1" x14ac:dyDescent="0.25">
      <c r="A480" s="43"/>
      <c r="B480" s="40"/>
      <c r="F480" s="46"/>
      <c r="H480" s="40"/>
      <c r="I480" s="43"/>
      <c r="J480" s="43"/>
      <c r="K480" s="43"/>
    </row>
    <row r="481" spans="1:11" s="41" customFormat="1" ht="15.75" customHeight="1" x14ac:dyDescent="0.25">
      <c r="A481" s="43"/>
      <c r="B481" s="40"/>
      <c r="F481" s="46"/>
      <c r="H481" s="40"/>
      <c r="I481" s="43"/>
      <c r="J481" s="43"/>
      <c r="K481" s="43"/>
    </row>
    <row r="482" spans="1:11" s="41" customFormat="1" ht="15.75" customHeight="1" x14ac:dyDescent="0.25">
      <c r="A482" s="43"/>
      <c r="B482" s="40"/>
      <c r="F482" s="46"/>
      <c r="H482" s="40"/>
      <c r="I482" s="43"/>
      <c r="J482" s="43"/>
      <c r="K482" s="43"/>
    </row>
    <row r="483" spans="1:11" s="41" customFormat="1" ht="15.75" customHeight="1" x14ac:dyDescent="0.25">
      <c r="A483" s="43"/>
      <c r="B483" s="40"/>
      <c r="F483" s="46"/>
      <c r="H483" s="40"/>
      <c r="I483" s="43"/>
      <c r="J483" s="43"/>
      <c r="K483" s="43"/>
    </row>
    <row r="484" spans="1:11" s="41" customFormat="1" ht="15.75" customHeight="1" x14ac:dyDescent="0.25">
      <c r="A484" s="43"/>
      <c r="B484" s="40"/>
      <c r="F484" s="46"/>
      <c r="H484" s="40"/>
      <c r="I484" s="43"/>
      <c r="J484" s="43"/>
      <c r="K484" s="43"/>
    </row>
    <row r="485" spans="1:11" s="41" customFormat="1" ht="15.75" customHeight="1" x14ac:dyDescent="0.25">
      <c r="A485" s="43"/>
      <c r="B485" s="40"/>
      <c r="F485" s="46"/>
      <c r="H485" s="40"/>
      <c r="I485" s="43"/>
      <c r="J485" s="43"/>
      <c r="K485" s="43"/>
    </row>
    <row r="486" spans="1:11" s="41" customFormat="1" ht="15.75" customHeight="1" x14ac:dyDescent="0.25">
      <c r="A486" s="43"/>
      <c r="B486" s="40"/>
      <c r="F486" s="46"/>
      <c r="H486" s="40"/>
      <c r="I486" s="43"/>
      <c r="J486" s="43"/>
      <c r="K486" s="43"/>
    </row>
    <row r="487" spans="1:11" s="41" customFormat="1" ht="15.75" customHeight="1" x14ac:dyDescent="0.25">
      <c r="A487" s="43"/>
      <c r="B487" s="40"/>
      <c r="F487" s="46"/>
      <c r="H487" s="40"/>
      <c r="I487" s="43"/>
      <c r="J487" s="43"/>
      <c r="K487" s="43"/>
    </row>
    <row r="488" spans="1:11" s="41" customFormat="1" ht="15.75" customHeight="1" x14ac:dyDescent="0.25">
      <c r="A488" s="43"/>
      <c r="B488" s="40"/>
      <c r="F488" s="46"/>
      <c r="H488" s="40"/>
      <c r="I488" s="43"/>
      <c r="J488" s="43"/>
      <c r="K488" s="43"/>
    </row>
    <row r="489" spans="1:11" s="41" customFormat="1" ht="15.75" customHeight="1" x14ac:dyDescent="0.25">
      <c r="A489" s="43"/>
      <c r="B489" s="40"/>
      <c r="F489" s="46"/>
      <c r="H489" s="40"/>
      <c r="I489" s="43"/>
      <c r="J489" s="43"/>
      <c r="K489" s="43"/>
    </row>
    <row r="490" spans="1:11" s="41" customFormat="1" ht="15.75" customHeight="1" x14ac:dyDescent="0.25">
      <c r="A490" s="43"/>
      <c r="B490" s="40"/>
      <c r="F490" s="46"/>
      <c r="H490" s="40"/>
      <c r="I490" s="43"/>
      <c r="J490" s="43"/>
      <c r="K490" s="43"/>
    </row>
    <row r="491" spans="1:11" s="41" customFormat="1" ht="15.75" customHeight="1" x14ac:dyDescent="0.25">
      <c r="A491" s="43"/>
      <c r="B491" s="40"/>
      <c r="F491" s="46"/>
      <c r="H491" s="40"/>
      <c r="I491" s="43"/>
      <c r="J491" s="43"/>
      <c r="K491" s="43"/>
    </row>
    <row r="492" spans="1:11" s="41" customFormat="1" ht="15.75" customHeight="1" x14ac:dyDescent="0.25">
      <c r="A492" s="43"/>
      <c r="B492" s="40"/>
      <c r="F492" s="46"/>
      <c r="H492" s="40"/>
      <c r="I492" s="43"/>
      <c r="J492" s="43"/>
      <c r="K492" s="43"/>
    </row>
    <row r="493" spans="1:11" s="41" customFormat="1" ht="15.75" customHeight="1" x14ac:dyDescent="0.25">
      <c r="A493" s="43"/>
      <c r="B493" s="40"/>
      <c r="F493" s="46"/>
      <c r="H493" s="40"/>
      <c r="I493" s="43"/>
      <c r="J493" s="43"/>
      <c r="K493" s="43"/>
    </row>
    <row r="494" spans="1:11" s="41" customFormat="1" ht="15.75" customHeight="1" x14ac:dyDescent="0.25">
      <c r="A494" s="43"/>
      <c r="B494" s="40"/>
      <c r="F494" s="46"/>
      <c r="H494" s="40"/>
      <c r="I494" s="43"/>
      <c r="J494" s="43"/>
      <c r="K494" s="43"/>
    </row>
    <row r="495" spans="1:11" s="41" customFormat="1" ht="15.75" customHeight="1" x14ac:dyDescent="0.25">
      <c r="A495" s="43"/>
      <c r="B495" s="40"/>
      <c r="F495" s="46"/>
      <c r="H495" s="40"/>
      <c r="I495" s="43"/>
      <c r="J495" s="43"/>
      <c r="K495" s="43"/>
    </row>
    <row r="496" spans="1:11" s="41" customFormat="1" ht="15.75" customHeight="1" x14ac:dyDescent="0.25">
      <c r="A496" s="43"/>
      <c r="B496" s="40"/>
      <c r="F496" s="46"/>
      <c r="H496" s="40"/>
      <c r="I496" s="43"/>
      <c r="J496" s="43"/>
      <c r="K496" s="43"/>
    </row>
    <row r="497" spans="1:11" s="41" customFormat="1" ht="15.75" customHeight="1" x14ac:dyDescent="0.25">
      <c r="A497" s="43"/>
      <c r="B497" s="40"/>
      <c r="F497" s="46"/>
      <c r="H497" s="40"/>
      <c r="I497" s="43"/>
      <c r="J497" s="43"/>
      <c r="K497" s="43"/>
    </row>
    <row r="498" spans="1:11" s="41" customFormat="1" ht="15.75" customHeight="1" x14ac:dyDescent="0.25">
      <c r="A498" s="43"/>
      <c r="B498" s="40"/>
      <c r="F498" s="46"/>
      <c r="H498" s="40"/>
      <c r="I498" s="43"/>
      <c r="J498" s="43"/>
      <c r="K498" s="43"/>
    </row>
    <row r="499" spans="1:11" s="41" customFormat="1" ht="15.75" customHeight="1" x14ac:dyDescent="0.25">
      <c r="A499" s="43"/>
      <c r="B499" s="40"/>
      <c r="F499" s="46"/>
      <c r="H499" s="40"/>
      <c r="I499" s="43"/>
      <c r="J499" s="43"/>
      <c r="K499" s="43"/>
    </row>
    <row r="500" spans="1:11" s="41" customFormat="1" ht="15.75" customHeight="1" x14ac:dyDescent="0.25">
      <c r="A500" s="43"/>
      <c r="B500" s="40"/>
      <c r="F500" s="46"/>
      <c r="H500" s="40"/>
      <c r="I500" s="43"/>
      <c r="J500" s="43"/>
      <c r="K500" s="43"/>
    </row>
    <row r="501" spans="1:11" s="41" customFormat="1" ht="15.75" customHeight="1" x14ac:dyDescent="0.25">
      <c r="A501" s="43"/>
      <c r="B501" s="40"/>
      <c r="F501" s="46"/>
      <c r="H501" s="40"/>
      <c r="I501" s="43"/>
      <c r="J501" s="43"/>
      <c r="K501" s="43"/>
    </row>
    <row r="502" spans="1:11" s="41" customFormat="1" ht="15.75" customHeight="1" x14ac:dyDescent="0.25">
      <c r="A502" s="43"/>
      <c r="B502" s="40"/>
      <c r="F502" s="46"/>
      <c r="H502" s="40"/>
      <c r="I502" s="43"/>
      <c r="J502" s="43"/>
      <c r="K502" s="43"/>
    </row>
    <row r="503" spans="1:11" s="41" customFormat="1" ht="15.75" customHeight="1" x14ac:dyDescent="0.25">
      <c r="A503" s="43"/>
      <c r="B503" s="40"/>
      <c r="F503" s="46"/>
      <c r="H503" s="40"/>
      <c r="I503" s="43"/>
      <c r="J503" s="43"/>
      <c r="K503" s="43"/>
    </row>
    <row r="504" spans="1:11" s="41" customFormat="1" ht="15.75" customHeight="1" x14ac:dyDescent="0.25">
      <c r="A504" s="43"/>
      <c r="B504" s="40"/>
      <c r="F504" s="46"/>
      <c r="H504" s="40"/>
      <c r="I504" s="43"/>
      <c r="J504" s="43"/>
      <c r="K504" s="43"/>
    </row>
    <row r="505" spans="1:11" s="41" customFormat="1" ht="15.75" customHeight="1" x14ac:dyDescent="0.25">
      <c r="A505" s="43"/>
      <c r="B505" s="40"/>
      <c r="F505" s="46"/>
      <c r="H505" s="40"/>
      <c r="I505" s="43"/>
      <c r="J505" s="43"/>
      <c r="K505" s="43"/>
    </row>
    <row r="506" spans="1:11" s="41" customFormat="1" ht="15.75" customHeight="1" x14ac:dyDescent="0.25">
      <c r="A506" s="43"/>
      <c r="B506" s="40"/>
      <c r="F506" s="46"/>
      <c r="H506" s="40"/>
      <c r="I506" s="43"/>
      <c r="J506" s="43"/>
      <c r="K506" s="43"/>
    </row>
    <row r="507" spans="1:11" s="41" customFormat="1" ht="15.75" customHeight="1" x14ac:dyDescent="0.25">
      <c r="A507" s="43"/>
      <c r="B507" s="40"/>
      <c r="F507" s="46"/>
      <c r="H507" s="40"/>
      <c r="I507" s="43"/>
      <c r="J507" s="43"/>
      <c r="K507" s="43"/>
    </row>
    <row r="508" spans="1:11" s="41" customFormat="1" ht="15.75" customHeight="1" x14ac:dyDescent="0.25">
      <c r="A508" s="43"/>
      <c r="B508" s="40"/>
      <c r="F508" s="46"/>
      <c r="H508" s="40"/>
      <c r="I508" s="43"/>
      <c r="J508" s="43"/>
      <c r="K508" s="43"/>
    </row>
    <row r="509" spans="1:11" s="41" customFormat="1" ht="15.75" customHeight="1" x14ac:dyDescent="0.25">
      <c r="A509" s="43"/>
      <c r="B509" s="40"/>
      <c r="F509" s="46"/>
      <c r="H509" s="40"/>
      <c r="I509" s="43"/>
      <c r="J509" s="43"/>
      <c r="K509" s="43"/>
    </row>
    <row r="510" spans="1:11" s="41" customFormat="1" ht="15.75" customHeight="1" x14ac:dyDescent="0.25">
      <c r="A510" s="43"/>
      <c r="B510" s="40"/>
      <c r="F510" s="46"/>
      <c r="H510" s="40"/>
      <c r="I510" s="43"/>
      <c r="J510" s="43"/>
      <c r="K510" s="43"/>
    </row>
    <row r="511" spans="1:11" s="41" customFormat="1" ht="15.75" customHeight="1" x14ac:dyDescent="0.25">
      <c r="A511" s="43"/>
      <c r="B511" s="40"/>
      <c r="F511" s="46"/>
      <c r="H511" s="40"/>
      <c r="I511" s="43"/>
      <c r="J511" s="43"/>
      <c r="K511" s="43"/>
    </row>
    <row r="512" spans="1:11" s="41" customFormat="1" ht="15.75" customHeight="1" x14ac:dyDescent="0.25">
      <c r="A512" s="43"/>
      <c r="B512" s="40"/>
      <c r="F512" s="46"/>
      <c r="H512" s="40"/>
      <c r="I512" s="43"/>
      <c r="J512" s="43"/>
      <c r="K512" s="43"/>
    </row>
    <row r="513" spans="1:11" s="41" customFormat="1" ht="15.75" customHeight="1" x14ac:dyDescent="0.25">
      <c r="A513" s="43"/>
      <c r="B513" s="40"/>
      <c r="F513" s="46"/>
      <c r="H513" s="40"/>
      <c r="I513" s="43"/>
      <c r="J513" s="43"/>
      <c r="K513" s="43"/>
    </row>
    <row r="514" spans="1:11" s="41" customFormat="1" ht="15.75" customHeight="1" x14ac:dyDescent="0.25">
      <c r="A514" s="43"/>
      <c r="B514" s="40"/>
      <c r="F514" s="46"/>
      <c r="H514" s="40"/>
      <c r="I514" s="43"/>
      <c r="J514" s="43"/>
      <c r="K514" s="43"/>
    </row>
    <row r="515" spans="1:11" s="41" customFormat="1" ht="15.75" customHeight="1" x14ac:dyDescent="0.25">
      <c r="A515" s="43"/>
      <c r="B515" s="40"/>
      <c r="F515" s="46"/>
      <c r="H515" s="40"/>
      <c r="I515" s="43"/>
      <c r="J515" s="43"/>
      <c r="K515" s="43"/>
    </row>
    <row r="516" spans="1:11" s="41" customFormat="1" ht="15.75" customHeight="1" x14ac:dyDescent="0.25">
      <c r="A516" s="43"/>
      <c r="B516" s="40"/>
      <c r="F516" s="46"/>
      <c r="H516" s="40"/>
      <c r="I516" s="43"/>
      <c r="J516" s="43"/>
      <c r="K516" s="43"/>
    </row>
    <row r="517" spans="1:11" s="41" customFormat="1" ht="15.75" customHeight="1" x14ac:dyDescent="0.25">
      <c r="A517" s="43"/>
      <c r="B517" s="40"/>
      <c r="F517" s="46"/>
      <c r="H517" s="40"/>
      <c r="I517" s="43"/>
      <c r="J517" s="43"/>
      <c r="K517" s="43"/>
    </row>
    <row r="518" spans="1:11" s="41" customFormat="1" ht="15.75" customHeight="1" x14ac:dyDescent="0.25">
      <c r="A518" s="43"/>
      <c r="B518" s="40"/>
      <c r="F518" s="46"/>
      <c r="H518" s="40"/>
      <c r="I518" s="43"/>
      <c r="J518" s="43"/>
      <c r="K518" s="43"/>
    </row>
    <row r="519" spans="1:11" s="41" customFormat="1" ht="15.75" customHeight="1" x14ac:dyDescent="0.25">
      <c r="A519" s="43"/>
      <c r="B519" s="40"/>
      <c r="F519" s="46"/>
      <c r="H519" s="40"/>
      <c r="I519" s="43"/>
      <c r="J519" s="43"/>
      <c r="K519" s="43"/>
    </row>
    <row r="520" spans="1:11" s="41" customFormat="1" ht="15.75" customHeight="1" x14ac:dyDescent="0.25">
      <c r="A520" s="43"/>
      <c r="B520" s="40"/>
      <c r="F520" s="46"/>
      <c r="H520" s="40"/>
      <c r="I520" s="43"/>
      <c r="J520" s="43"/>
      <c r="K520" s="43"/>
    </row>
    <row r="521" spans="1:11" s="41" customFormat="1" ht="15.75" customHeight="1" x14ac:dyDescent="0.25">
      <c r="A521" s="43"/>
      <c r="B521" s="40"/>
      <c r="F521" s="46"/>
      <c r="H521" s="40"/>
      <c r="I521" s="43"/>
      <c r="J521" s="43"/>
      <c r="K521" s="43"/>
    </row>
    <row r="522" spans="1:11" s="41" customFormat="1" ht="15.75" customHeight="1" x14ac:dyDescent="0.25">
      <c r="A522" s="43"/>
      <c r="B522" s="40"/>
      <c r="F522" s="46"/>
      <c r="H522" s="40"/>
      <c r="I522" s="43"/>
      <c r="J522" s="43"/>
      <c r="K522" s="43"/>
    </row>
    <row r="523" spans="1:11" s="41" customFormat="1" ht="15.75" customHeight="1" x14ac:dyDescent="0.25">
      <c r="A523" s="43"/>
      <c r="B523" s="40"/>
      <c r="F523" s="46"/>
      <c r="H523" s="40"/>
      <c r="I523" s="43"/>
      <c r="J523" s="43"/>
      <c r="K523" s="43"/>
    </row>
    <row r="524" spans="1:11" s="41" customFormat="1" ht="15.75" customHeight="1" x14ac:dyDescent="0.25">
      <c r="A524" s="43"/>
      <c r="B524" s="40"/>
      <c r="F524" s="46"/>
      <c r="H524" s="40"/>
      <c r="I524" s="43"/>
      <c r="J524" s="43"/>
      <c r="K524" s="43"/>
    </row>
    <row r="525" spans="1:11" s="41" customFormat="1" ht="15.75" customHeight="1" x14ac:dyDescent="0.25">
      <c r="A525" s="43"/>
      <c r="B525" s="40"/>
      <c r="F525" s="46"/>
      <c r="H525" s="40"/>
      <c r="I525" s="43"/>
      <c r="J525" s="43"/>
      <c r="K525" s="43"/>
    </row>
    <row r="526" spans="1:11" s="41" customFormat="1" ht="15.75" customHeight="1" x14ac:dyDescent="0.25">
      <c r="A526" s="43"/>
      <c r="B526" s="40"/>
      <c r="F526" s="46"/>
      <c r="H526" s="40"/>
      <c r="I526" s="43"/>
      <c r="J526" s="43"/>
      <c r="K526" s="43"/>
    </row>
    <row r="527" spans="1:11" s="41" customFormat="1" ht="15.75" customHeight="1" x14ac:dyDescent="0.25">
      <c r="A527" s="43"/>
      <c r="B527" s="40"/>
      <c r="F527" s="46"/>
      <c r="H527" s="40"/>
      <c r="I527" s="43"/>
      <c r="J527" s="43"/>
      <c r="K527" s="43"/>
    </row>
    <row r="528" spans="1:11" s="41" customFormat="1" ht="15.75" customHeight="1" x14ac:dyDescent="0.25">
      <c r="A528" s="43"/>
      <c r="B528" s="40"/>
      <c r="F528" s="46"/>
      <c r="H528" s="40"/>
      <c r="I528" s="43"/>
      <c r="J528" s="43"/>
      <c r="K528" s="43"/>
    </row>
    <row r="529" spans="1:11" s="41" customFormat="1" ht="15.75" customHeight="1" x14ac:dyDescent="0.25">
      <c r="A529" s="43"/>
      <c r="B529" s="40"/>
      <c r="F529" s="46"/>
      <c r="H529" s="40"/>
      <c r="I529" s="43"/>
      <c r="J529" s="43"/>
      <c r="K529" s="43"/>
    </row>
    <row r="530" spans="1:11" s="41" customFormat="1" ht="15.75" customHeight="1" x14ac:dyDescent="0.25">
      <c r="A530" s="43"/>
      <c r="B530" s="40"/>
      <c r="F530" s="46"/>
      <c r="H530" s="40"/>
      <c r="I530" s="43"/>
      <c r="J530" s="43"/>
      <c r="K530" s="43"/>
    </row>
    <row r="531" spans="1:11" s="41" customFormat="1" ht="15.75" customHeight="1" x14ac:dyDescent="0.25">
      <c r="A531" s="43"/>
      <c r="B531" s="40"/>
      <c r="F531" s="46"/>
      <c r="H531" s="40"/>
      <c r="I531" s="43"/>
      <c r="J531" s="43"/>
      <c r="K531" s="43"/>
    </row>
    <row r="532" spans="1:11" s="41" customFormat="1" ht="15.75" customHeight="1" x14ac:dyDescent="0.25">
      <c r="A532" s="43"/>
      <c r="B532" s="40"/>
      <c r="F532" s="46"/>
      <c r="H532" s="40"/>
      <c r="I532" s="43"/>
      <c r="J532" s="43"/>
      <c r="K532" s="43"/>
    </row>
    <row r="533" spans="1:11" s="41" customFormat="1" ht="15.75" customHeight="1" x14ac:dyDescent="0.25">
      <c r="A533" s="43"/>
      <c r="B533" s="40"/>
      <c r="F533" s="46"/>
      <c r="H533" s="40"/>
      <c r="I533" s="43"/>
      <c r="J533" s="43"/>
      <c r="K533" s="43"/>
    </row>
    <row r="534" spans="1:11" s="41" customFormat="1" ht="15.75" customHeight="1" x14ac:dyDescent="0.25">
      <c r="A534" s="43"/>
      <c r="B534" s="40"/>
      <c r="F534" s="46"/>
      <c r="H534" s="40"/>
      <c r="I534" s="43"/>
      <c r="J534" s="43"/>
      <c r="K534" s="43"/>
    </row>
    <row r="535" spans="1:11" s="41" customFormat="1" ht="15.75" customHeight="1" x14ac:dyDescent="0.25">
      <c r="A535" s="43"/>
      <c r="B535" s="40"/>
      <c r="F535" s="46"/>
      <c r="H535" s="40"/>
      <c r="I535" s="43"/>
      <c r="J535" s="43"/>
      <c r="K535" s="43"/>
    </row>
    <row r="536" spans="1:11" s="41" customFormat="1" ht="15.75" customHeight="1" x14ac:dyDescent="0.25">
      <c r="A536" s="43"/>
      <c r="B536" s="40"/>
      <c r="F536" s="46"/>
      <c r="H536" s="40"/>
      <c r="I536" s="43"/>
      <c r="J536" s="43"/>
      <c r="K536" s="43"/>
    </row>
    <row r="537" spans="1:11" s="41" customFormat="1" ht="15.75" customHeight="1" x14ac:dyDescent="0.25">
      <c r="A537" s="43"/>
      <c r="B537" s="40"/>
      <c r="F537" s="46"/>
      <c r="H537" s="40"/>
      <c r="I537" s="43"/>
      <c r="J537" s="43"/>
      <c r="K537" s="43"/>
    </row>
    <row r="538" spans="1:11" s="41" customFormat="1" ht="15.75" customHeight="1" x14ac:dyDescent="0.25">
      <c r="A538" s="43"/>
      <c r="B538" s="40"/>
      <c r="F538" s="46"/>
      <c r="H538" s="40"/>
      <c r="I538" s="43"/>
      <c r="J538" s="43"/>
      <c r="K538" s="43"/>
    </row>
    <row r="539" spans="1:11" s="41" customFormat="1" ht="15.75" customHeight="1" x14ac:dyDescent="0.25">
      <c r="A539" s="43"/>
      <c r="B539" s="40"/>
      <c r="F539" s="46"/>
      <c r="H539" s="40"/>
      <c r="I539" s="43"/>
      <c r="J539" s="43"/>
      <c r="K539" s="43"/>
    </row>
    <row r="540" spans="1:11" s="41" customFormat="1" ht="15.75" customHeight="1" x14ac:dyDescent="0.25">
      <c r="A540" s="43"/>
      <c r="B540" s="40"/>
      <c r="F540" s="46"/>
      <c r="H540" s="40"/>
      <c r="I540" s="43"/>
      <c r="J540" s="43"/>
      <c r="K540" s="43"/>
    </row>
    <row r="541" spans="1:11" s="41" customFormat="1" ht="15.75" customHeight="1" x14ac:dyDescent="0.25">
      <c r="A541" s="43"/>
      <c r="B541" s="40"/>
      <c r="F541" s="46"/>
      <c r="H541" s="40"/>
      <c r="I541" s="43"/>
      <c r="J541" s="43"/>
      <c r="K541" s="43"/>
    </row>
    <row r="542" spans="1:11" s="41" customFormat="1" ht="15.75" customHeight="1" x14ac:dyDescent="0.25">
      <c r="A542" s="43"/>
      <c r="B542" s="40"/>
      <c r="F542" s="46"/>
      <c r="H542" s="40"/>
      <c r="I542" s="43"/>
      <c r="J542" s="43"/>
      <c r="K542" s="43"/>
    </row>
    <row r="543" spans="1:11" s="41" customFormat="1" ht="15.75" customHeight="1" x14ac:dyDescent="0.25">
      <c r="A543" s="43"/>
      <c r="B543" s="40"/>
      <c r="F543" s="46"/>
      <c r="H543" s="40"/>
      <c r="I543" s="43"/>
      <c r="J543" s="43"/>
      <c r="K543" s="43"/>
    </row>
    <row r="544" spans="1:11" s="41" customFormat="1" ht="15.75" customHeight="1" x14ac:dyDescent="0.25">
      <c r="A544" s="43"/>
      <c r="B544" s="40"/>
      <c r="F544" s="46"/>
      <c r="H544" s="40"/>
      <c r="I544" s="43"/>
      <c r="J544" s="43"/>
      <c r="K544" s="43"/>
    </row>
    <row r="545" spans="1:11" s="41" customFormat="1" ht="15.75" customHeight="1" x14ac:dyDescent="0.25">
      <c r="A545" s="43"/>
      <c r="B545" s="40"/>
      <c r="F545" s="46"/>
      <c r="H545" s="40"/>
      <c r="I545" s="43"/>
      <c r="J545" s="43"/>
      <c r="K545" s="43"/>
    </row>
    <row r="546" spans="1:11" s="41" customFormat="1" ht="15.75" customHeight="1" x14ac:dyDescent="0.25">
      <c r="A546" s="43"/>
      <c r="B546" s="40"/>
      <c r="F546" s="46"/>
      <c r="H546" s="40"/>
      <c r="I546" s="43"/>
      <c r="J546" s="43"/>
      <c r="K546" s="43"/>
    </row>
    <row r="547" spans="1:11" s="41" customFormat="1" ht="15.75" customHeight="1" x14ac:dyDescent="0.25">
      <c r="A547" s="43"/>
      <c r="B547" s="40"/>
      <c r="F547" s="46"/>
      <c r="H547" s="40"/>
      <c r="I547" s="43"/>
      <c r="J547" s="43"/>
      <c r="K547" s="43"/>
    </row>
    <row r="548" spans="1:11" s="41" customFormat="1" ht="15.75" customHeight="1" x14ac:dyDescent="0.25">
      <c r="A548" s="43"/>
      <c r="B548" s="40"/>
      <c r="F548" s="46"/>
      <c r="H548" s="40"/>
      <c r="I548" s="43"/>
      <c r="J548" s="43"/>
      <c r="K548" s="43"/>
    </row>
    <row r="549" spans="1:11" s="41" customFormat="1" ht="15.75" customHeight="1" x14ac:dyDescent="0.25">
      <c r="A549" s="43"/>
      <c r="B549" s="40"/>
      <c r="F549" s="46"/>
      <c r="H549" s="40"/>
      <c r="I549" s="43"/>
      <c r="J549" s="43"/>
      <c r="K549" s="43"/>
    </row>
    <row r="550" spans="1:11" s="41" customFormat="1" ht="15.75" customHeight="1" x14ac:dyDescent="0.25">
      <c r="A550" s="43"/>
      <c r="B550" s="40"/>
      <c r="F550" s="46"/>
      <c r="H550" s="40"/>
      <c r="I550" s="43"/>
      <c r="J550" s="43"/>
      <c r="K550" s="43"/>
    </row>
    <row r="551" spans="1:11" s="41" customFormat="1" ht="15.75" customHeight="1" x14ac:dyDescent="0.25">
      <c r="A551" s="43"/>
      <c r="B551" s="40"/>
      <c r="F551" s="46"/>
      <c r="H551" s="40"/>
      <c r="I551" s="43"/>
      <c r="J551" s="43"/>
      <c r="K551" s="43"/>
    </row>
    <row r="552" spans="1:11" s="41" customFormat="1" ht="15.75" customHeight="1" x14ac:dyDescent="0.25">
      <c r="A552" s="43"/>
      <c r="B552" s="40"/>
      <c r="F552" s="46"/>
      <c r="H552" s="40"/>
      <c r="I552" s="43"/>
      <c r="J552" s="43"/>
      <c r="K552" s="43"/>
    </row>
    <row r="553" spans="1:11" s="41" customFormat="1" ht="15.75" customHeight="1" x14ac:dyDescent="0.25">
      <c r="A553" s="43"/>
      <c r="B553" s="40"/>
      <c r="F553" s="46"/>
      <c r="H553" s="40"/>
      <c r="I553" s="43"/>
      <c r="J553" s="43"/>
      <c r="K553" s="43"/>
    </row>
    <row r="554" spans="1:11" s="41" customFormat="1" ht="15.75" customHeight="1" x14ac:dyDescent="0.25">
      <c r="A554" s="43"/>
      <c r="B554" s="40"/>
      <c r="F554" s="46"/>
      <c r="H554" s="40"/>
      <c r="I554" s="43"/>
      <c r="J554" s="43"/>
      <c r="K554" s="43"/>
    </row>
    <row r="555" spans="1:11" s="41" customFormat="1" ht="15.75" customHeight="1" x14ac:dyDescent="0.25">
      <c r="A555" s="43"/>
      <c r="B555" s="40"/>
      <c r="F555" s="46"/>
      <c r="H555" s="40"/>
      <c r="I555" s="43"/>
      <c r="J555" s="43"/>
      <c r="K555" s="43"/>
    </row>
    <row r="556" spans="1:11" s="41" customFormat="1" ht="15.75" customHeight="1" x14ac:dyDescent="0.25">
      <c r="A556" s="43"/>
      <c r="B556" s="40"/>
      <c r="F556" s="46"/>
      <c r="H556" s="40"/>
      <c r="I556" s="43"/>
      <c r="J556" s="43"/>
      <c r="K556" s="43"/>
    </row>
    <row r="557" spans="1:11" s="41" customFormat="1" ht="15.75" customHeight="1" x14ac:dyDescent="0.25">
      <c r="A557" s="43"/>
      <c r="B557" s="40"/>
      <c r="F557" s="46"/>
      <c r="H557" s="40"/>
      <c r="I557" s="43"/>
      <c r="J557" s="43"/>
      <c r="K557" s="43"/>
    </row>
    <row r="558" spans="1:11" s="41" customFormat="1" ht="15.75" customHeight="1" x14ac:dyDescent="0.25">
      <c r="A558" s="43"/>
      <c r="B558" s="40"/>
      <c r="F558" s="46"/>
      <c r="H558" s="40"/>
      <c r="I558" s="43"/>
      <c r="J558" s="43"/>
      <c r="K558" s="43"/>
    </row>
    <row r="559" spans="1:11" s="41" customFormat="1" ht="15.75" customHeight="1" x14ac:dyDescent="0.25">
      <c r="A559" s="43"/>
      <c r="B559" s="40"/>
      <c r="F559" s="46"/>
      <c r="H559" s="40"/>
      <c r="I559" s="43"/>
      <c r="J559" s="43"/>
      <c r="K559" s="43"/>
    </row>
    <row r="560" spans="1:11" s="41" customFormat="1" ht="15.75" customHeight="1" x14ac:dyDescent="0.25">
      <c r="A560" s="43"/>
      <c r="B560" s="40"/>
      <c r="F560" s="46"/>
      <c r="H560" s="40"/>
      <c r="I560" s="43"/>
      <c r="J560" s="43"/>
      <c r="K560" s="43"/>
    </row>
    <row r="561" spans="1:11" s="41" customFormat="1" ht="15.75" customHeight="1" x14ac:dyDescent="0.25">
      <c r="A561" s="43"/>
      <c r="B561" s="40"/>
      <c r="F561" s="46"/>
      <c r="H561" s="40"/>
      <c r="I561" s="43"/>
      <c r="J561" s="43"/>
      <c r="K561" s="43"/>
    </row>
    <row r="562" spans="1:11" s="41" customFormat="1" ht="15.75" customHeight="1" x14ac:dyDescent="0.25">
      <c r="A562" s="43"/>
      <c r="B562" s="40"/>
      <c r="F562" s="46"/>
      <c r="H562" s="40"/>
      <c r="I562" s="43"/>
      <c r="J562" s="43"/>
      <c r="K562" s="43"/>
    </row>
    <row r="563" spans="1:11" s="41" customFormat="1" ht="15.75" customHeight="1" x14ac:dyDescent="0.25">
      <c r="A563" s="43"/>
      <c r="B563" s="40"/>
      <c r="F563" s="46"/>
      <c r="H563" s="40"/>
      <c r="I563" s="43"/>
      <c r="J563" s="43"/>
      <c r="K563" s="43"/>
    </row>
    <row r="564" spans="1:11" s="41" customFormat="1" ht="15.75" customHeight="1" x14ac:dyDescent="0.25">
      <c r="A564" s="43"/>
      <c r="B564" s="40"/>
      <c r="F564" s="46"/>
      <c r="H564" s="40"/>
      <c r="I564" s="43"/>
      <c r="J564" s="43"/>
      <c r="K564" s="43"/>
    </row>
    <row r="565" spans="1:11" s="41" customFormat="1" ht="15.75" customHeight="1" x14ac:dyDescent="0.25">
      <c r="A565" s="43"/>
      <c r="B565" s="40"/>
      <c r="F565" s="46"/>
      <c r="H565" s="40"/>
      <c r="I565" s="43"/>
      <c r="J565" s="43"/>
      <c r="K565" s="43"/>
    </row>
    <row r="566" spans="1:11" s="41" customFormat="1" ht="15.75" customHeight="1" x14ac:dyDescent="0.25">
      <c r="A566" s="43"/>
      <c r="B566" s="40"/>
      <c r="F566" s="46"/>
      <c r="H566" s="40"/>
      <c r="I566" s="43"/>
      <c r="J566" s="43"/>
      <c r="K566" s="43"/>
    </row>
    <row r="567" spans="1:11" s="41" customFormat="1" ht="15.75" customHeight="1" x14ac:dyDescent="0.25">
      <c r="A567" s="43"/>
      <c r="B567" s="40"/>
      <c r="F567" s="46"/>
      <c r="H567" s="40"/>
      <c r="I567" s="43"/>
      <c r="J567" s="43"/>
      <c r="K567" s="43"/>
    </row>
    <row r="568" spans="1:11" s="41" customFormat="1" ht="15.75" customHeight="1" x14ac:dyDescent="0.25">
      <c r="A568" s="43"/>
      <c r="B568" s="40"/>
      <c r="F568" s="46"/>
      <c r="H568" s="40"/>
      <c r="I568" s="43"/>
      <c r="J568" s="43"/>
      <c r="K568" s="43"/>
    </row>
    <row r="569" spans="1:11" s="41" customFormat="1" ht="15.75" customHeight="1" x14ac:dyDescent="0.25">
      <c r="A569" s="43"/>
      <c r="B569" s="40"/>
      <c r="F569" s="46"/>
      <c r="H569" s="40"/>
      <c r="I569" s="43"/>
      <c r="J569" s="43"/>
      <c r="K569" s="43"/>
    </row>
    <row r="570" spans="1:11" s="41" customFormat="1" ht="15.75" customHeight="1" x14ac:dyDescent="0.25">
      <c r="A570" s="43"/>
      <c r="B570" s="40"/>
      <c r="F570" s="46"/>
      <c r="H570" s="40"/>
      <c r="I570" s="43"/>
      <c r="J570" s="43"/>
      <c r="K570" s="43"/>
    </row>
    <row r="571" spans="1:11" s="41" customFormat="1" ht="15.75" customHeight="1" x14ac:dyDescent="0.25">
      <c r="A571" s="43"/>
      <c r="B571" s="40"/>
      <c r="F571" s="46"/>
      <c r="H571" s="40"/>
      <c r="I571" s="43"/>
      <c r="J571" s="43"/>
      <c r="K571" s="43"/>
    </row>
    <row r="572" spans="1:11" s="41" customFormat="1" ht="15.75" customHeight="1" x14ac:dyDescent="0.25">
      <c r="A572" s="43"/>
      <c r="B572" s="40"/>
      <c r="F572" s="46"/>
      <c r="H572" s="40"/>
      <c r="I572" s="43"/>
      <c r="J572" s="43"/>
      <c r="K572" s="43"/>
    </row>
    <row r="573" spans="1:11" s="41" customFormat="1" ht="15.75" customHeight="1" x14ac:dyDescent="0.25">
      <c r="A573" s="43"/>
      <c r="B573" s="40"/>
      <c r="F573" s="46"/>
      <c r="H573" s="40"/>
      <c r="I573" s="43"/>
      <c r="J573" s="43"/>
      <c r="K573" s="43"/>
    </row>
    <row r="574" spans="1:11" s="41" customFormat="1" ht="15.75" customHeight="1" x14ac:dyDescent="0.25">
      <c r="A574" s="43"/>
      <c r="B574" s="40"/>
      <c r="F574" s="46"/>
      <c r="H574" s="40"/>
      <c r="I574" s="43"/>
      <c r="J574" s="43"/>
      <c r="K574" s="43"/>
    </row>
    <row r="575" spans="1:11" s="41" customFormat="1" ht="15.75" customHeight="1" x14ac:dyDescent="0.25">
      <c r="A575" s="43"/>
      <c r="B575" s="40"/>
      <c r="F575" s="46"/>
      <c r="H575" s="40"/>
      <c r="I575" s="43"/>
      <c r="J575" s="43"/>
      <c r="K575" s="43"/>
    </row>
    <row r="576" spans="1:11" s="41" customFormat="1" ht="15.75" customHeight="1" x14ac:dyDescent="0.25">
      <c r="A576" s="43"/>
      <c r="B576" s="40"/>
      <c r="F576" s="46"/>
      <c r="H576" s="40"/>
      <c r="I576" s="43"/>
      <c r="J576" s="43"/>
      <c r="K576" s="43"/>
    </row>
    <row r="577" spans="1:11" s="41" customFormat="1" ht="15.75" customHeight="1" x14ac:dyDescent="0.25">
      <c r="A577" s="43"/>
      <c r="B577" s="40"/>
      <c r="F577" s="46"/>
      <c r="H577" s="40"/>
      <c r="I577" s="43"/>
      <c r="J577" s="43"/>
      <c r="K577" s="43"/>
    </row>
    <row r="578" spans="1:11" s="41" customFormat="1" ht="15.75" customHeight="1" x14ac:dyDescent="0.25">
      <c r="A578" s="43"/>
      <c r="B578" s="40"/>
      <c r="F578" s="46"/>
      <c r="H578" s="40"/>
      <c r="I578" s="43"/>
      <c r="J578" s="43"/>
      <c r="K578" s="43"/>
    </row>
    <row r="579" spans="1:11" s="41" customFormat="1" ht="15.75" customHeight="1" x14ac:dyDescent="0.25">
      <c r="A579" s="43"/>
      <c r="B579" s="40"/>
      <c r="F579" s="46"/>
      <c r="H579" s="40"/>
      <c r="I579" s="43"/>
      <c r="J579" s="43"/>
      <c r="K579" s="43"/>
    </row>
    <row r="580" spans="1:11" s="41" customFormat="1" ht="15.75" customHeight="1" x14ac:dyDescent="0.25">
      <c r="A580" s="43"/>
      <c r="B580" s="40"/>
      <c r="F580" s="46"/>
      <c r="H580" s="40"/>
      <c r="I580" s="43"/>
      <c r="J580" s="43"/>
      <c r="K580" s="43"/>
    </row>
    <row r="581" spans="1:11" s="41" customFormat="1" ht="15.75" customHeight="1" x14ac:dyDescent="0.25">
      <c r="A581" s="43"/>
      <c r="B581" s="40"/>
      <c r="F581" s="46"/>
      <c r="H581" s="40"/>
      <c r="I581" s="43"/>
      <c r="J581" s="43"/>
      <c r="K581" s="43"/>
    </row>
    <row r="582" spans="1:11" s="41" customFormat="1" ht="15.75" customHeight="1" x14ac:dyDescent="0.25">
      <c r="A582" s="43"/>
      <c r="B582" s="40"/>
      <c r="F582" s="46"/>
      <c r="H582" s="40"/>
      <c r="I582" s="43"/>
      <c r="J582" s="43"/>
      <c r="K582" s="43"/>
    </row>
    <row r="583" spans="1:11" s="41" customFormat="1" ht="15.75" customHeight="1" x14ac:dyDescent="0.25">
      <c r="A583" s="43"/>
      <c r="B583" s="40"/>
      <c r="F583" s="46"/>
      <c r="H583" s="40"/>
      <c r="I583" s="43"/>
      <c r="J583" s="43"/>
      <c r="K583" s="43"/>
    </row>
    <row r="584" spans="1:11" s="41" customFormat="1" ht="15.75" customHeight="1" x14ac:dyDescent="0.25">
      <c r="A584" s="43"/>
      <c r="B584" s="40"/>
      <c r="F584" s="46"/>
      <c r="H584" s="40"/>
      <c r="I584" s="43"/>
      <c r="J584" s="43"/>
      <c r="K584" s="43"/>
    </row>
    <row r="585" spans="1:11" s="41" customFormat="1" ht="15.75" customHeight="1" x14ac:dyDescent="0.25">
      <c r="A585" s="43"/>
      <c r="B585" s="40"/>
      <c r="F585" s="46"/>
      <c r="H585" s="40"/>
      <c r="I585" s="43"/>
      <c r="J585" s="43"/>
      <c r="K585" s="43"/>
    </row>
    <row r="586" spans="1:11" s="41" customFormat="1" ht="15.75" customHeight="1" x14ac:dyDescent="0.25">
      <c r="A586" s="43"/>
      <c r="B586" s="40"/>
      <c r="F586" s="46"/>
      <c r="H586" s="40"/>
      <c r="I586" s="43"/>
      <c r="J586" s="43"/>
      <c r="K586" s="43"/>
    </row>
    <row r="587" spans="1:11" s="41" customFormat="1" ht="15.75" customHeight="1" x14ac:dyDescent="0.25">
      <c r="A587" s="43"/>
      <c r="B587" s="40"/>
      <c r="F587" s="46"/>
      <c r="H587" s="40"/>
      <c r="I587" s="43"/>
      <c r="J587" s="43"/>
      <c r="K587" s="43"/>
    </row>
    <row r="588" spans="1:11" s="41" customFormat="1" ht="15.75" customHeight="1" x14ac:dyDescent="0.25">
      <c r="A588" s="43"/>
      <c r="B588" s="40"/>
      <c r="F588" s="46"/>
      <c r="H588" s="40"/>
      <c r="I588" s="43"/>
      <c r="J588" s="43"/>
      <c r="K588" s="43"/>
    </row>
    <row r="589" spans="1:11" s="41" customFormat="1" ht="15.75" customHeight="1" x14ac:dyDescent="0.25">
      <c r="A589" s="43"/>
      <c r="B589" s="40"/>
      <c r="F589" s="46"/>
      <c r="H589" s="40"/>
      <c r="I589" s="43"/>
      <c r="J589" s="43"/>
      <c r="K589" s="43"/>
    </row>
    <row r="590" spans="1:11" s="41" customFormat="1" ht="15.75" customHeight="1" x14ac:dyDescent="0.25">
      <c r="A590" s="43"/>
      <c r="B590" s="40"/>
      <c r="F590" s="46"/>
      <c r="H590" s="40"/>
      <c r="I590" s="43"/>
      <c r="J590" s="43"/>
      <c r="K590" s="43"/>
    </row>
    <row r="591" spans="1:11" s="41" customFormat="1" ht="15.75" customHeight="1" x14ac:dyDescent="0.25">
      <c r="A591" s="43"/>
      <c r="B591" s="40"/>
      <c r="F591" s="46"/>
      <c r="H591" s="40"/>
      <c r="I591" s="43"/>
      <c r="J591" s="43"/>
      <c r="K591" s="43"/>
    </row>
    <row r="592" spans="1:11" s="41" customFormat="1" ht="15.75" customHeight="1" x14ac:dyDescent="0.25">
      <c r="A592" s="43"/>
      <c r="B592" s="40"/>
      <c r="F592" s="46"/>
      <c r="H592" s="40"/>
      <c r="I592" s="43"/>
      <c r="J592" s="43"/>
      <c r="K592" s="43"/>
    </row>
    <row r="593" spans="1:11" s="41" customFormat="1" ht="15.75" customHeight="1" x14ac:dyDescent="0.25">
      <c r="A593" s="43"/>
      <c r="B593" s="40"/>
      <c r="F593" s="46"/>
      <c r="H593" s="40"/>
      <c r="I593" s="43"/>
      <c r="J593" s="43"/>
      <c r="K593" s="43"/>
    </row>
    <row r="594" spans="1:11" s="41" customFormat="1" ht="15.75" customHeight="1" x14ac:dyDescent="0.25">
      <c r="A594" s="43"/>
      <c r="B594" s="40"/>
      <c r="F594" s="46"/>
      <c r="H594" s="40"/>
      <c r="I594" s="43"/>
      <c r="J594" s="43"/>
      <c r="K594" s="43"/>
    </row>
    <row r="595" spans="1:11" s="41" customFormat="1" ht="15.75" customHeight="1" x14ac:dyDescent="0.25">
      <c r="A595" s="43"/>
      <c r="B595" s="40"/>
      <c r="F595" s="46"/>
      <c r="H595" s="40"/>
      <c r="I595" s="43"/>
      <c r="J595" s="43"/>
      <c r="K595" s="43"/>
    </row>
    <row r="596" spans="1:11" s="41" customFormat="1" ht="15.75" customHeight="1" x14ac:dyDescent="0.25">
      <c r="A596" s="43"/>
      <c r="B596" s="40"/>
      <c r="F596" s="46"/>
      <c r="H596" s="40"/>
      <c r="I596" s="43"/>
      <c r="J596" s="43"/>
      <c r="K596" s="43"/>
    </row>
    <row r="597" spans="1:11" s="41" customFormat="1" ht="15.75" customHeight="1" x14ac:dyDescent="0.25">
      <c r="A597" s="43"/>
      <c r="B597" s="40"/>
      <c r="F597" s="46"/>
      <c r="H597" s="40"/>
      <c r="I597" s="43"/>
      <c r="J597" s="43"/>
      <c r="K597" s="43"/>
    </row>
    <row r="598" spans="1:11" s="41" customFormat="1" ht="15.75" customHeight="1" x14ac:dyDescent="0.25">
      <c r="A598" s="43"/>
      <c r="B598" s="40"/>
      <c r="F598" s="46"/>
      <c r="H598" s="40"/>
      <c r="I598" s="43"/>
      <c r="J598" s="43"/>
      <c r="K598" s="43"/>
    </row>
    <row r="599" spans="1:11" s="41" customFormat="1" ht="15.75" customHeight="1" x14ac:dyDescent="0.25">
      <c r="A599" s="43"/>
      <c r="B599" s="40"/>
      <c r="F599" s="46"/>
      <c r="H599" s="40"/>
      <c r="I599" s="43"/>
      <c r="J599" s="43"/>
      <c r="K599" s="43"/>
    </row>
    <row r="600" spans="1:11" s="41" customFormat="1" ht="15.75" customHeight="1" x14ac:dyDescent="0.25">
      <c r="A600" s="43"/>
      <c r="B600" s="40"/>
      <c r="F600" s="46"/>
      <c r="H600" s="40"/>
      <c r="I600" s="43"/>
      <c r="J600" s="43"/>
      <c r="K600" s="43"/>
    </row>
    <row r="601" spans="1:11" s="41" customFormat="1" ht="15.75" customHeight="1" x14ac:dyDescent="0.25">
      <c r="A601" s="43"/>
      <c r="B601" s="40"/>
      <c r="F601" s="46"/>
      <c r="H601" s="40"/>
      <c r="I601" s="43"/>
      <c r="J601" s="43"/>
      <c r="K601" s="43"/>
    </row>
    <row r="602" spans="1:11" s="41" customFormat="1" ht="15.75" customHeight="1" x14ac:dyDescent="0.25">
      <c r="A602" s="43"/>
      <c r="B602" s="40"/>
      <c r="F602" s="46"/>
      <c r="H602" s="40"/>
      <c r="I602" s="43"/>
      <c r="J602" s="43"/>
      <c r="K602" s="43"/>
    </row>
    <row r="603" spans="1:11" s="41" customFormat="1" ht="15.75" customHeight="1" x14ac:dyDescent="0.25">
      <c r="A603" s="43"/>
      <c r="B603" s="40"/>
      <c r="F603" s="46"/>
      <c r="H603" s="40"/>
      <c r="I603" s="43"/>
      <c r="J603" s="43"/>
      <c r="K603" s="43"/>
    </row>
    <row r="604" spans="1:11" s="41" customFormat="1" ht="15.75" customHeight="1" x14ac:dyDescent="0.25">
      <c r="A604" s="43"/>
      <c r="B604" s="40"/>
      <c r="F604" s="46"/>
      <c r="H604" s="40"/>
      <c r="I604" s="43"/>
      <c r="J604" s="43"/>
      <c r="K604" s="43"/>
    </row>
    <row r="605" spans="1:11" s="41" customFormat="1" ht="15.75" customHeight="1" x14ac:dyDescent="0.25">
      <c r="A605" s="43"/>
      <c r="B605" s="40"/>
      <c r="F605" s="46"/>
      <c r="H605" s="40"/>
      <c r="I605" s="43"/>
      <c r="J605" s="43"/>
      <c r="K605" s="43"/>
    </row>
    <row r="606" spans="1:11" s="41" customFormat="1" ht="15.75" customHeight="1" x14ac:dyDescent="0.25">
      <c r="A606" s="43"/>
      <c r="B606" s="40"/>
      <c r="F606" s="46"/>
      <c r="H606" s="40"/>
      <c r="I606" s="43"/>
      <c r="J606" s="43"/>
      <c r="K606" s="43"/>
    </row>
    <row r="607" spans="1:11" s="41" customFormat="1" ht="15.75" customHeight="1" x14ac:dyDescent="0.25">
      <c r="A607" s="43"/>
      <c r="B607" s="40"/>
      <c r="F607" s="46"/>
      <c r="H607" s="40"/>
      <c r="I607" s="43"/>
      <c r="J607" s="43"/>
      <c r="K607" s="43"/>
    </row>
    <row r="608" spans="1:11" s="41" customFormat="1" ht="15.75" customHeight="1" x14ac:dyDescent="0.25">
      <c r="A608" s="43"/>
      <c r="B608" s="40"/>
      <c r="F608" s="46"/>
      <c r="H608" s="40"/>
      <c r="I608" s="43"/>
      <c r="J608" s="43"/>
      <c r="K608" s="43"/>
    </row>
    <row r="609" spans="1:11" s="41" customFormat="1" ht="15.75" customHeight="1" x14ac:dyDescent="0.25">
      <c r="A609" s="43"/>
      <c r="B609" s="40"/>
      <c r="F609" s="46"/>
      <c r="H609" s="40"/>
      <c r="I609" s="43"/>
      <c r="J609" s="43"/>
      <c r="K609" s="43"/>
    </row>
    <row r="610" spans="1:11" s="41" customFormat="1" ht="15.75" customHeight="1" x14ac:dyDescent="0.25">
      <c r="A610" s="43"/>
      <c r="B610" s="40"/>
      <c r="F610" s="46"/>
      <c r="H610" s="40"/>
      <c r="I610" s="43"/>
      <c r="J610" s="43"/>
      <c r="K610" s="43"/>
    </row>
    <row r="611" spans="1:11" s="41" customFormat="1" ht="15.75" customHeight="1" x14ac:dyDescent="0.25">
      <c r="A611" s="43"/>
      <c r="B611" s="40"/>
      <c r="F611" s="46"/>
      <c r="H611" s="40"/>
      <c r="I611" s="43"/>
      <c r="J611" s="43"/>
      <c r="K611" s="43"/>
    </row>
    <row r="612" spans="1:11" s="41" customFormat="1" ht="15.75" customHeight="1" x14ac:dyDescent="0.25">
      <c r="A612" s="43"/>
      <c r="B612" s="40"/>
      <c r="F612" s="46"/>
      <c r="H612" s="40"/>
      <c r="I612" s="43"/>
      <c r="J612" s="43"/>
      <c r="K612" s="43"/>
    </row>
    <row r="613" spans="1:11" s="41" customFormat="1" ht="15.75" customHeight="1" x14ac:dyDescent="0.25">
      <c r="A613" s="43"/>
      <c r="B613" s="40"/>
      <c r="F613" s="46"/>
      <c r="H613" s="40"/>
      <c r="I613" s="43"/>
      <c r="J613" s="43"/>
      <c r="K613" s="43"/>
    </row>
    <row r="614" spans="1:11" s="41" customFormat="1" ht="15.75" customHeight="1" x14ac:dyDescent="0.25">
      <c r="A614" s="43"/>
      <c r="B614" s="40"/>
      <c r="F614" s="46"/>
      <c r="H614" s="40"/>
      <c r="I614" s="43"/>
      <c r="J614" s="43"/>
      <c r="K614" s="43"/>
    </row>
    <row r="615" spans="1:11" s="41" customFormat="1" ht="15.75" customHeight="1" x14ac:dyDescent="0.25">
      <c r="A615" s="43"/>
      <c r="B615" s="40"/>
      <c r="F615" s="46"/>
      <c r="H615" s="40"/>
      <c r="I615" s="43"/>
      <c r="J615" s="43"/>
      <c r="K615" s="43"/>
    </row>
    <row r="616" spans="1:11" s="41" customFormat="1" ht="15.75" customHeight="1" x14ac:dyDescent="0.25">
      <c r="A616" s="43"/>
      <c r="B616" s="40"/>
      <c r="F616" s="46"/>
      <c r="H616" s="40"/>
      <c r="I616" s="43"/>
      <c r="J616" s="43"/>
      <c r="K616" s="43"/>
    </row>
    <row r="617" spans="1:11" s="41" customFormat="1" ht="15.75" customHeight="1" x14ac:dyDescent="0.25">
      <c r="A617" s="43"/>
      <c r="B617" s="40"/>
      <c r="F617" s="46"/>
      <c r="H617" s="40"/>
      <c r="I617" s="43"/>
      <c r="J617" s="43"/>
      <c r="K617" s="43"/>
    </row>
    <row r="618" spans="1:11" s="41" customFormat="1" ht="15.75" customHeight="1" x14ac:dyDescent="0.25">
      <c r="A618" s="43"/>
      <c r="B618" s="40"/>
      <c r="F618" s="46"/>
      <c r="H618" s="40"/>
      <c r="I618" s="43"/>
      <c r="J618" s="43"/>
      <c r="K618" s="43"/>
    </row>
    <row r="619" spans="1:11" s="41" customFormat="1" ht="15.75" customHeight="1" x14ac:dyDescent="0.25">
      <c r="A619" s="43"/>
      <c r="B619" s="40"/>
      <c r="F619" s="46"/>
      <c r="H619" s="40"/>
      <c r="I619" s="43"/>
      <c r="J619" s="43"/>
      <c r="K619" s="43"/>
    </row>
    <row r="620" spans="1:11" s="41" customFormat="1" ht="15.75" customHeight="1" x14ac:dyDescent="0.25">
      <c r="A620" s="43"/>
      <c r="B620" s="40"/>
      <c r="F620" s="46"/>
      <c r="H620" s="40"/>
      <c r="I620" s="43"/>
      <c r="J620" s="43"/>
      <c r="K620" s="43"/>
    </row>
    <row r="621" spans="1:11" s="41" customFormat="1" ht="15.75" customHeight="1" x14ac:dyDescent="0.25">
      <c r="A621" s="43"/>
      <c r="B621" s="40"/>
      <c r="F621" s="46"/>
      <c r="H621" s="40"/>
      <c r="I621" s="43"/>
      <c r="J621" s="43"/>
      <c r="K621" s="43"/>
    </row>
    <row r="622" spans="1:11" s="41" customFormat="1" ht="15.75" customHeight="1" x14ac:dyDescent="0.25">
      <c r="A622" s="43"/>
      <c r="B622" s="40"/>
      <c r="F622" s="46"/>
      <c r="H622" s="40"/>
      <c r="I622" s="43"/>
      <c r="J622" s="43"/>
      <c r="K622" s="43"/>
    </row>
    <row r="623" spans="1:11" s="41" customFormat="1" ht="15.75" customHeight="1" x14ac:dyDescent="0.25">
      <c r="A623" s="43"/>
      <c r="B623" s="40"/>
      <c r="F623" s="46"/>
      <c r="H623" s="40"/>
      <c r="I623" s="43"/>
      <c r="J623" s="43"/>
      <c r="K623" s="43"/>
    </row>
    <row r="624" spans="1:11" s="41" customFormat="1" ht="15.75" customHeight="1" x14ac:dyDescent="0.25">
      <c r="A624" s="43"/>
      <c r="B624" s="40"/>
      <c r="F624" s="46"/>
      <c r="H624" s="40"/>
      <c r="I624" s="43"/>
      <c r="J624" s="43"/>
      <c r="K624" s="43"/>
    </row>
    <row r="625" spans="1:11" s="41" customFormat="1" ht="15.75" customHeight="1" x14ac:dyDescent="0.25">
      <c r="A625" s="43"/>
      <c r="B625" s="40"/>
      <c r="F625" s="46"/>
      <c r="H625" s="40"/>
      <c r="I625" s="43"/>
      <c r="J625" s="43"/>
      <c r="K625" s="43"/>
    </row>
    <row r="626" spans="1:11" s="41" customFormat="1" ht="15.75" customHeight="1" x14ac:dyDescent="0.25">
      <c r="A626" s="43"/>
      <c r="B626" s="40"/>
      <c r="F626" s="46"/>
      <c r="H626" s="40"/>
      <c r="I626" s="43"/>
      <c r="J626" s="43"/>
      <c r="K626" s="43"/>
    </row>
    <row r="627" spans="1:11" s="41" customFormat="1" ht="15.75" customHeight="1" x14ac:dyDescent="0.25">
      <c r="A627" s="43"/>
      <c r="B627" s="40"/>
      <c r="F627" s="46"/>
      <c r="H627" s="40"/>
      <c r="I627" s="43"/>
      <c r="J627" s="43"/>
      <c r="K627" s="43"/>
    </row>
    <row r="628" spans="1:11" s="41" customFormat="1" ht="15.75" customHeight="1" x14ac:dyDescent="0.25">
      <c r="A628" s="43"/>
      <c r="B628" s="40"/>
      <c r="F628" s="46"/>
      <c r="H628" s="40"/>
      <c r="I628" s="43"/>
      <c r="J628" s="43"/>
      <c r="K628" s="43"/>
    </row>
    <row r="629" spans="1:11" s="41" customFormat="1" ht="15.75" customHeight="1" x14ac:dyDescent="0.25">
      <c r="A629" s="43"/>
      <c r="B629" s="40"/>
      <c r="F629" s="46"/>
      <c r="H629" s="40"/>
      <c r="I629" s="43"/>
      <c r="J629" s="43"/>
      <c r="K629" s="43"/>
    </row>
    <row r="630" spans="1:11" s="41" customFormat="1" ht="15.75" customHeight="1" x14ac:dyDescent="0.25">
      <c r="A630" s="43"/>
      <c r="B630" s="40"/>
      <c r="F630" s="46"/>
      <c r="H630" s="40"/>
      <c r="I630" s="43"/>
      <c r="J630" s="43"/>
      <c r="K630" s="43"/>
    </row>
    <row r="631" spans="1:11" s="41" customFormat="1" ht="15.75" customHeight="1" x14ac:dyDescent="0.25">
      <c r="A631" s="43"/>
      <c r="B631" s="40"/>
      <c r="F631" s="46"/>
      <c r="H631" s="40"/>
      <c r="I631" s="43"/>
      <c r="J631" s="43"/>
      <c r="K631" s="43"/>
    </row>
    <row r="632" spans="1:11" s="41" customFormat="1" ht="15.75" customHeight="1" x14ac:dyDescent="0.25">
      <c r="A632" s="43"/>
      <c r="B632" s="40"/>
      <c r="F632" s="46"/>
      <c r="H632" s="40"/>
      <c r="I632" s="43"/>
      <c r="J632" s="43"/>
      <c r="K632" s="43"/>
    </row>
    <row r="633" spans="1:11" s="41" customFormat="1" ht="15.75" customHeight="1" x14ac:dyDescent="0.25">
      <c r="A633" s="43"/>
      <c r="B633" s="40"/>
      <c r="F633" s="46"/>
      <c r="H633" s="40"/>
      <c r="I633" s="43"/>
      <c r="J633" s="43"/>
      <c r="K633" s="43"/>
    </row>
    <row r="634" spans="1:11" s="41" customFormat="1" ht="15.75" customHeight="1" x14ac:dyDescent="0.25">
      <c r="A634" s="43"/>
      <c r="B634" s="40"/>
      <c r="F634" s="46"/>
      <c r="H634" s="40"/>
      <c r="I634" s="43"/>
      <c r="J634" s="43"/>
      <c r="K634" s="43"/>
    </row>
    <row r="635" spans="1:11" s="41" customFormat="1" ht="15.75" customHeight="1" x14ac:dyDescent="0.25">
      <c r="A635" s="43"/>
      <c r="B635" s="40"/>
      <c r="F635" s="46"/>
      <c r="H635" s="40"/>
      <c r="I635" s="43"/>
      <c r="J635" s="43"/>
      <c r="K635" s="43"/>
    </row>
    <row r="636" spans="1:11" s="41" customFormat="1" ht="15.75" customHeight="1" x14ac:dyDescent="0.25">
      <c r="A636" s="43"/>
      <c r="B636" s="40"/>
      <c r="F636" s="46"/>
      <c r="H636" s="40"/>
      <c r="I636" s="43"/>
      <c r="J636" s="43"/>
      <c r="K636" s="43"/>
    </row>
    <row r="637" spans="1:11" s="41" customFormat="1" ht="15.75" customHeight="1" x14ac:dyDescent="0.25">
      <c r="A637" s="43"/>
      <c r="B637" s="40"/>
      <c r="F637" s="46"/>
      <c r="H637" s="40"/>
      <c r="I637" s="43"/>
      <c r="J637" s="43"/>
      <c r="K637" s="43"/>
    </row>
    <row r="638" spans="1:11" s="41" customFormat="1" ht="15.75" customHeight="1" x14ac:dyDescent="0.25">
      <c r="A638" s="43"/>
      <c r="B638" s="40"/>
      <c r="F638" s="46"/>
      <c r="H638" s="40"/>
      <c r="I638" s="43"/>
      <c r="J638" s="43"/>
      <c r="K638" s="43"/>
    </row>
    <row r="639" spans="1:11" s="41" customFormat="1" ht="15.75" customHeight="1" x14ac:dyDescent="0.25">
      <c r="A639" s="43"/>
      <c r="B639" s="40"/>
      <c r="F639" s="46"/>
      <c r="H639" s="40"/>
      <c r="I639" s="43"/>
      <c r="J639" s="43"/>
      <c r="K639" s="43"/>
    </row>
    <row r="640" spans="1:11" s="41" customFormat="1" ht="15.75" customHeight="1" x14ac:dyDescent="0.25">
      <c r="A640" s="43"/>
      <c r="B640" s="40"/>
      <c r="F640" s="46"/>
      <c r="H640" s="40"/>
      <c r="I640" s="43"/>
      <c r="J640" s="43"/>
      <c r="K640" s="43"/>
    </row>
    <row r="641" spans="1:11" s="41" customFormat="1" ht="15.75" customHeight="1" x14ac:dyDescent="0.25">
      <c r="A641" s="43"/>
      <c r="B641" s="40"/>
      <c r="F641" s="46"/>
      <c r="H641" s="40"/>
      <c r="I641" s="43"/>
      <c r="J641" s="43"/>
      <c r="K641" s="43"/>
    </row>
    <row r="642" spans="1:11" s="41" customFormat="1" ht="15.75" customHeight="1" x14ac:dyDescent="0.25">
      <c r="A642" s="43"/>
      <c r="B642" s="40"/>
      <c r="F642" s="46"/>
      <c r="H642" s="40"/>
      <c r="I642" s="43"/>
      <c r="J642" s="43"/>
      <c r="K642" s="43"/>
    </row>
    <row r="643" spans="1:11" s="41" customFormat="1" ht="15.75" customHeight="1" x14ac:dyDescent="0.25">
      <c r="A643" s="43"/>
      <c r="B643" s="40"/>
      <c r="F643" s="46"/>
      <c r="H643" s="40"/>
      <c r="I643" s="43"/>
      <c r="J643" s="43"/>
      <c r="K643" s="43"/>
    </row>
    <row r="644" spans="1:11" s="41" customFormat="1" ht="15.75" customHeight="1" x14ac:dyDescent="0.25">
      <c r="A644" s="43"/>
      <c r="B644" s="40"/>
      <c r="F644" s="46"/>
      <c r="H644" s="40"/>
      <c r="I644" s="43"/>
      <c r="J644" s="43"/>
      <c r="K644" s="43"/>
    </row>
    <row r="645" spans="1:11" s="41" customFormat="1" ht="15.75" customHeight="1" x14ac:dyDescent="0.25">
      <c r="A645" s="43"/>
      <c r="B645" s="40"/>
      <c r="F645" s="46"/>
      <c r="H645" s="40"/>
      <c r="I645" s="43"/>
      <c r="J645" s="43"/>
      <c r="K645" s="43"/>
    </row>
    <row r="646" spans="1:11" s="41" customFormat="1" ht="15.75" customHeight="1" x14ac:dyDescent="0.25">
      <c r="A646" s="43"/>
      <c r="B646" s="40"/>
      <c r="F646" s="46"/>
      <c r="H646" s="40"/>
      <c r="I646" s="43"/>
      <c r="J646" s="43"/>
      <c r="K646" s="43"/>
    </row>
    <row r="647" spans="1:11" s="41" customFormat="1" ht="15.75" customHeight="1" x14ac:dyDescent="0.25">
      <c r="A647" s="43"/>
      <c r="B647" s="40"/>
      <c r="F647" s="46"/>
      <c r="H647" s="40"/>
      <c r="I647" s="43"/>
      <c r="J647" s="43"/>
      <c r="K647" s="43"/>
    </row>
    <row r="648" spans="1:11" s="41" customFormat="1" ht="15.75" customHeight="1" x14ac:dyDescent="0.25">
      <c r="A648" s="43"/>
      <c r="B648" s="40"/>
      <c r="F648" s="46"/>
      <c r="H648" s="40"/>
      <c r="I648" s="43"/>
      <c r="J648" s="43"/>
      <c r="K648" s="43"/>
    </row>
    <row r="649" spans="1:11" s="41" customFormat="1" ht="15.75" customHeight="1" x14ac:dyDescent="0.25">
      <c r="A649" s="43"/>
      <c r="B649" s="40"/>
      <c r="F649" s="46"/>
      <c r="H649" s="40"/>
      <c r="I649" s="43"/>
      <c r="J649" s="43"/>
      <c r="K649" s="43"/>
    </row>
    <row r="650" spans="1:11" s="41" customFormat="1" ht="15.75" customHeight="1" x14ac:dyDescent="0.25">
      <c r="A650" s="43"/>
      <c r="B650" s="40"/>
      <c r="F650" s="46"/>
      <c r="H650" s="40"/>
      <c r="I650" s="43"/>
      <c r="J650" s="43"/>
      <c r="K650" s="43"/>
    </row>
    <row r="651" spans="1:11" s="41" customFormat="1" ht="15.75" customHeight="1" x14ac:dyDescent="0.25">
      <c r="A651" s="43"/>
      <c r="B651" s="40"/>
      <c r="F651" s="46"/>
      <c r="H651" s="40"/>
      <c r="I651" s="43"/>
      <c r="J651" s="43"/>
      <c r="K651" s="43"/>
    </row>
    <row r="652" spans="1:11" s="41" customFormat="1" ht="15.75" customHeight="1" x14ac:dyDescent="0.25">
      <c r="A652" s="43"/>
      <c r="B652" s="40"/>
      <c r="F652" s="46"/>
      <c r="H652" s="40"/>
      <c r="I652" s="43"/>
      <c r="J652" s="43"/>
      <c r="K652" s="43"/>
    </row>
    <row r="653" spans="1:11" s="41" customFormat="1" ht="15.75" customHeight="1" x14ac:dyDescent="0.25">
      <c r="A653" s="43"/>
      <c r="B653" s="40"/>
      <c r="F653" s="46"/>
      <c r="H653" s="40"/>
      <c r="I653" s="43"/>
      <c r="J653" s="43"/>
      <c r="K653" s="43"/>
    </row>
    <row r="654" spans="1:11" s="41" customFormat="1" ht="15.75" customHeight="1" x14ac:dyDescent="0.25">
      <c r="A654" s="43"/>
      <c r="B654" s="40"/>
      <c r="F654" s="46"/>
      <c r="H654" s="40"/>
      <c r="I654" s="43"/>
      <c r="J654" s="43"/>
      <c r="K654" s="43"/>
    </row>
    <row r="655" spans="1:11" s="41" customFormat="1" ht="15.75" customHeight="1" x14ac:dyDescent="0.25">
      <c r="A655" s="43"/>
      <c r="B655" s="40"/>
      <c r="F655" s="46"/>
      <c r="H655" s="40"/>
      <c r="I655" s="43"/>
      <c r="J655" s="43"/>
      <c r="K655" s="43"/>
    </row>
    <row r="656" spans="1:11" s="41" customFormat="1" ht="15.75" customHeight="1" x14ac:dyDescent="0.25">
      <c r="A656" s="43"/>
      <c r="B656" s="40"/>
      <c r="F656" s="46"/>
      <c r="H656" s="40"/>
      <c r="I656" s="43"/>
      <c r="J656" s="43"/>
      <c r="K656" s="43"/>
    </row>
    <row r="657" spans="1:11" s="41" customFormat="1" ht="15.75" customHeight="1" x14ac:dyDescent="0.25">
      <c r="A657" s="43"/>
      <c r="B657" s="40"/>
      <c r="F657" s="46"/>
      <c r="H657" s="40"/>
      <c r="I657" s="43"/>
      <c r="J657" s="43"/>
      <c r="K657" s="43"/>
    </row>
    <row r="658" spans="1:11" s="41" customFormat="1" ht="15.75" customHeight="1" x14ac:dyDescent="0.25">
      <c r="A658" s="43"/>
      <c r="B658" s="40"/>
      <c r="F658" s="46"/>
      <c r="H658" s="40"/>
      <c r="I658" s="43"/>
      <c r="J658" s="43"/>
      <c r="K658" s="43"/>
    </row>
    <row r="659" spans="1:11" s="41" customFormat="1" ht="15.75" customHeight="1" x14ac:dyDescent="0.25">
      <c r="A659" s="43"/>
      <c r="B659" s="40"/>
      <c r="F659" s="46"/>
      <c r="H659" s="40"/>
      <c r="I659" s="43"/>
      <c r="J659" s="43"/>
      <c r="K659" s="43"/>
    </row>
    <row r="660" spans="1:11" s="41" customFormat="1" ht="15.75" customHeight="1" x14ac:dyDescent="0.25">
      <c r="A660" s="43"/>
      <c r="B660" s="40"/>
      <c r="F660" s="46"/>
      <c r="H660" s="40"/>
      <c r="I660" s="43"/>
      <c r="J660" s="43"/>
      <c r="K660" s="43"/>
    </row>
    <row r="661" spans="1:11" s="41" customFormat="1" ht="15.75" customHeight="1" x14ac:dyDescent="0.25">
      <c r="A661" s="43"/>
      <c r="B661" s="40"/>
      <c r="F661" s="46"/>
      <c r="H661" s="40"/>
      <c r="I661" s="43"/>
      <c r="J661" s="43"/>
      <c r="K661" s="43"/>
    </row>
    <row r="662" spans="1:11" s="41" customFormat="1" ht="15.75" customHeight="1" x14ac:dyDescent="0.25">
      <c r="A662" s="43"/>
      <c r="B662" s="40"/>
      <c r="F662" s="46"/>
      <c r="H662" s="40"/>
      <c r="I662" s="43"/>
      <c r="J662" s="43"/>
      <c r="K662" s="43"/>
    </row>
    <row r="663" spans="1:11" s="41" customFormat="1" ht="15.75" customHeight="1" x14ac:dyDescent="0.25">
      <c r="A663" s="43"/>
      <c r="B663" s="40"/>
      <c r="F663" s="46"/>
      <c r="H663" s="40"/>
      <c r="I663" s="43"/>
      <c r="J663" s="43"/>
      <c r="K663" s="43"/>
    </row>
    <row r="664" spans="1:11" s="41" customFormat="1" ht="15.75" customHeight="1" x14ac:dyDescent="0.25">
      <c r="A664" s="43"/>
      <c r="B664" s="40"/>
      <c r="F664" s="46"/>
      <c r="H664" s="40"/>
      <c r="I664" s="43"/>
      <c r="J664" s="43"/>
      <c r="K664" s="43"/>
    </row>
    <row r="665" spans="1:11" s="41" customFormat="1" ht="15.75" customHeight="1" x14ac:dyDescent="0.25">
      <c r="A665" s="43"/>
      <c r="B665" s="40"/>
      <c r="F665" s="46"/>
      <c r="H665" s="40"/>
      <c r="I665" s="43"/>
      <c r="J665" s="43"/>
      <c r="K665" s="43"/>
    </row>
    <row r="666" spans="1:11" s="41" customFormat="1" ht="15.75" customHeight="1" x14ac:dyDescent="0.25">
      <c r="A666" s="43"/>
      <c r="B666" s="40"/>
      <c r="F666" s="46"/>
      <c r="H666" s="40"/>
      <c r="I666" s="43"/>
      <c r="J666" s="43"/>
      <c r="K666" s="43"/>
    </row>
    <row r="667" spans="1:11" s="41" customFormat="1" ht="15.75" customHeight="1" x14ac:dyDescent="0.25">
      <c r="A667" s="43"/>
      <c r="B667" s="40"/>
      <c r="F667" s="46"/>
      <c r="H667" s="40"/>
      <c r="I667" s="43"/>
      <c r="J667" s="43"/>
      <c r="K667" s="43"/>
    </row>
    <row r="668" spans="1:11" s="41" customFormat="1" ht="15.75" customHeight="1" x14ac:dyDescent="0.25">
      <c r="A668" s="43"/>
      <c r="B668" s="40"/>
      <c r="F668" s="46"/>
      <c r="H668" s="40"/>
      <c r="I668" s="43"/>
      <c r="J668" s="43"/>
      <c r="K668" s="43"/>
    </row>
    <row r="669" spans="1:11" s="41" customFormat="1" ht="15.75" customHeight="1" x14ac:dyDescent="0.25">
      <c r="A669" s="43"/>
      <c r="B669" s="40"/>
      <c r="F669" s="46"/>
      <c r="H669" s="40"/>
      <c r="I669" s="43"/>
      <c r="J669" s="43"/>
      <c r="K669" s="43"/>
    </row>
    <row r="670" spans="1:11" s="41" customFormat="1" ht="15.75" customHeight="1" x14ac:dyDescent="0.25">
      <c r="A670" s="43"/>
      <c r="B670" s="40"/>
      <c r="F670" s="46"/>
      <c r="H670" s="40"/>
      <c r="I670" s="43"/>
      <c r="J670" s="43"/>
      <c r="K670" s="43"/>
    </row>
    <row r="671" spans="1:11" s="41" customFormat="1" ht="15.75" customHeight="1" x14ac:dyDescent="0.25">
      <c r="A671" s="43"/>
      <c r="B671" s="40"/>
      <c r="F671" s="46"/>
      <c r="H671" s="40"/>
      <c r="I671" s="43"/>
      <c r="J671" s="43"/>
      <c r="K671" s="43"/>
    </row>
    <row r="672" spans="1:11" s="41" customFormat="1" ht="15.75" customHeight="1" x14ac:dyDescent="0.25">
      <c r="A672" s="43"/>
      <c r="B672" s="40"/>
      <c r="F672" s="46"/>
      <c r="H672" s="40"/>
      <c r="I672" s="43"/>
      <c r="J672" s="43"/>
      <c r="K672" s="43"/>
    </row>
    <row r="673" spans="1:11" s="41" customFormat="1" ht="15.75" customHeight="1" x14ac:dyDescent="0.25">
      <c r="A673" s="43"/>
      <c r="B673" s="40"/>
      <c r="F673" s="46"/>
      <c r="H673" s="40"/>
      <c r="I673" s="43"/>
      <c r="J673" s="43"/>
      <c r="K673" s="43"/>
    </row>
    <row r="674" spans="1:11" s="41" customFormat="1" ht="15.75" customHeight="1" x14ac:dyDescent="0.25">
      <c r="A674" s="43"/>
      <c r="B674" s="40"/>
      <c r="F674" s="46"/>
      <c r="H674" s="40"/>
      <c r="I674" s="43"/>
      <c r="J674" s="43"/>
      <c r="K674" s="43"/>
    </row>
    <row r="675" spans="1:11" s="41" customFormat="1" ht="15.75" customHeight="1" x14ac:dyDescent="0.25">
      <c r="A675" s="43"/>
      <c r="B675" s="40"/>
      <c r="F675" s="46"/>
      <c r="H675" s="40"/>
      <c r="I675" s="43"/>
      <c r="J675" s="43"/>
      <c r="K675" s="43"/>
    </row>
    <row r="676" spans="1:11" s="41" customFormat="1" ht="15.75" customHeight="1" x14ac:dyDescent="0.25">
      <c r="A676" s="43"/>
      <c r="B676" s="40"/>
      <c r="F676" s="46"/>
      <c r="H676" s="40"/>
      <c r="I676" s="43"/>
      <c r="J676" s="43"/>
      <c r="K676" s="43"/>
    </row>
    <row r="677" spans="1:11" s="41" customFormat="1" ht="15.75" customHeight="1" x14ac:dyDescent="0.25">
      <c r="A677" s="43"/>
      <c r="B677" s="40"/>
      <c r="F677" s="46"/>
      <c r="H677" s="40"/>
      <c r="I677" s="43"/>
      <c r="J677" s="43"/>
      <c r="K677" s="43"/>
    </row>
    <row r="678" spans="1:11" s="41" customFormat="1" ht="15.75" customHeight="1" x14ac:dyDescent="0.25">
      <c r="A678" s="43"/>
      <c r="B678" s="40"/>
      <c r="F678" s="46"/>
      <c r="H678" s="40"/>
      <c r="I678" s="43"/>
      <c r="J678" s="43"/>
      <c r="K678" s="43"/>
    </row>
    <row r="679" spans="1:11" s="41" customFormat="1" ht="15.75" customHeight="1" x14ac:dyDescent="0.25">
      <c r="A679" s="43"/>
      <c r="B679" s="40"/>
      <c r="F679" s="46"/>
      <c r="H679" s="40"/>
      <c r="I679" s="43"/>
      <c r="J679" s="43"/>
      <c r="K679" s="43"/>
    </row>
    <row r="680" spans="1:11" s="41" customFormat="1" ht="15.75" customHeight="1" x14ac:dyDescent="0.25">
      <c r="A680" s="43"/>
      <c r="B680" s="40"/>
      <c r="F680" s="46"/>
      <c r="H680" s="40"/>
      <c r="I680" s="43"/>
      <c r="J680" s="43"/>
      <c r="K680" s="43"/>
    </row>
    <row r="681" spans="1:11" s="41" customFormat="1" ht="15.75" customHeight="1" x14ac:dyDescent="0.25">
      <c r="A681" s="43"/>
      <c r="B681" s="40"/>
      <c r="F681" s="46"/>
      <c r="H681" s="40"/>
      <c r="I681" s="43"/>
      <c r="J681" s="43"/>
      <c r="K681" s="43"/>
    </row>
    <row r="682" spans="1:11" s="41" customFormat="1" ht="15.75" customHeight="1" x14ac:dyDescent="0.25">
      <c r="A682" s="43"/>
      <c r="B682" s="40"/>
      <c r="F682" s="46"/>
      <c r="H682" s="40"/>
      <c r="I682" s="43"/>
      <c r="J682" s="43"/>
      <c r="K682" s="43"/>
    </row>
    <row r="683" spans="1:11" s="41" customFormat="1" ht="15.75" customHeight="1" x14ac:dyDescent="0.25">
      <c r="A683" s="43"/>
      <c r="B683" s="40"/>
      <c r="F683" s="46"/>
      <c r="H683" s="40"/>
      <c r="I683" s="43"/>
      <c r="J683" s="43"/>
      <c r="K683" s="43"/>
    </row>
    <row r="684" spans="1:11" s="41" customFormat="1" ht="15.75" customHeight="1" x14ac:dyDescent="0.25">
      <c r="A684" s="43"/>
      <c r="B684" s="40"/>
      <c r="F684" s="46"/>
      <c r="H684" s="40"/>
      <c r="I684" s="43"/>
      <c r="J684" s="43"/>
      <c r="K684" s="43"/>
    </row>
    <row r="685" spans="1:11" s="41" customFormat="1" ht="15.75" customHeight="1" x14ac:dyDescent="0.25">
      <c r="A685" s="43"/>
      <c r="B685" s="40"/>
      <c r="F685" s="46"/>
      <c r="H685" s="40"/>
      <c r="I685" s="43"/>
      <c r="J685" s="43"/>
      <c r="K685" s="43"/>
    </row>
    <row r="686" spans="1:11" s="41" customFormat="1" ht="15.75" customHeight="1" x14ac:dyDescent="0.25">
      <c r="A686" s="43"/>
      <c r="B686" s="40"/>
      <c r="F686" s="46"/>
      <c r="H686" s="40"/>
      <c r="I686" s="43"/>
      <c r="J686" s="43"/>
      <c r="K686" s="43"/>
    </row>
    <row r="687" spans="1:11" s="41" customFormat="1" ht="15.75" customHeight="1" x14ac:dyDescent="0.25">
      <c r="A687" s="43"/>
      <c r="B687" s="40"/>
      <c r="F687" s="46"/>
      <c r="H687" s="40"/>
      <c r="I687" s="43"/>
      <c r="J687" s="43"/>
      <c r="K687" s="43"/>
    </row>
    <row r="688" spans="1:11" s="41" customFormat="1" ht="15.75" customHeight="1" x14ac:dyDescent="0.25">
      <c r="A688" s="43"/>
      <c r="B688" s="40"/>
      <c r="F688" s="46"/>
      <c r="H688" s="40"/>
      <c r="I688" s="43"/>
      <c r="J688" s="43"/>
      <c r="K688" s="43"/>
    </row>
    <row r="689" spans="1:11" s="41" customFormat="1" ht="15.75" customHeight="1" x14ac:dyDescent="0.25">
      <c r="A689" s="43"/>
      <c r="B689" s="40"/>
      <c r="F689" s="46"/>
      <c r="H689" s="40"/>
      <c r="I689" s="43"/>
      <c r="J689" s="43"/>
      <c r="K689" s="43"/>
    </row>
    <row r="690" spans="1:11" s="41" customFormat="1" ht="15.75" customHeight="1" x14ac:dyDescent="0.25">
      <c r="A690" s="43"/>
      <c r="B690" s="40"/>
      <c r="F690" s="46"/>
      <c r="H690" s="40"/>
      <c r="I690" s="43"/>
      <c r="J690" s="43"/>
      <c r="K690" s="43"/>
    </row>
    <row r="691" spans="1:11" s="41" customFormat="1" ht="15.75" customHeight="1" x14ac:dyDescent="0.25">
      <c r="A691" s="43"/>
      <c r="B691" s="40"/>
      <c r="F691" s="46"/>
      <c r="H691" s="40"/>
      <c r="I691" s="43"/>
      <c r="J691" s="43"/>
      <c r="K691" s="43"/>
    </row>
    <row r="692" spans="1:11" s="41" customFormat="1" ht="15.75" customHeight="1" x14ac:dyDescent="0.25">
      <c r="A692" s="43"/>
      <c r="B692" s="40"/>
      <c r="F692" s="46"/>
      <c r="H692" s="40"/>
      <c r="I692" s="43"/>
      <c r="J692" s="43"/>
      <c r="K692" s="43"/>
    </row>
    <row r="693" spans="1:11" s="41" customFormat="1" ht="15.75" customHeight="1" x14ac:dyDescent="0.25">
      <c r="A693" s="43"/>
      <c r="B693" s="40"/>
      <c r="F693" s="46"/>
      <c r="H693" s="40"/>
      <c r="I693" s="43"/>
      <c r="J693" s="43"/>
      <c r="K693" s="43"/>
    </row>
    <row r="694" spans="1:11" s="41" customFormat="1" ht="15.75" customHeight="1" x14ac:dyDescent="0.25">
      <c r="A694" s="43"/>
      <c r="B694" s="40"/>
      <c r="F694" s="46"/>
      <c r="H694" s="40"/>
      <c r="I694" s="43"/>
      <c r="J694" s="43"/>
      <c r="K694" s="43"/>
    </row>
    <row r="695" spans="1:11" s="41" customFormat="1" ht="15.75" customHeight="1" x14ac:dyDescent="0.25">
      <c r="A695" s="43"/>
      <c r="B695" s="40"/>
      <c r="F695" s="46"/>
      <c r="H695" s="40"/>
      <c r="I695" s="43"/>
      <c r="J695" s="43"/>
      <c r="K695" s="43"/>
    </row>
    <row r="696" spans="1:11" s="41" customFormat="1" ht="15.75" customHeight="1" x14ac:dyDescent="0.25">
      <c r="A696" s="43"/>
      <c r="B696" s="40"/>
      <c r="F696" s="46"/>
      <c r="H696" s="40"/>
      <c r="I696" s="43"/>
      <c r="J696" s="43"/>
      <c r="K696" s="43"/>
    </row>
    <row r="697" spans="1:11" s="41" customFormat="1" ht="15.75" customHeight="1" x14ac:dyDescent="0.25">
      <c r="A697" s="43"/>
      <c r="B697" s="40"/>
      <c r="F697" s="46"/>
      <c r="H697" s="40"/>
      <c r="I697" s="43"/>
      <c r="J697" s="43"/>
      <c r="K697" s="43"/>
    </row>
    <row r="698" spans="1:11" s="41" customFormat="1" ht="15.75" customHeight="1" x14ac:dyDescent="0.25">
      <c r="A698" s="43"/>
      <c r="B698" s="40"/>
      <c r="F698" s="46"/>
      <c r="H698" s="40"/>
      <c r="I698" s="43"/>
      <c r="J698" s="43"/>
      <c r="K698" s="43"/>
    </row>
    <row r="699" spans="1:11" s="41" customFormat="1" ht="15.75" customHeight="1" x14ac:dyDescent="0.25">
      <c r="A699" s="43"/>
      <c r="B699" s="40"/>
      <c r="F699" s="46"/>
      <c r="H699" s="40"/>
      <c r="I699" s="43"/>
      <c r="J699" s="43"/>
      <c r="K699" s="43"/>
    </row>
    <row r="700" spans="1:11" s="41" customFormat="1" ht="15.75" customHeight="1" x14ac:dyDescent="0.25">
      <c r="A700" s="43"/>
      <c r="B700" s="40"/>
      <c r="F700" s="46"/>
      <c r="H700" s="40"/>
      <c r="I700" s="43"/>
      <c r="J700" s="43"/>
      <c r="K700" s="43"/>
    </row>
    <row r="701" spans="1:11" s="41" customFormat="1" ht="15.75" customHeight="1" x14ac:dyDescent="0.25">
      <c r="A701" s="43"/>
      <c r="B701" s="40"/>
      <c r="F701" s="46"/>
      <c r="H701" s="40"/>
      <c r="I701" s="43"/>
      <c r="J701" s="43"/>
      <c r="K701" s="43"/>
    </row>
    <row r="702" spans="1:11" s="41" customFormat="1" ht="15.75" customHeight="1" x14ac:dyDescent="0.25">
      <c r="A702" s="43"/>
      <c r="B702" s="40"/>
      <c r="F702" s="46"/>
      <c r="H702" s="40"/>
      <c r="I702" s="43"/>
      <c r="J702" s="43"/>
      <c r="K702" s="43"/>
    </row>
    <row r="703" spans="1:11" s="41" customFormat="1" ht="15.75" customHeight="1" x14ac:dyDescent="0.25">
      <c r="A703" s="43"/>
      <c r="B703" s="40"/>
      <c r="F703" s="46"/>
      <c r="H703" s="40"/>
      <c r="I703" s="43"/>
      <c r="J703" s="43"/>
      <c r="K703" s="43"/>
    </row>
    <row r="704" spans="1:11" s="41" customFormat="1" ht="15.75" customHeight="1" x14ac:dyDescent="0.25">
      <c r="A704" s="43"/>
      <c r="B704" s="40"/>
      <c r="F704" s="46"/>
      <c r="H704" s="40"/>
      <c r="I704" s="43"/>
      <c r="J704" s="43"/>
      <c r="K704" s="43"/>
    </row>
    <row r="705" spans="1:11" s="41" customFormat="1" ht="15.75" customHeight="1" x14ac:dyDescent="0.25">
      <c r="A705" s="43"/>
      <c r="B705" s="40"/>
      <c r="F705" s="46"/>
      <c r="H705" s="40"/>
      <c r="I705" s="43"/>
      <c r="J705" s="43"/>
      <c r="K705" s="43"/>
    </row>
    <row r="706" spans="1:11" s="41" customFormat="1" ht="15.75" customHeight="1" x14ac:dyDescent="0.25">
      <c r="A706" s="43"/>
      <c r="B706" s="40"/>
      <c r="F706" s="46"/>
      <c r="H706" s="40"/>
      <c r="I706" s="43"/>
      <c r="J706" s="43"/>
      <c r="K706" s="43"/>
    </row>
    <row r="707" spans="1:11" s="41" customFormat="1" ht="15.75" customHeight="1" x14ac:dyDescent="0.25">
      <c r="A707" s="43"/>
      <c r="B707" s="40"/>
      <c r="F707" s="46"/>
      <c r="H707" s="40"/>
      <c r="I707" s="43"/>
      <c r="J707" s="43"/>
      <c r="K707" s="43"/>
    </row>
    <row r="708" spans="1:11" s="41" customFormat="1" ht="15.75" customHeight="1" x14ac:dyDescent="0.25">
      <c r="A708" s="43"/>
      <c r="B708" s="40"/>
      <c r="F708" s="46"/>
      <c r="H708" s="40"/>
      <c r="I708" s="43"/>
      <c r="J708" s="43"/>
      <c r="K708" s="43"/>
    </row>
    <row r="709" spans="1:11" s="41" customFormat="1" ht="15.75" customHeight="1" x14ac:dyDescent="0.25">
      <c r="A709" s="43"/>
      <c r="B709" s="40"/>
      <c r="F709" s="46"/>
      <c r="H709" s="40"/>
      <c r="I709" s="43"/>
      <c r="J709" s="43"/>
      <c r="K709" s="43"/>
    </row>
    <row r="710" spans="1:11" s="41" customFormat="1" ht="15.75" customHeight="1" x14ac:dyDescent="0.25">
      <c r="A710" s="43"/>
      <c r="B710" s="40"/>
      <c r="F710" s="46"/>
      <c r="H710" s="40"/>
      <c r="I710" s="43"/>
      <c r="J710" s="43"/>
      <c r="K710" s="43"/>
    </row>
    <row r="711" spans="1:11" s="41" customFormat="1" ht="15.75" customHeight="1" x14ac:dyDescent="0.25">
      <c r="A711" s="43"/>
      <c r="B711" s="40"/>
      <c r="F711" s="46"/>
      <c r="H711" s="40"/>
      <c r="I711" s="43"/>
      <c r="J711" s="43"/>
      <c r="K711" s="43"/>
    </row>
    <row r="712" spans="1:11" s="41" customFormat="1" ht="15.75" customHeight="1" x14ac:dyDescent="0.25">
      <c r="A712" s="43"/>
      <c r="B712" s="40"/>
      <c r="F712" s="46"/>
      <c r="H712" s="40"/>
      <c r="I712" s="43"/>
      <c r="J712" s="43"/>
      <c r="K712" s="43"/>
    </row>
    <row r="713" spans="1:11" s="41" customFormat="1" ht="15.75" customHeight="1" x14ac:dyDescent="0.25">
      <c r="A713" s="43"/>
      <c r="B713" s="40"/>
      <c r="F713" s="46"/>
      <c r="H713" s="40"/>
      <c r="I713" s="43"/>
      <c r="J713" s="43"/>
      <c r="K713" s="43"/>
    </row>
    <row r="714" spans="1:11" s="41" customFormat="1" ht="15.75" customHeight="1" x14ac:dyDescent="0.25">
      <c r="A714" s="43"/>
      <c r="B714" s="40"/>
      <c r="F714" s="46"/>
      <c r="H714" s="40"/>
      <c r="I714" s="43"/>
      <c r="J714" s="43"/>
      <c r="K714" s="43"/>
    </row>
    <row r="715" spans="1:11" s="41" customFormat="1" ht="15.75" customHeight="1" x14ac:dyDescent="0.25">
      <c r="A715" s="43"/>
      <c r="B715" s="40"/>
      <c r="F715" s="46"/>
      <c r="H715" s="40"/>
      <c r="I715" s="43"/>
      <c r="J715" s="43"/>
      <c r="K715" s="43"/>
    </row>
    <row r="716" spans="1:11" s="41" customFormat="1" ht="15.75" customHeight="1" x14ac:dyDescent="0.25">
      <c r="A716" s="43"/>
      <c r="B716" s="40"/>
      <c r="F716" s="46"/>
      <c r="H716" s="40"/>
      <c r="I716" s="43"/>
      <c r="J716" s="43"/>
      <c r="K716" s="43"/>
    </row>
    <row r="717" spans="1:11" s="41" customFormat="1" ht="15.75" customHeight="1" x14ac:dyDescent="0.25">
      <c r="A717" s="43"/>
      <c r="B717" s="40"/>
      <c r="F717" s="46"/>
      <c r="H717" s="40"/>
      <c r="I717" s="43"/>
      <c r="J717" s="43"/>
      <c r="K717" s="43"/>
    </row>
    <row r="718" spans="1:11" s="41" customFormat="1" ht="15.75" customHeight="1" x14ac:dyDescent="0.25">
      <c r="A718" s="43"/>
      <c r="B718" s="40"/>
      <c r="F718" s="46"/>
      <c r="H718" s="40"/>
      <c r="I718" s="43"/>
      <c r="J718" s="43"/>
      <c r="K718" s="43"/>
    </row>
    <row r="719" spans="1:11" s="41" customFormat="1" ht="15.75" customHeight="1" x14ac:dyDescent="0.25">
      <c r="A719" s="43"/>
      <c r="B719" s="40"/>
      <c r="F719" s="46"/>
      <c r="H719" s="40"/>
      <c r="I719" s="43"/>
      <c r="J719" s="43"/>
      <c r="K719" s="43"/>
    </row>
    <row r="720" spans="1:11" s="41" customFormat="1" ht="15.75" customHeight="1" x14ac:dyDescent="0.25">
      <c r="A720" s="43"/>
      <c r="B720" s="40"/>
      <c r="F720" s="46"/>
      <c r="H720" s="40"/>
      <c r="I720" s="43"/>
      <c r="J720" s="43"/>
      <c r="K720" s="43"/>
    </row>
    <row r="721" spans="1:11" s="41" customFormat="1" ht="15.75" customHeight="1" x14ac:dyDescent="0.25">
      <c r="A721" s="43"/>
      <c r="B721" s="40"/>
      <c r="F721" s="46"/>
      <c r="H721" s="40"/>
      <c r="I721" s="43"/>
      <c r="J721" s="43"/>
      <c r="K721" s="43"/>
    </row>
    <row r="722" spans="1:11" s="41" customFormat="1" ht="15.75" customHeight="1" x14ac:dyDescent="0.25">
      <c r="A722" s="43"/>
      <c r="B722" s="40"/>
      <c r="F722" s="46"/>
      <c r="H722" s="40"/>
      <c r="I722" s="43"/>
      <c r="J722" s="43"/>
      <c r="K722" s="43"/>
    </row>
    <row r="723" spans="1:11" s="41" customFormat="1" ht="15.75" customHeight="1" x14ac:dyDescent="0.25">
      <c r="A723" s="43"/>
      <c r="B723" s="40"/>
      <c r="F723" s="46"/>
      <c r="H723" s="40"/>
      <c r="I723" s="43"/>
      <c r="J723" s="43"/>
      <c r="K723" s="43"/>
    </row>
    <row r="724" spans="1:11" s="41" customFormat="1" ht="15.75" customHeight="1" x14ac:dyDescent="0.25">
      <c r="A724" s="43"/>
      <c r="B724" s="40"/>
      <c r="F724" s="46"/>
      <c r="H724" s="40"/>
      <c r="I724" s="43"/>
      <c r="J724" s="43"/>
      <c r="K724" s="43"/>
    </row>
    <row r="725" spans="1:11" s="41" customFormat="1" ht="15.75" customHeight="1" x14ac:dyDescent="0.25">
      <c r="A725" s="43"/>
      <c r="B725" s="40"/>
      <c r="F725" s="46"/>
      <c r="H725" s="40"/>
      <c r="I725" s="43"/>
      <c r="J725" s="43"/>
      <c r="K725" s="43"/>
    </row>
    <row r="726" spans="1:11" s="41" customFormat="1" ht="15.75" customHeight="1" x14ac:dyDescent="0.25">
      <c r="A726" s="43"/>
      <c r="B726" s="40"/>
      <c r="F726" s="46"/>
      <c r="H726" s="40"/>
      <c r="I726" s="43"/>
      <c r="J726" s="43"/>
      <c r="K726" s="43"/>
    </row>
    <row r="727" spans="1:11" s="41" customFormat="1" ht="15.75" customHeight="1" x14ac:dyDescent="0.25">
      <c r="A727" s="43"/>
      <c r="B727" s="40"/>
      <c r="F727" s="46"/>
      <c r="H727" s="40"/>
      <c r="I727" s="43"/>
      <c r="J727" s="43"/>
      <c r="K727" s="43"/>
    </row>
    <row r="728" spans="1:11" s="41" customFormat="1" ht="15.75" customHeight="1" x14ac:dyDescent="0.25">
      <c r="A728" s="43"/>
      <c r="B728" s="40"/>
      <c r="F728" s="46"/>
      <c r="H728" s="40"/>
      <c r="I728" s="43"/>
      <c r="J728" s="43"/>
      <c r="K728" s="43"/>
    </row>
    <row r="729" spans="1:11" s="41" customFormat="1" ht="15.75" customHeight="1" x14ac:dyDescent="0.25">
      <c r="A729" s="43"/>
      <c r="B729" s="40"/>
      <c r="F729" s="46"/>
      <c r="H729" s="40"/>
      <c r="I729" s="43"/>
      <c r="J729" s="43"/>
      <c r="K729" s="43"/>
    </row>
    <row r="730" spans="1:11" s="41" customFormat="1" ht="15.75" customHeight="1" x14ac:dyDescent="0.25">
      <c r="A730" s="43"/>
      <c r="B730" s="40"/>
      <c r="F730" s="46"/>
      <c r="H730" s="40"/>
      <c r="I730" s="43"/>
      <c r="J730" s="43"/>
      <c r="K730" s="43"/>
    </row>
    <row r="731" spans="1:11" s="41" customFormat="1" ht="15.75" customHeight="1" x14ac:dyDescent="0.25">
      <c r="A731" s="43"/>
      <c r="B731" s="40"/>
      <c r="F731" s="46"/>
      <c r="H731" s="40"/>
      <c r="I731" s="43"/>
      <c r="J731" s="43"/>
      <c r="K731" s="43"/>
    </row>
    <row r="732" spans="1:11" s="41" customFormat="1" ht="15.75" customHeight="1" x14ac:dyDescent="0.25">
      <c r="A732" s="43"/>
      <c r="B732" s="40"/>
      <c r="F732" s="46"/>
      <c r="H732" s="40"/>
      <c r="I732" s="43"/>
      <c r="J732" s="43"/>
      <c r="K732" s="43"/>
    </row>
    <row r="733" spans="1:11" s="41" customFormat="1" ht="15.75" customHeight="1" x14ac:dyDescent="0.25">
      <c r="A733" s="43"/>
      <c r="B733" s="40"/>
      <c r="F733" s="46"/>
      <c r="H733" s="40"/>
      <c r="I733" s="43"/>
      <c r="J733" s="43"/>
      <c r="K733" s="43"/>
    </row>
    <row r="734" spans="1:11" s="41" customFormat="1" ht="15.75" customHeight="1" x14ac:dyDescent="0.25">
      <c r="A734" s="43"/>
      <c r="B734" s="40"/>
      <c r="F734" s="46"/>
      <c r="H734" s="40"/>
      <c r="I734" s="43"/>
      <c r="J734" s="43"/>
      <c r="K734" s="43"/>
    </row>
    <row r="735" spans="1:11" s="41" customFormat="1" ht="15.75" customHeight="1" x14ac:dyDescent="0.25">
      <c r="A735" s="43"/>
      <c r="B735" s="40"/>
      <c r="F735" s="46"/>
      <c r="H735" s="40"/>
      <c r="I735" s="43"/>
      <c r="J735" s="43"/>
      <c r="K735" s="43"/>
    </row>
    <row r="736" spans="1:11" s="41" customFormat="1" ht="15.75" customHeight="1" x14ac:dyDescent="0.25">
      <c r="A736" s="43"/>
      <c r="B736" s="40"/>
      <c r="F736" s="46"/>
      <c r="H736" s="40"/>
      <c r="I736" s="43"/>
      <c r="J736" s="43"/>
      <c r="K736" s="43"/>
    </row>
    <row r="737" spans="1:11" s="41" customFormat="1" ht="15.75" customHeight="1" x14ac:dyDescent="0.25">
      <c r="A737" s="43"/>
      <c r="B737" s="40"/>
      <c r="F737" s="46"/>
      <c r="H737" s="40"/>
      <c r="I737" s="43"/>
      <c r="J737" s="43"/>
      <c r="K737" s="43"/>
    </row>
    <row r="738" spans="1:11" s="41" customFormat="1" ht="15.75" customHeight="1" x14ac:dyDescent="0.25">
      <c r="A738" s="43"/>
      <c r="B738" s="40"/>
      <c r="F738" s="46"/>
      <c r="H738" s="40"/>
      <c r="I738" s="43"/>
      <c r="J738" s="43"/>
      <c r="K738" s="43"/>
    </row>
    <row r="739" spans="1:11" s="41" customFormat="1" ht="15.75" customHeight="1" x14ac:dyDescent="0.25">
      <c r="A739" s="43"/>
      <c r="B739" s="40"/>
      <c r="F739" s="46"/>
      <c r="H739" s="40"/>
      <c r="I739" s="43"/>
      <c r="J739" s="43"/>
      <c r="K739" s="43"/>
    </row>
    <row r="740" spans="1:11" s="41" customFormat="1" ht="15.75" customHeight="1" x14ac:dyDescent="0.25">
      <c r="A740" s="43"/>
      <c r="B740" s="40"/>
      <c r="F740" s="46"/>
      <c r="H740" s="40"/>
      <c r="I740" s="43"/>
      <c r="J740" s="43"/>
      <c r="K740" s="43"/>
    </row>
    <row r="741" spans="1:11" s="41" customFormat="1" ht="15.75" customHeight="1" x14ac:dyDescent="0.25">
      <c r="A741" s="43"/>
      <c r="B741" s="40"/>
      <c r="F741" s="46"/>
      <c r="H741" s="40"/>
      <c r="I741" s="43"/>
      <c r="J741" s="43"/>
      <c r="K741" s="43"/>
    </row>
    <row r="742" spans="1:11" s="41" customFormat="1" ht="15.75" customHeight="1" x14ac:dyDescent="0.25">
      <c r="A742" s="43"/>
      <c r="B742" s="40"/>
      <c r="F742" s="46"/>
      <c r="H742" s="40"/>
      <c r="I742" s="43"/>
      <c r="J742" s="43"/>
      <c r="K742" s="43"/>
    </row>
    <row r="743" spans="1:11" s="41" customFormat="1" ht="15.75" customHeight="1" x14ac:dyDescent="0.25">
      <c r="A743" s="43"/>
      <c r="B743" s="40"/>
      <c r="F743" s="46"/>
      <c r="H743" s="40"/>
      <c r="I743" s="43"/>
      <c r="J743" s="43"/>
      <c r="K743" s="43"/>
    </row>
    <row r="744" spans="1:11" s="41" customFormat="1" ht="15.75" customHeight="1" x14ac:dyDescent="0.25">
      <c r="A744" s="43"/>
      <c r="B744" s="40"/>
      <c r="F744" s="46"/>
      <c r="H744" s="40"/>
      <c r="I744" s="43"/>
      <c r="J744" s="43"/>
      <c r="K744" s="43"/>
    </row>
    <row r="745" spans="1:11" s="41" customFormat="1" ht="15.75" customHeight="1" x14ac:dyDescent="0.25">
      <c r="A745" s="43"/>
      <c r="B745" s="40"/>
      <c r="F745" s="46"/>
      <c r="H745" s="40"/>
      <c r="I745" s="43"/>
      <c r="J745" s="43"/>
      <c r="K745" s="43"/>
    </row>
    <row r="746" spans="1:11" s="41" customFormat="1" ht="15.75" customHeight="1" x14ac:dyDescent="0.25">
      <c r="A746" s="43"/>
      <c r="B746" s="40"/>
      <c r="F746" s="46"/>
      <c r="H746" s="40"/>
      <c r="I746" s="43"/>
      <c r="J746" s="43"/>
      <c r="K746" s="43"/>
    </row>
    <row r="747" spans="1:11" s="41" customFormat="1" ht="15.75" customHeight="1" x14ac:dyDescent="0.25">
      <c r="A747" s="43"/>
      <c r="B747" s="40"/>
      <c r="F747" s="46"/>
      <c r="H747" s="40"/>
      <c r="I747" s="43"/>
      <c r="J747" s="43"/>
      <c r="K747" s="43"/>
    </row>
    <row r="748" spans="1:11" s="41" customFormat="1" ht="15.75" customHeight="1" x14ac:dyDescent="0.25">
      <c r="A748" s="43"/>
      <c r="B748" s="40"/>
      <c r="F748" s="46"/>
      <c r="H748" s="40"/>
      <c r="I748" s="43"/>
      <c r="J748" s="43"/>
      <c r="K748" s="43"/>
    </row>
    <row r="749" spans="1:11" s="41" customFormat="1" ht="15.75" customHeight="1" x14ac:dyDescent="0.25">
      <c r="A749" s="43"/>
      <c r="B749" s="40"/>
      <c r="F749" s="46"/>
      <c r="H749" s="40"/>
      <c r="I749" s="43"/>
      <c r="J749" s="43"/>
      <c r="K749" s="43"/>
    </row>
    <row r="750" spans="1:11" s="41" customFormat="1" ht="15.75" customHeight="1" x14ac:dyDescent="0.25">
      <c r="A750" s="43"/>
      <c r="B750" s="40"/>
      <c r="F750" s="46"/>
      <c r="H750" s="40"/>
      <c r="I750" s="43"/>
      <c r="J750" s="43"/>
      <c r="K750" s="43"/>
    </row>
    <row r="751" spans="1:11" s="41" customFormat="1" ht="15.75" customHeight="1" x14ac:dyDescent="0.25">
      <c r="A751" s="43"/>
      <c r="B751" s="40"/>
      <c r="F751" s="46"/>
      <c r="H751" s="40"/>
      <c r="I751" s="43"/>
      <c r="J751" s="43"/>
      <c r="K751" s="43"/>
    </row>
    <row r="752" spans="1:11" s="41" customFormat="1" ht="15.75" customHeight="1" x14ac:dyDescent="0.25">
      <c r="A752" s="43"/>
      <c r="B752" s="40"/>
      <c r="F752" s="46"/>
      <c r="H752" s="40"/>
      <c r="I752" s="43"/>
      <c r="J752" s="43"/>
      <c r="K752" s="43"/>
    </row>
    <row r="753" spans="1:11" s="41" customFormat="1" ht="15.75" customHeight="1" x14ac:dyDescent="0.25">
      <c r="A753" s="43"/>
      <c r="B753" s="40"/>
      <c r="F753" s="46"/>
      <c r="H753" s="40"/>
      <c r="I753" s="43"/>
      <c r="J753" s="43"/>
      <c r="K753" s="43"/>
    </row>
    <row r="754" spans="1:11" s="41" customFormat="1" ht="15.75" customHeight="1" x14ac:dyDescent="0.25">
      <c r="A754" s="43"/>
      <c r="B754" s="40"/>
      <c r="F754" s="46"/>
      <c r="H754" s="40"/>
      <c r="I754" s="43"/>
      <c r="J754" s="43"/>
      <c r="K754" s="43"/>
    </row>
    <row r="755" spans="1:11" s="41" customFormat="1" ht="15.75" customHeight="1" x14ac:dyDescent="0.25">
      <c r="A755" s="43"/>
      <c r="B755" s="40"/>
      <c r="F755" s="46"/>
      <c r="H755" s="40"/>
      <c r="I755" s="43"/>
      <c r="J755" s="43"/>
      <c r="K755" s="43"/>
    </row>
    <row r="756" spans="1:11" s="41" customFormat="1" ht="15.75" customHeight="1" x14ac:dyDescent="0.25">
      <c r="A756" s="43"/>
      <c r="B756" s="40"/>
      <c r="F756" s="46"/>
      <c r="H756" s="40"/>
      <c r="I756" s="43"/>
      <c r="J756" s="43"/>
      <c r="K756" s="43"/>
    </row>
    <row r="757" spans="1:11" s="41" customFormat="1" ht="15.75" customHeight="1" x14ac:dyDescent="0.25">
      <c r="A757" s="43"/>
      <c r="B757" s="40"/>
      <c r="F757" s="46"/>
      <c r="H757" s="40"/>
      <c r="I757" s="43"/>
      <c r="J757" s="43"/>
      <c r="K757" s="43"/>
    </row>
    <row r="758" spans="1:11" s="41" customFormat="1" ht="15.75" customHeight="1" x14ac:dyDescent="0.25">
      <c r="A758" s="43"/>
      <c r="B758" s="40"/>
      <c r="F758" s="46"/>
      <c r="H758" s="40"/>
      <c r="I758" s="43"/>
      <c r="J758" s="43"/>
      <c r="K758" s="43"/>
    </row>
    <row r="759" spans="1:11" s="41" customFormat="1" ht="15.75" customHeight="1" x14ac:dyDescent="0.25">
      <c r="A759" s="43"/>
      <c r="B759" s="40"/>
      <c r="F759" s="46"/>
      <c r="H759" s="40"/>
      <c r="I759" s="43"/>
      <c r="J759" s="43"/>
      <c r="K759" s="43"/>
    </row>
    <row r="760" spans="1:11" s="41" customFormat="1" ht="15.75" customHeight="1" x14ac:dyDescent="0.25">
      <c r="A760" s="43"/>
      <c r="B760" s="40"/>
      <c r="F760" s="46"/>
      <c r="H760" s="40"/>
      <c r="I760" s="43"/>
      <c r="J760" s="43"/>
      <c r="K760" s="43"/>
    </row>
    <row r="761" spans="1:11" s="41" customFormat="1" ht="15.75" customHeight="1" x14ac:dyDescent="0.25">
      <c r="A761" s="43"/>
      <c r="B761" s="40"/>
      <c r="F761" s="46"/>
      <c r="H761" s="40"/>
      <c r="I761" s="43"/>
      <c r="J761" s="43"/>
      <c r="K761" s="43"/>
    </row>
    <row r="762" spans="1:11" s="41" customFormat="1" ht="15.75" customHeight="1" x14ac:dyDescent="0.25">
      <c r="A762" s="43"/>
      <c r="B762" s="40"/>
      <c r="F762" s="46"/>
      <c r="H762" s="40"/>
      <c r="I762" s="43"/>
      <c r="J762" s="43"/>
      <c r="K762" s="43"/>
    </row>
    <row r="763" spans="1:11" s="41" customFormat="1" ht="15.75" customHeight="1" x14ac:dyDescent="0.25">
      <c r="A763" s="43"/>
      <c r="B763" s="40"/>
      <c r="F763" s="46"/>
      <c r="H763" s="40"/>
      <c r="I763" s="43"/>
      <c r="J763" s="43"/>
      <c r="K763" s="43"/>
    </row>
    <row r="764" spans="1:11" s="41" customFormat="1" ht="15.75" customHeight="1" x14ac:dyDescent="0.25">
      <c r="A764" s="43"/>
      <c r="B764" s="40"/>
      <c r="F764" s="46"/>
      <c r="H764" s="40"/>
      <c r="I764" s="43"/>
      <c r="J764" s="43"/>
      <c r="K764" s="43"/>
    </row>
    <row r="765" spans="1:11" s="41" customFormat="1" ht="15.75" customHeight="1" x14ac:dyDescent="0.25">
      <c r="A765" s="43"/>
      <c r="B765" s="40"/>
      <c r="F765" s="46"/>
      <c r="H765" s="40"/>
      <c r="I765" s="43"/>
      <c r="J765" s="43"/>
      <c r="K765" s="43"/>
    </row>
    <row r="766" spans="1:11" s="41" customFormat="1" ht="15.75" customHeight="1" x14ac:dyDescent="0.25">
      <c r="A766" s="43"/>
      <c r="B766" s="40"/>
      <c r="F766" s="46"/>
      <c r="H766" s="40"/>
      <c r="I766" s="43"/>
      <c r="J766" s="43"/>
      <c r="K766" s="43"/>
    </row>
    <row r="767" spans="1:11" s="41" customFormat="1" ht="15.75" customHeight="1" x14ac:dyDescent="0.25">
      <c r="A767" s="43"/>
      <c r="B767" s="40"/>
      <c r="F767" s="46"/>
      <c r="H767" s="40"/>
      <c r="I767" s="43"/>
      <c r="J767" s="43"/>
      <c r="K767" s="43"/>
    </row>
    <row r="768" spans="1:11" s="41" customFormat="1" ht="15.75" customHeight="1" x14ac:dyDescent="0.25">
      <c r="A768" s="43"/>
      <c r="B768" s="40"/>
      <c r="F768" s="46"/>
      <c r="H768" s="40"/>
      <c r="I768" s="43"/>
      <c r="J768" s="43"/>
      <c r="K768" s="43"/>
    </row>
    <row r="769" spans="1:11" s="41" customFormat="1" ht="15.75" customHeight="1" x14ac:dyDescent="0.25">
      <c r="A769" s="43"/>
      <c r="B769" s="40"/>
      <c r="F769" s="46"/>
      <c r="H769" s="40"/>
      <c r="I769" s="43"/>
      <c r="J769" s="43"/>
      <c r="K769" s="43"/>
    </row>
    <row r="770" spans="1:11" s="41" customFormat="1" ht="15.75" customHeight="1" x14ac:dyDescent="0.25">
      <c r="A770" s="43"/>
      <c r="B770" s="40"/>
      <c r="F770" s="46"/>
      <c r="H770" s="40"/>
      <c r="I770" s="43"/>
      <c r="J770" s="43"/>
      <c r="K770" s="43"/>
    </row>
    <row r="771" spans="1:11" s="41" customFormat="1" ht="15.75" customHeight="1" x14ac:dyDescent="0.25">
      <c r="A771" s="43"/>
      <c r="B771" s="40"/>
      <c r="F771" s="46"/>
      <c r="H771" s="40"/>
      <c r="I771" s="43"/>
      <c r="J771" s="43"/>
      <c r="K771" s="43"/>
    </row>
    <row r="772" spans="1:11" s="41" customFormat="1" ht="15.75" customHeight="1" x14ac:dyDescent="0.25">
      <c r="A772" s="43"/>
      <c r="B772" s="40"/>
      <c r="F772" s="46"/>
      <c r="H772" s="40"/>
      <c r="I772" s="43"/>
      <c r="J772" s="43"/>
      <c r="K772" s="43"/>
    </row>
    <row r="773" spans="1:11" s="41" customFormat="1" ht="15.75" customHeight="1" x14ac:dyDescent="0.25">
      <c r="A773" s="43"/>
      <c r="B773" s="40"/>
      <c r="F773" s="46"/>
      <c r="H773" s="40"/>
      <c r="I773" s="43"/>
      <c r="J773" s="43"/>
      <c r="K773" s="43"/>
    </row>
    <row r="774" spans="1:11" s="41" customFormat="1" ht="15.75" customHeight="1" x14ac:dyDescent="0.25">
      <c r="A774" s="43"/>
      <c r="B774" s="40"/>
      <c r="F774" s="46"/>
      <c r="H774" s="40"/>
      <c r="I774" s="43"/>
      <c r="J774" s="43"/>
      <c r="K774" s="43"/>
    </row>
    <row r="775" spans="1:11" s="41" customFormat="1" ht="15.75" customHeight="1" x14ac:dyDescent="0.25">
      <c r="A775" s="43"/>
      <c r="B775" s="40"/>
      <c r="F775" s="46"/>
      <c r="H775" s="40"/>
      <c r="I775" s="43"/>
      <c r="J775" s="43"/>
      <c r="K775" s="43"/>
    </row>
    <row r="776" spans="1:11" s="41" customFormat="1" ht="15.75" customHeight="1" x14ac:dyDescent="0.25">
      <c r="A776" s="43"/>
      <c r="B776" s="40"/>
      <c r="F776" s="46"/>
      <c r="H776" s="40"/>
      <c r="I776" s="43"/>
      <c r="J776" s="43"/>
      <c r="K776" s="43"/>
    </row>
    <row r="777" spans="1:11" s="41" customFormat="1" ht="15.75" customHeight="1" x14ac:dyDescent="0.25">
      <c r="A777" s="43"/>
      <c r="B777" s="40"/>
      <c r="F777" s="46"/>
      <c r="H777" s="40"/>
      <c r="I777" s="43"/>
      <c r="J777" s="43"/>
      <c r="K777" s="43"/>
    </row>
    <row r="778" spans="1:11" s="41" customFormat="1" ht="15.75" customHeight="1" x14ac:dyDescent="0.25">
      <c r="A778" s="43"/>
      <c r="B778" s="40"/>
      <c r="F778" s="46"/>
      <c r="H778" s="40"/>
      <c r="I778" s="43"/>
      <c r="J778" s="43"/>
      <c r="K778" s="43"/>
    </row>
    <row r="779" spans="1:11" s="41" customFormat="1" ht="15.75" customHeight="1" x14ac:dyDescent="0.25">
      <c r="A779" s="43"/>
      <c r="B779" s="40"/>
      <c r="F779" s="46"/>
      <c r="H779" s="40"/>
      <c r="I779" s="43"/>
      <c r="J779" s="43"/>
      <c r="K779" s="43"/>
    </row>
    <row r="780" spans="1:11" s="41" customFormat="1" ht="15.75" customHeight="1" x14ac:dyDescent="0.25">
      <c r="A780" s="43"/>
      <c r="B780" s="40"/>
      <c r="F780" s="46"/>
      <c r="H780" s="40"/>
      <c r="I780" s="43"/>
      <c r="J780" s="43"/>
      <c r="K780" s="43"/>
    </row>
    <row r="781" spans="1:11" s="41" customFormat="1" ht="15.75" customHeight="1" x14ac:dyDescent="0.25">
      <c r="A781" s="43"/>
      <c r="B781" s="40"/>
      <c r="F781" s="46"/>
      <c r="H781" s="40"/>
      <c r="I781" s="43"/>
      <c r="J781" s="43"/>
      <c r="K781" s="43"/>
    </row>
    <row r="782" spans="1:11" s="41" customFormat="1" ht="15.75" customHeight="1" x14ac:dyDescent="0.25">
      <c r="A782" s="43"/>
      <c r="B782" s="40"/>
      <c r="F782" s="46"/>
      <c r="H782" s="40"/>
      <c r="I782" s="43"/>
      <c r="J782" s="43"/>
      <c r="K782" s="43"/>
    </row>
    <row r="783" spans="1:11" s="41" customFormat="1" ht="15.75" customHeight="1" x14ac:dyDescent="0.25">
      <c r="A783" s="43"/>
      <c r="B783" s="40"/>
      <c r="F783" s="46"/>
      <c r="H783" s="40"/>
      <c r="I783" s="43"/>
      <c r="J783" s="43"/>
      <c r="K783" s="43"/>
    </row>
    <row r="784" spans="1:11" s="41" customFormat="1" ht="15.75" customHeight="1" x14ac:dyDescent="0.25">
      <c r="A784" s="43"/>
      <c r="B784" s="40"/>
      <c r="F784" s="46"/>
      <c r="H784" s="40"/>
      <c r="I784" s="43"/>
      <c r="J784" s="43"/>
      <c r="K784" s="43"/>
    </row>
    <row r="785" spans="1:11" s="41" customFormat="1" ht="15.75" customHeight="1" x14ac:dyDescent="0.25">
      <c r="A785" s="43"/>
      <c r="B785" s="40"/>
      <c r="F785" s="46"/>
      <c r="H785" s="40"/>
      <c r="I785" s="43"/>
      <c r="J785" s="43"/>
      <c r="K785" s="43"/>
    </row>
    <row r="786" spans="1:11" s="41" customFormat="1" ht="15.75" customHeight="1" x14ac:dyDescent="0.25">
      <c r="A786" s="43"/>
      <c r="B786" s="40"/>
      <c r="F786" s="46"/>
      <c r="H786" s="40"/>
      <c r="I786" s="43"/>
      <c r="J786" s="43"/>
      <c r="K786" s="43"/>
    </row>
    <row r="787" spans="1:11" s="41" customFormat="1" ht="15.75" customHeight="1" x14ac:dyDescent="0.25">
      <c r="A787" s="43"/>
      <c r="B787" s="40"/>
      <c r="F787" s="46"/>
      <c r="H787" s="40"/>
      <c r="I787" s="43"/>
      <c r="J787" s="43"/>
      <c r="K787" s="43"/>
    </row>
    <row r="788" spans="1:11" s="41" customFormat="1" ht="15.75" customHeight="1" x14ac:dyDescent="0.25">
      <c r="A788" s="43"/>
      <c r="B788" s="40"/>
      <c r="F788" s="46"/>
      <c r="H788" s="40"/>
      <c r="I788" s="43"/>
      <c r="J788" s="43"/>
      <c r="K788" s="43"/>
    </row>
    <row r="789" spans="1:11" s="41" customFormat="1" ht="15.75" customHeight="1" x14ac:dyDescent="0.25">
      <c r="A789" s="43"/>
      <c r="B789" s="40"/>
      <c r="F789" s="46"/>
      <c r="H789" s="40"/>
      <c r="I789" s="43"/>
      <c r="J789" s="43"/>
      <c r="K789" s="43"/>
    </row>
    <row r="790" spans="1:11" s="41" customFormat="1" ht="15.75" customHeight="1" x14ac:dyDescent="0.25">
      <c r="A790" s="43"/>
      <c r="B790" s="40"/>
      <c r="F790" s="46"/>
      <c r="H790" s="40"/>
      <c r="I790" s="43"/>
      <c r="J790" s="43"/>
      <c r="K790" s="43"/>
    </row>
    <row r="791" spans="1:11" s="41" customFormat="1" ht="15.75" customHeight="1" x14ac:dyDescent="0.25">
      <c r="A791" s="43"/>
      <c r="B791" s="40"/>
      <c r="F791" s="46"/>
      <c r="H791" s="40"/>
      <c r="I791" s="43"/>
      <c r="J791" s="43"/>
      <c r="K791" s="43"/>
    </row>
    <row r="792" spans="1:11" s="41" customFormat="1" ht="15.75" customHeight="1" x14ac:dyDescent="0.25">
      <c r="A792" s="43"/>
      <c r="B792" s="40"/>
      <c r="F792" s="46"/>
      <c r="H792" s="40"/>
      <c r="I792" s="43"/>
      <c r="J792" s="43"/>
      <c r="K792" s="43"/>
    </row>
    <row r="793" spans="1:11" s="41" customFormat="1" ht="15.75" customHeight="1" x14ac:dyDescent="0.25">
      <c r="A793" s="43"/>
      <c r="B793" s="40"/>
      <c r="F793" s="46"/>
      <c r="H793" s="40"/>
      <c r="I793" s="43"/>
      <c r="J793" s="43"/>
      <c r="K793" s="43"/>
    </row>
    <row r="794" spans="1:11" s="41" customFormat="1" ht="15.75" customHeight="1" x14ac:dyDescent="0.25">
      <c r="A794" s="43"/>
      <c r="B794" s="40"/>
      <c r="F794" s="46"/>
      <c r="H794" s="40"/>
      <c r="I794" s="43"/>
      <c r="J794" s="43"/>
      <c r="K794" s="43"/>
    </row>
    <row r="795" spans="1:11" s="41" customFormat="1" ht="15.75" customHeight="1" x14ac:dyDescent="0.25">
      <c r="A795" s="43"/>
      <c r="B795" s="40"/>
      <c r="F795" s="46"/>
      <c r="H795" s="40"/>
      <c r="I795" s="43"/>
      <c r="J795" s="43"/>
      <c r="K795" s="43"/>
    </row>
    <row r="796" spans="1:11" s="41" customFormat="1" ht="15.75" customHeight="1" x14ac:dyDescent="0.25">
      <c r="A796" s="43"/>
      <c r="B796" s="40"/>
      <c r="F796" s="46"/>
      <c r="H796" s="40"/>
      <c r="I796" s="43"/>
      <c r="J796" s="43"/>
      <c r="K796" s="43"/>
    </row>
    <row r="797" spans="1:11" s="41" customFormat="1" ht="15.75" customHeight="1" x14ac:dyDescent="0.25">
      <c r="A797" s="43"/>
      <c r="B797" s="40"/>
      <c r="F797" s="46"/>
      <c r="H797" s="40"/>
      <c r="I797" s="43"/>
      <c r="J797" s="43"/>
      <c r="K797" s="43"/>
    </row>
    <row r="798" spans="1:11" s="41" customFormat="1" ht="15.75" customHeight="1" x14ac:dyDescent="0.25">
      <c r="A798" s="43"/>
      <c r="B798" s="40"/>
      <c r="F798" s="46"/>
      <c r="H798" s="40"/>
      <c r="I798" s="43"/>
      <c r="J798" s="43"/>
      <c r="K798" s="43"/>
    </row>
    <row r="799" spans="1:11" s="41" customFormat="1" ht="15.75" customHeight="1" x14ac:dyDescent="0.25">
      <c r="A799" s="43"/>
      <c r="B799" s="40"/>
      <c r="F799" s="46"/>
      <c r="H799" s="40"/>
      <c r="I799" s="43"/>
      <c r="J799" s="43"/>
      <c r="K799" s="43"/>
    </row>
    <row r="800" spans="1:11" s="41" customFormat="1" ht="15.75" customHeight="1" x14ac:dyDescent="0.25">
      <c r="A800" s="43"/>
      <c r="B800" s="40"/>
      <c r="F800" s="46"/>
      <c r="H800" s="40"/>
      <c r="I800" s="43"/>
      <c r="J800" s="43"/>
      <c r="K800" s="43"/>
    </row>
    <row r="801" spans="1:11" s="41" customFormat="1" ht="15.75" customHeight="1" x14ac:dyDescent="0.25">
      <c r="A801" s="43"/>
      <c r="B801" s="40"/>
      <c r="F801" s="46"/>
      <c r="H801" s="40"/>
      <c r="I801" s="43"/>
      <c r="J801" s="43"/>
      <c r="K801" s="43"/>
    </row>
    <row r="802" spans="1:11" s="41" customFormat="1" ht="15.75" customHeight="1" x14ac:dyDescent="0.25">
      <c r="A802" s="43"/>
      <c r="B802" s="40"/>
      <c r="F802" s="46"/>
      <c r="H802" s="40"/>
      <c r="I802" s="43"/>
      <c r="J802" s="43"/>
      <c r="K802" s="43"/>
    </row>
    <row r="803" spans="1:11" s="41" customFormat="1" ht="15.75" customHeight="1" x14ac:dyDescent="0.25">
      <c r="A803" s="43"/>
      <c r="B803" s="40"/>
      <c r="F803" s="46"/>
      <c r="H803" s="40"/>
      <c r="I803" s="43"/>
      <c r="J803" s="43"/>
      <c r="K803" s="43"/>
    </row>
    <row r="804" spans="1:11" s="41" customFormat="1" ht="15.75" customHeight="1" x14ac:dyDescent="0.25">
      <c r="A804" s="43"/>
      <c r="B804" s="40"/>
      <c r="F804" s="46"/>
      <c r="H804" s="40"/>
      <c r="I804" s="43"/>
      <c r="J804" s="43"/>
      <c r="K804" s="43"/>
    </row>
    <row r="805" spans="1:11" s="41" customFormat="1" ht="15.75" customHeight="1" x14ac:dyDescent="0.25">
      <c r="A805" s="43"/>
      <c r="B805" s="40"/>
      <c r="F805" s="46"/>
      <c r="H805" s="40"/>
      <c r="I805" s="43"/>
      <c r="J805" s="43"/>
      <c r="K805" s="43"/>
    </row>
    <row r="806" spans="1:11" s="41" customFormat="1" ht="15.75" customHeight="1" x14ac:dyDescent="0.25">
      <c r="A806" s="43"/>
      <c r="B806" s="40"/>
      <c r="F806" s="46"/>
      <c r="H806" s="40"/>
      <c r="I806" s="43"/>
      <c r="J806" s="43"/>
      <c r="K806" s="43"/>
    </row>
    <row r="807" spans="1:11" s="41" customFormat="1" ht="15.75" customHeight="1" x14ac:dyDescent="0.25">
      <c r="A807" s="43"/>
      <c r="B807" s="40"/>
      <c r="F807" s="46"/>
      <c r="H807" s="40"/>
      <c r="I807" s="43"/>
      <c r="J807" s="43"/>
      <c r="K807" s="43"/>
    </row>
    <row r="808" spans="1:11" s="41" customFormat="1" ht="15.75" customHeight="1" x14ac:dyDescent="0.25">
      <c r="A808" s="43"/>
      <c r="B808" s="40"/>
      <c r="F808" s="46"/>
      <c r="H808" s="40"/>
      <c r="I808" s="43"/>
      <c r="J808" s="43"/>
      <c r="K808" s="43"/>
    </row>
    <row r="809" spans="1:11" s="41" customFormat="1" ht="15.75" customHeight="1" x14ac:dyDescent="0.25">
      <c r="A809" s="43"/>
      <c r="B809" s="40"/>
      <c r="F809" s="46"/>
      <c r="H809" s="40"/>
      <c r="I809" s="43"/>
      <c r="J809" s="43"/>
      <c r="K809" s="43"/>
    </row>
    <row r="810" spans="1:11" s="41" customFormat="1" ht="15.75" customHeight="1" x14ac:dyDescent="0.25">
      <c r="A810" s="43"/>
      <c r="B810" s="40"/>
      <c r="F810" s="46"/>
      <c r="H810" s="40"/>
      <c r="I810" s="43"/>
      <c r="J810" s="43"/>
      <c r="K810" s="43"/>
    </row>
    <row r="811" spans="1:11" s="41" customFormat="1" ht="15.75" customHeight="1" x14ac:dyDescent="0.25">
      <c r="A811" s="43"/>
      <c r="B811" s="40"/>
      <c r="F811" s="46"/>
      <c r="H811" s="40"/>
      <c r="I811" s="43"/>
      <c r="J811" s="43"/>
      <c r="K811" s="43"/>
    </row>
    <row r="812" spans="1:11" s="41" customFormat="1" ht="15.75" customHeight="1" x14ac:dyDescent="0.25">
      <c r="A812" s="43"/>
      <c r="B812" s="40"/>
      <c r="F812" s="46"/>
      <c r="H812" s="40"/>
      <c r="I812" s="43"/>
      <c r="J812" s="43"/>
      <c r="K812" s="43"/>
    </row>
    <row r="813" spans="1:11" s="41" customFormat="1" ht="15.75" customHeight="1" x14ac:dyDescent="0.25">
      <c r="A813" s="43"/>
      <c r="B813" s="40"/>
      <c r="F813" s="46"/>
      <c r="H813" s="40"/>
      <c r="I813" s="43"/>
      <c r="J813" s="43"/>
      <c r="K813" s="43"/>
    </row>
    <row r="814" spans="1:11" s="41" customFormat="1" ht="15.75" customHeight="1" x14ac:dyDescent="0.25">
      <c r="A814" s="43"/>
      <c r="B814" s="40"/>
      <c r="F814" s="46"/>
      <c r="H814" s="40"/>
      <c r="I814" s="43"/>
      <c r="J814" s="43"/>
      <c r="K814" s="43"/>
    </row>
    <row r="815" spans="1:11" s="41" customFormat="1" ht="15.75" customHeight="1" x14ac:dyDescent="0.25">
      <c r="A815" s="43"/>
      <c r="B815" s="40"/>
      <c r="F815" s="46"/>
      <c r="H815" s="40"/>
      <c r="I815" s="43"/>
      <c r="J815" s="43"/>
      <c r="K815" s="43"/>
    </row>
    <row r="816" spans="1:11" s="41" customFormat="1" ht="15.75" customHeight="1" x14ac:dyDescent="0.25">
      <c r="A816" s="43"/>
      <c r="B816" s="40"/>
      <c r="F816" s="46"/>
      <c r="H816" s="40"/>
      <c r="I816" s="43"/>
      <c r="J816" s="43"/>
      <c r="K816" s="43"/>
    </row>
    <row r="817" spans="1:11" s="41" customFormat="1" ht="15.75" customHeight="1" x14ac:dyDescent="0.25">
      <c r="A817" s="43"/>
      <c r="B817" s="40"/>
      <c r="F817" s="46"/>
      <c r="H817" s="40"/>
      <c r="I817" s="43"/>
      <c r="J817" s="43"/>
      <c r="K817" s="43"/>
    </row>
    <row r="818" spans="1:11" s="41" customFormat="1" ht="15.75" customHeight="1" x14ac:dyDescent="0.25">
      <c r="A818" s="43"/>
      <c r="B818" s="40"/>
      <c r="F818" s="46"/>
      <c r="H818" s="40"/>
      <c r="I818" s="43"/>
      <c r="J818" s="43"/>
      <c r="K818" s="43"/>
    </row>
    <row r="819" spans="1:11" s="41" customFormat="1" ht="15.75" customHeight="1" x14ac:dyDescent="0.25">
      <c r="A819" s="43"/>
      <c r="B819" s="40"/>
      <c r="F819" s="46"/>
      <c r="H819" s="40"/>
      <c r="I819" s="43"/>
      <c r="J819" s="43"/>
      <c r="K819" s="43"/>
    </row>
    <row r="820" spans="1:11" s="41" customFormat="1" ht="15.75" customHeight="1" x14ac:dyDescent="0.25">
      <c r="A820" s="43"/>
      <c r="B820" s="40"/>
      <c r="F820" s="46"/>
      <c r="H820" s="40"/>
      <c r="I820" s="43"/>
      <c r="J820" s="43"/>
      <c r="K820" s="43"/>
    </row>
    <row r="821" spans="1:11" s="41" customFormat="1" ht="15.75" customHeight="1" x14ac:dyDescent="0.25">
      <c r="A821" s="43"/>
      <c r="B821" s="40"/>
      <c r="F821" s="46"/>
      <c r="H821" s="40"/>
      <c r="I821" s="43"/>
      <c r="J821" s="43"/>
      <c r="K821" s="43"/>
    </row>
    <row r="822" spans="1:11" s="41" customFormat="1" ht="15.75" customHeight="1" x14ac:dyDescent="0.25">
      <c r="A822" s="43"/>
      <c r="B822" s="40"/>
      <c r="F822" s="46"/>
      <c r="H822" s="40"/>
      <c r="I822" s="43"/>
      <c r="J822" s="43"/>
      <c r="K822" s="43"/>
    </row>
    <row r="823" spans="1:11" s="41" customFormat="1" ht="15.75" customHeight="1" x14ac:dyDescent="0.25">
      <c r="A823" s="43"/>
      <c r="B823" s="40"/>
      <c r="F823" s="46"/>
      <c r="H823" s="40"/>
      <c r="I823" s="43"/>
      <c r="J823" s="43"/>
      <c r="K823" s="43"/>
    </row>
    <row r="824" spans="1:11" s="41" customFormat="1" ht="15.75" customHeight="1" x14ac:dyDescent="0.25">
      <c r="A824" s="43"/>
      <c r="B824" s="40"/>
      <c r="F824" s="46"/>
      <c r="H824" s="40"/>
      <c r="I824" s="43"/>
      <c r="J824" s="43"/>
      <c r="K824" s="43"/>
    </row>
    <row r="825" spans="1:11" s="41" customFormat="1" ht="15.75" customHeight="1" x14ac:dyDescent="0.25">
      <c r="A825" s="43"/>
      <c r="B825" s="40"/>
      <c r="F825" s="46"/>
      <c r="H825" s="40"/>
      <c r="I825" s="43"/>
      <c r="J825" s="43"/>
      <c r="K825" s="43"/>
    </row>
    <row r="826" spans="1:11" s="41" customFormat="1" ht="15.75" customHeight="1" x14ac:dyDescent="0.25">
      <c r="A826" s="43"/>
      <c r="B826" s="40"/>
      <c r="F826" s="46"/>
      <c r="H826" s="40"/>
      <c r="I826" s="43"/>
      <c r="J826" s="43"/>
      <c r="K826" s="43"/>
    </row>
    <row r="827" spans="1:11" s="41" customFormat="1" ht="15.75" customHeight="1" x14ac:dyDescent="0.25">
      <c r="A827" s="43"/>
      <c r="B827" s="40"/>
      <c r="F827" s="46"/>
      <c r="H827" s="40"/>
      <c r="I827" s="43"/>
      <c r="J827" s="43"/>
      <c r="K827" s="43"/>
    </row>
    <row r="828" spans="1:11" s="41" customFormat="1" ht="15.75" customHeight="1" x14ac:dyDescent="0.25">
      <c r="A828" s="43"/>
      <c r="B828" s="40"/>
      <c r="F828" s="46"/>
      <c r="H828" s="40"/>
      <c r="I828" s="43"/>
      <c r="J828" s="43"/>
      <c r="K828" s="43"/>
    </row>
    <row r="829" spans="1:11" s="41" customFormat="1" ht="15.75" customHeight="1" x14ac:dyDescent="0.25">
      <c r="A829" s="43"/>
      <c r="B829" s="40"/>
      <c r="F829" s="46"/>
      <c r="H829" s="40"/>
      <c r="I829" s="43"/>
      <c r="J829" s="43"/>
      <c r="K829" s="43"/>
    </row>
    <row r="830" spans="1:11" s="41" customFormat="1" ht="15.75" customHeight="1" x14ac:dyDescent="0.25">
      <c r="A830" s="43"/>
      <c r="B830" s="40"/>
      <c r="F830" s="46"/>
      <c r="H830" s="40"/>
      <c r="I830" s="43"/>
      <c r="J830" s="43"/>
      <c r="K830" s="43"/>
    </row>
    <row r="831" spans="1:11" s="41" customFormat="1" ht="15.75" customHeight="1" x14ac:dyDescent="0.25">
      <c r="A831" s="43"/>
      <c r="B831" s="40"/>
      <c r="F831" s="46"/>
      <c r="H831" s="40"/>
      <c r="I831" s="43"/>
      <c r="J831" s="43"/>
      <c r="K831" s="43"/>
    </row>
    <row r="832" spans="1:11" s="41" customFormat="1" ht="15.75" customHeight="1" x14ac:dyDescent="0.25">
      <c r="A832" s="43"/>
      <c r="B832" s="40"/>
      <c r="F832" s="46"/>
      <c r="H832" s="40"/>
      <c r="I832" s="43"/>
      <c r="J832" s="43"/>
      <c r="K832" s="43"/>
    </row>
    <row r="833" spans="1:11" s="41" customFormat="1" ht="15.75" customHeight="1" x14ac:dyDescent="0.25">
      <c r="A833" s="43"/>
      <c r="B833" s="40"/>
      <c r="F833" s="46"/>
      <c r="H833" s="40"/>
      <c r="I833" s="43"/>
      <c r="J833" s="43"/>
      <c r="K833" s="43"/>
    </row>
    <row r="834" spans="1:11" s="41" customFormat="1" ht="15.75" customHeight="1" x14ac:dyDescent="0.25">
      <c r="A834" s="43"/>
      <c r="B834" s="40"/>
      <c r="F834" s="46"/>
      <c r="H834" s="40"/>
      <c r="I834" s="43"/>
      <c r="J834" s="43"/>
      <c r="K834" s="43"/>
    </row>
    <row r="835" spans="1:11" s="41" customFormat="1" ht="15.75" customHeight="1" x14ac:dyDescent="0.25">
      <c r="A835" s="43"/>
      <c r="B835" s="40"/>
      <c r="F835" s="46"/>
      <c r="H835" s="40"/>
      <c r="I835" s="43"/>
      <c r="J835" s="43"/>
      <c r="K835" s="43"/>
    </row>
    <row r="836" spans="1:11" s="41" customFormat="1" ht="15.75" customHeight="1" x14ac:dyDescent="0.25">
      <c r="A836" s="43"/>
      <c r="B836" s="40"/>
      <c r="F836" s="46"/>
      <c r="H836" s="40"/>
      <c r="I836" s="43"/>
      <c r="J836" s="43"/>
      <c r="K836" s="43"/>
    </row>
    <row r="837" spans="1:11" s="41" customFormat="1" ht="15.75" customHeight="1" x14ac:dyDescent="0.25">
      <c r="A837" s="43"/>
      <c r="B837" s="40"/>
      <c r="F837" s="46"/>
      <c r="H837" s="40"/>
      <c r="I837" s="43"/>
      <c r="J837" s="43"/>
      <c r="K837" s="43"/>
    </row>
    <row r="838" spans="1:11" s="41" customFormat="1" ht="15.75" customHeight="1" x14ac:dyDescent="0.25">
      <c r="A838" s="43"/>
      <c r="B838" s="40"/>
      <c r="F838" s="46"/>
      <c r="H838" s="40"/>
      <c r="I838" s="43"/>
      <c r="J838" s="43"/>
      <c r="K838" s="43"/>
    </row>
    <row r="839" spans="1:11" s="41" customFormat="1" ht="15.75" customHeight="1" x14ac:dyDescent="0.25">
      <c r="A839" s="43"/>
      <c r="B839" s="40"/>
      <c r="F839" s="46"/>
      <c r="H839" s="40"/>
      <c r="I839" s="43"/>
      <c r="J839" s="43"/>
      <c r="K839" s="43"/>
    </row>
    <row r="840" spans="1:11" s="41" customFormat="1" ht="15.75" customHeight="1" x14ac:dyDescent="0.25">
      <c r="A840" s="43"/>
      <c r="B840" s="40"/>
      <c r="F840" s="46"/>
      <c r="H840" s="40"/>
      <c r="I840" s="43"/>
      <c r="J840" s="43"/>
      <c r="K840" s="43"/>
    </row>
    <row r="841" spans="1:11" s="41" customFormat="1" ht="15.75" customHeight="1" x14ac:dyDescent="0.25">
      <c r="A841" s="43"/>
      <c r="B841" s="40"/>
      <c r="F841" s="46"/>
      <c r="H841" s="40"/>
      <c r="I841" s="43"/>
      <c r="J841" s="43"/>
      <c r="K841" s="43"/>
    </row>
    <row r="842" spans="1:11" s="41" customFormat="1" ht="15.75" customHeight="1" x14ac:dyDescent="0.25">
      <c r="A842" s="43"/>
      <c r="B842" s="40"/>
      <c r="F842" s="46"/>
      <c r="H842" s="40"/>
      <c r="I842" s="43"/>
      <c r="J842" s="43"/>
      <c r="K842" s="43"/>
    </row>
    <row r="843" spans="1:11" s="41" customFormat="1" ht="15.75" customHeight="1" x14ac:dyDescent="0.25">
      <c r="A843" s="43"/>
      <c r="B843" s="40"/>
      <c r="F843" s="46"/>
      <c r="H843" s="40"/>
      <c r="I843" s="43"/>
      <c r="J843" s="43"/>
      <c r="K843" s="43"/>
    </row>
    <row r="844" spans="1:11" s="41" customFormat="1" ht="15.75" customHeight="1" x14ac:dyDescent="0.25">
      <c r="A844" s="43"/>
      <c r="B844" s="40"/>
      <c r="F844" s="46"/>
      <c r="H844" s="40"/>
      <c r="I844" s="43"/>
      <c r="J844" s="43"/>
      <c r="K844" s="43"/>
    </row>
    <row r="845" spans="1:11" s="41" customFormat="1" ht="15.75" customHeight="1" x14ac:dyDescent="0.25">
      <c r="A845" s="43"/>
      <c r="B845" s="40"/>
      <c r="F845" s="46"/>
      <c r="H845" s="40"/>
      <c r="I845" s="43"/>
      <c r="J845" s="43"/>
      <c r="K845" s="43"/>
    </row>
    <row r="846" spans="1:11" s="41" customFormat="1" ht="15.75" customHeight="1" x14ac:dyDescent="0.25">
      <c r="A846" s="43"/>
      <c r="B846" s="40"/>
      <c r="F846" s="46"/>
      <c r="H846" s="40"/>
      <c r="I846" s="43"/>
      <c r="J846" s="43"/>
      <c r="K846" s="43"/>
    </row>
    <row r="847" spans="1:11" s="41" customFormat="1" ht="15.75" customHeight="1" x14ac:dyDescent="0.25">
      <c r="A847" s="43"/>
      <c r="B847" s="40"/>
      <c r="F847" s="46"/>
      <c r="H847" s="40"/>
      <c r="I847" s="43"/>
      <c r="J847" s="43"/>
      <c r="K847" s="43"/>
    </row>
    <row r="848" spans="1:11" s="41" customFormat="1" ht="15.75" customHeight="1" x14ac:dyDescent="0.25">
      <c r="A848" s="43"/>
      <c r="B848" s="40"/>
      <c r="F848" s="46"/>
      <c r="H848" s="40"/>
      <c r="I848" s="43"/>
      <c r="J848" s="43"/>
      <c r="K848" s="43"/>
    </row>
    <row r="849" spans="1:11" s="41" customFormat="1" ht="15.75" customHeight="1" x14ac:dyDescent="0.25">
      <c r="A849" s="43"/>
      <c r="B849" s="40"/>
      <c r="F849" s="46"/>
      <c r="H849" s="40"/>
      <c r="I849" s="43"/>
      <c r="J849" s="43"/>
      <c r="K849" s="43"/>
    </row>
    <row r="850" spans="1:11" s="41" customFormat="1" ht="15.75" customHeight="1" x14ac:dyDescent="0.25">
      <c r="A850" s="43"/>
      <c r="B850" s="40"/>
      <c r="F850" s="46"/>
      <c r="H850" s="40"/>
      <c r="I850" s="43"/>
      <c r="J850" s="43"/>
      <c r="K850" s="43"/>
    </row>
    <row r="851" spans="1:11" s="41" customFormat="1" ht="15.75" customHeight="1" x14ac:dyDescent="0.25">
      <c r="A851" s="43"/>
      <c r="B851" s="40"/>
      <c r="F851" s="46"/>
      <c r="H851" s="40"/>
      <c r="I851" s="43"/>
      <c r="J851" s="43"/>
      <c r="K851" s="43"/>
    </row>
    <row r="852" spans="1:11" s="41" customFormat="1" ht="15.75" customHeight="1" x14ac:dyDescent="0.25">
      <c r="A852" s="43"/>
      <c r="B852" s="40"/>
      <c r="F852" s="46"/>
      <c r="H852" s="40"/>
      <c r="I852" s="43"/>
      <c r="J852" s="43"/>
      <c r="K852" s="43"/>
    </row>
    <row r="853" spans="1:11" s="41" customFormat="1" ht="15.75" customHeight="1" x14ac:dyDescent="0.25">
      <c r="A853" s="43"/>
      <c r="B853" s="40"/>
      <c r="F853" s="46"/>
      <c r="H853" s="40"/>
      <c r="I853" s="43"/>
      <c r="J853" s="43"/>
      <c r="K853" s="43"/>
    </row>
    <row r="854" spans="1:11" s="41" customFormat="1" ht="15.75" customHeight="1" x14ac:dyDescent="0.25">
      <c r="A854" s="43"/>
      <c r="B854" s="40"/>
      <c r="F854" s="46"/>
      <c r="H854" s="40"/>
      <c r="I854" s="43"/>
      <c r="J854" s="43"/>
      <c r="K854" s="43"/>
    </row>
    <row r="855" spans="1:11" s="41" customFormat="1" ht="15.75" customHeight="1" x14ac:dyDescent="0.25">
      <c r="A855" s="43"/>
      <c r="B855" s="40"/>
      <c r="F855" s="46"/>
      <c r="H855" s="40"/>
      <c r="I855" s="43"/>
      <c r="J855" s="43"/>
      <c r="K855" s="43"/>
    </row>
    <row r="856" spans="1:11" s="41" customFormat="1" ht="15.75" customHeight="1" x14ac:dyDescent="0.25">
      <c r="A856" s="43"/>
      <c r="B856" s="40"/>
      <c r="F856" s="46"/>
      <c r="H856" s="40"/>
      <c r="I856" s="43"/>
      <c r="J856" s="43"/>
      <c r="K856" s="43"/>
    </row>
    <row r="857" spans="1:11" s="41" customFormat="1" ht="15.75" customHeight="1" x14ac:dyDescent="0.25">
      <c r="A857" s="43"/>
      <c r="B857" s="40"/>
      <c r="F857" s="46"/>
      <c r="H857" s="40"/>
      <c r="I857" s="43"/>
      <c r="J857" s="43"/>
      <c r="K857" s="43"/>
    </row>
    <row r="858" spans="1:11" s="41" customFormat="1" ht="15.75" customHeight="1" x14ac:dyDescent="0.25">
      <c r="A858" s="43"/>
      <c r="B858" s="40"/>
      <c r="F858" s="46"/>
      <c r="H858" s="40"/>
      <c r="I858" s="43"/>
      <c r="J858" s="43"/>
      <c r="K858" s="43"/>
    </row>
    <row r="859" spans="1:11" s="41" customFormat="1" ht="15.75" customHeight="1" x14ac:dyDescent="0.25">
      <c r="A859" s="43"/>
      <c r="B859" s="40"/>
      <c r="F859" s="46"/>
      <c r="H859" s="40"/>
      <c r="I859" s="43"/>
      <c r="J859" s="43"/>
      <c r="K859" s="43"/>
    </row>
    <row r="860" spans="1:11" s="41" customFormat="1" ht="15.75" customHeight="1" x14ac:dyDescent="0.25">
      <c r="A860" s="43"/>
      <c r="B860" s="40"/>
      <c r="F860" s="46"/>
      <c r="H860" s="40"/>
      <c r="I860" s="43"/>
      <c r="J860" s="43"/>
      <c r="K860" s="43"/>
    </row>
    <row r="861" spans="1:11" s="41" customFormat="1" ht="15.75" customHeight="1" x14ac:dyDescent="0.25">
      <c r="A861" s="43"/>
      <c r="B861" s="40"/>
      <c r="F861" s="46"/>
      <c r="H861" s="40"/>
      <c r="I861" s="43"/>
      <c r="J861" s="43"/>
      <c r="K861" s="43"/>
    </row>
    <row r="862" spans="1:11" s="41" customFormat="1" ht="15.75" customHeight="1" x14ac:dyDescent="0.25">
      <c r="A862" s="43"/>
      <c r="B862" s="40"/>
      <c r="F862" s="46"/>
      <c r="H862" s="40"/>
      <c r="I862" s="43"/>
      <c r="J862" s="43"/>
      <c r="K862" s="43"/>
    </row>
    <row r="863" spans="1:11" s="41" customFormat="1" ht="15.75" customHeight="1" x14ac:dyDescent="0.25">
      <c r="A863" s="43"/>
      <c r="B863" s="40"/>
      <c r="F863" s="46"/>
      <c r="H863" s="40"/>
      <c r="I863" s="43"/>
      <c r="J863" s="43"/>
      <c r="K863" s="43"/>
    </row>
    <row r="864" spans="1:11" s="41" customFormat="1" ht="15.75" customHeight="1" x14ac:dyDescent="0.25">
      <c r="A864" s="43"/>
      <c r="B864" s="40"/>
      <c r="F864" s="46"/>
      <c r="H864" s="40"/>
      <c r="I864" s="43"/>
      <c r="J864" s="43"/>
      <c r="K864" s="43"/>
    </row>
    <row r="865" spans="1:11" s="41" customFormat="1" ht="15.75" customHeight="1" x14ac:dyDescent="0.25">
      <c r="A865" s="43"/>
      <c r="B865" s="40"/>
      <c r="F865" s="46"/>
      <c r="H865" s="40"/>
      <c r="I865" s="43"/>
      <c r="J865" s="43"/>
      <c r="K865" s="43"/>
    </row>
    <row r="866" spans="1:11" s="41" customFormat="1" ht="15.75" customHeight="1" x14ac:dyDescent="0.25">
      <c r="A866" s="43"/>
      <c r="B866" s="40"/>
      <c r="F866" s="46"/>
      <c r="H866" s="40"/>
      <c r="I866" s="43"/>
      <c r="J866" s="43"/>
      <c r="K866" s="43"/>
    </row>
    <row r="867" spans="1:11" s="41" customFormat="1" ht="15.75" customHeight="1" x14ac:dyDescent="0.25">
      <c r="A867" s="43"/>
      <c r="B867" s="40"/>
      <c r="F867" s="46"/>
      <c r="H867" s="40"/>
      <c r="I867" s="43"/>
      <c r="J867" s="43"/>
      <c r="K867" s="43"/>
    </row>
    <row r="868" spans="1:11" s="41" customFormat="1" ht="15.75" customHeight="1" x14ac:dyDescent="0.25">
      <c r="A868" s="43"/>
      <c r="B868" s="40"/>
      <c r="F868" s="46"/>
      <c r="H868" s="40"/>
      <c r="I868" s="43"/>
      <c r="J868" s="43"/>
      <c r="K868" s="43"/>
    </row>
    <row r="869" spans="1:11" s="41" customFormat="1" ht="15.75" customHeight="1" x14ac:dyDescent="0.25">
      <c r="A869" s="43"/>
      <c r="B869" s="40"/>
      <c r="F869" s="46"/>
      <c r="H869" s="40"/>
      <c r="I869" s="43"/>
      <c r="J869" s="43"/>
      <c r="K869" s="43"/>
    </row>
    <row r="870" spans="1:11" s="41" customFormat="1" ht="15.75" customHeight="1" x14ac:dyDescent="0.25">
      <c r="A870" s="43"/>
      <c r="B870" s="40"/>
      <c r="F870" s="46"/>
      <c r="H870" s="40"/>
      <c r="I870" s="43"/>
      <c r="J870" s="43"/>
      <c r="K870" s="43"/>
    </row>
    <row r="871" spans="1:11" s="41" customFormat="1" ht="15.75" customHeight="1" x14ac:dyDescent="0.25">
      <c r="A871" s="43"/>
      <c r="B871" s="40"/>
      <c r="F871" s="46"/>
      <c r="H871" s="40"/>
      <c r="I871" s="43"/>
      <c r="J871" s="43"/>
      <c r="K871" s="43"/>
    </row>
    <row r="872" spans="1:11" s="41" customFormat="1" ht="15.75" customHeight="1" x14ac:dyDescent="0.25">
      <c r="A872" s="43"/>
      <c r="B872" s="40"/>
      <c r="F872" s="46"/>
      <c r="H872" s="40"/>
      <c r="I872" s="43"/>
      <c r="J872" s="43"/>
      <c r="K872" s="43"/>
    </row>
    <row r="873" spans="1:11" s="41" customFormat="1" ht="15.75" customHeight="1" x14ac:dyDescent="0.25">
      <c r="A873" s="43"/>
      <c r="B873" s="40"/>
      <c r="F873" s="46"/>
      <c r="H873" s="40"/>
      <c r="I873" s="43"/>
      <c r="J873" s="43"/>
      <c r="K873" s="43"/>
    </row>
    <row r="874" spans="1:11" s="41" customFormat="1" ht="15.75" customHeight="1" x14ac:dyDescent="0.25">
      <c r="A874" s="43"/>
      <c r="B874" s="40"/>
      <c r="F874" s="46"/>
      <c r="H874" s="40"/>
      <c r="I874" s="43"/>
      <c r="J874" s="43"/>
      <c r="K874" s="43"/>
    </row>
    <row r="875" spans="1:11" s="41" customFormat="1" ht="15.75" customHeight="1" x14ac:dyDescent="0.25">
      <c r="A875" s="43"/>
      <c r="B875" s="40"/>
      <c r="F875" s="46"/>
      <c r="H875" s="40"/>
      <c r="I875" s="43"/>
      <c r="J875" s="43"/>
      <c r="K875" s="43"/>
    </row>
    <row r="876" spans="1:11" s="41" customFormat="1" ht="15.75" customHeight="1" x14ac:dyDescent="0.25">
      <c r="A876" s="43"/>
      <c r="B876" s="40"/>
      <c r="F876" s="46"/>
      <c r="H876" s="40"/>
      <c r="I876" s="43"/>
      <c r="J876" s="43"/>
      <c r="K876" s="43"/>
    </row>
    <row r="877" spans="1:11" s="41" customFormat="1" ht="15.75" customHeight="1" x14ac:dyDescent="0.25">
      <c r="A877" s="43"/>
      <c r="B877" s="40"/>
      <c r="F877" s="46"/>
      <c r="H877" s="40"/>
      <c r="I877" s="43"/>
      <c r="J877" s="43"/>
      <c r="K877" s="43"/>
    </row>
    <row r="878" spans="1:11" s="41" customFormat="1" ht="15.75" customHeight="1" x14ac:dyDescent="0.25">
      <c r="A878" s="43"/>
      <c r="B878" s="40"/>
      <c r="F878" s="46"/>
      <c r="H878" s="40"/>
      <c r="I878" s="43"/>
      <c r="J878" s="43"/>
      <c r="K878" s="43"/>
    </row>
    <row r="879" spans="1:11" s="41" customFormat="1" ht="15.75" customHeight="1" x14ac:dyDescent="0.25">
      <c r="A879" s="43"/>
      <c r="B879" s="40"/>
      <c r="F879" s="46"/>
      <c r="H879" s="40"/>
      <c r="I879" s="43"/>
      <c r="J879" s="43"/>
      <c r="K879" s="43"/>
    </row>
    <row r="880" spans="1:11" s="41" customFormat="1" ht="15.75" customHeight="1" x14ac:dyDescent="0.25">
      <c r="A880" s="43"/>
      <c r="B880" s="40"/>
      <c r="F880" s="46"/>
      <c r="H880" s="40"/>
      <c r="I880" s="43"/>
      <c r="J880" s="43"/>
      <c r="K880" s="43"/>
    </row>
    <row r="881" spans="1:11" s="41" customFormat="1" ht="15.75" customHeight="1" x14ac:dyDescent="0.25">
      <c r="A881" s="43"/>
      <c r="B881" s="40"/>
      <c r="F881" s="46"/>
      <c r="H881" s="40"/>
      <c r="I881" s="43"/>
      <c r="J881" s="43"/>
      <c r="K881" s="43"/>
    </row>
    <row r="882" spans="1:11" s="41" customFormat="1" ht="15.75" customHeight="1" x14ac:dyDescent="0.25">
      <c r="A882" s="43"/>
      <c r="B882" s="40"/>
      <c r="F882" s="46"/>
      <c r="H882" s="40"/>
      <c r="I882" s="43"/>
      <c r="J882" s="43"/>
      <c r="K882" s="43"/>
    </row>
    <row r="883" spans="1:11" s="41" customFormat="1" ht="15.75" customHeight="1" x14ac:dyDescent="0.25">
      <c r="A883" s="43"/>
      <c r="B883" s="40"/>
      <c r="F883" s="46"/>
      <c r="H883" s="40"/>
      <c r="I883" s="43"/>
      <c r="J883" s="43"/>
      <c r="K883" s="43"/>
    </row>
    <row r="884" spans="1:11" s="41" customFormat="1" ht="15.75" customHeight="1" x14ac:dyDescent="0.25">
      <c r="A884" s="43"/>
      <c r="B884" s="40"/>
      <c r="F884" s="46"/>
      <c r="H884" s="40"/>
      <c r="I884" s="43"/>
      <c r="J884" s="43"/>
      <c r="K884" s="43"/>
    </row>
    <row r="885" spans="1:11" s="41" customFormat="1" ht="15.75" customHeight="1" x14ac:dyDescent="0.25">
      <c r="A885" s="43"/>
      <c r="B885" s="40"/>
      <c r="F885" s="46"/>
      <c r="H885" s="40"/>
      <c r="I885" s="43"/>
      <c r="J885" s="43"/>
      <c r="K885" s="43"/>
    </row>
    <row r="886" spans="1:11" s="41" customFormat="1" ht="15.75" customHeight="1" x14ac:dyDescent="0.25">
      <c r="A886" s="43"/>
      <c r="B886" s="40"/>
      <c r="F886" s="46"/>
      <c r="H886" s="40"/>
      <c r="I886" s="43"/>
      <c r="J886" s="43"/>
      <c r="K886" s="43"/>
    </row>
    <row r="887" spans="1:11" s="41" customFormat="1" ht="15.75" customHeight="1" x14ac:dyDescent="0.25">
      <c r="A887" s="43"/>
      <c r="B887" s="40"/>
      <c r="F887" s="46"/>
      <c r="H887" s="40"/>
      <c r="I887" s="43"/>
      <c r="J887" s="43"/>
      <c r="K887" s="43"/>
    </row>
    <row r="888" spans="1:11" s="41" customFormat="1" ht="15.75" customHeight="1" x14ac:dyDescent="0.25">
      <c r="A888" s="43"/>
      <c r="B888" s="40"/>
      <c r="F888" s="46"/>
      <c r="H888" s="40"/>
      <c r="I888" s="43"/>
      <c r="J888" s="43"/>
      <c r="K888" s="43"/>
    </row>
    <row r="889" spans="1:11" s="41" customFormat="1" ht="15.75" customHeight="1" x14ac:dyDescent="0.25">
      <c r="A889" s="43"/>
      <c r="B889" s="40"/>
      <c r="F889" s="46"/>
      <c r="H889" s="40"/>
      <c r="I889" s="43"/>
      <c r="J889" s="43"/>
      <c r="K889" s="43"/>
    </row>
    <row r="890" spans="1:11" s="41" customFormat="1" ht="15.75" customHeight="1" x14ac:dyDescent="0.25">
      <c r="A890" s="43"/>
      <c r="B890" s="40"/>
      <c r="F890" s="46"/>
      <c r="H890" s="40"/>
      <c r="I890" s="43"/>
      <c r="J890" s="43"/>
      <c r="K890" s="43"/>
    </row>
    <row r="891" spans="1:11" s="41" customFormat="1" ht="15.75" customHeight="1" x14ac:dyDescent="0.25">
      <c r="A891" s="43"/>
      <c r="B891" s="40"/>
      <c r="F891" s="46"/>
      <c r="H891" s="40"/>
      <c r="I891" s="43"/>
      <c r="J891" s="43"/>
      <c r="K891" s="43"/>
    </row>
    <row r="892" spans="1:11" s="41" customFormat="1" ht="15.75" customHeight="1" x14ac:dyDescent="0.25">
      <c r="A892" s="43"/>
      <c r="B892" s="40"/>
      <c r="F892" s="46"/>
      <c r="H892" s="40"/>
      <c r="I892" s="43"/>
      <c r="J892" s="43"/>
      <c r="K892" s="43"/>
    </row>
    <row r="893" spans="1:11" s="41" customFormat="1" ht="15.75" customHeight="1" x14ac:dyDescent="0.25">
      <c r="A893" s="43"/>
      <c r="B893" s="40"/>
      <c r="F893" s="46"/>
      <c r="H893" s="40"/>
      <c r="I893" s="43"/>
      <c r="J893" s="43"/>
      <c r="K893" s="43"/>
    </row>
    <row r="894" spans="1:11" s="41" customFormat="1" ht="15.75" customHeight="1" x14ac:dyDescent="0.25">
      <c r="A894" s="43"/>
      <c r="B894" s="40"/>
      <c r="F894" s="46"/>
      <c r="H894" s="40"/>
      <c r="I894" s="43"/>
      <c r="J894" s="43"/>
      <c r="K894" s="43"/>
    </row>
    <row r="895" spans="1:11" s="41" customFormat="1" ht="15.75" customHeight="1" x14ac:dyDescent="0.25">
      <c r="A895" s="43"/>
      <c r="B895" s="40"/>
      <c r="F895" s="46"/>
      <c r="H895" s="40"/>
      <c r="I895" s="43"/>
      <c r="J895" s="43"/>
      <c r="K895" s="43"/>
    </row>
    <row r="896" spans="1:11" s="41" customFormat="1" ht="15.75" customHeight="1" x14ac:dyDescent="0.25">
      <c r="A896" s="43"/>
      <c r="B896" s="40"/>
      <c r="F896" s="46"/>
      <c r="H896" s="40"/>
      <c r="I896" s="43"/>
      <c r="J896" s="43"/>
      <c r="K896" s="43"/>
    </row>
    <row r="897" spans="1:11" s="41" customFormat="1" ht="15.75" customHeight="1" x14ac:dyDescent="0.25">
      <c r="A897" s="43"/>
      <c r="B897" s="40"/>
      <c r="F897" s="46"/>
      <c r="H897" s="40"/>
      <c r="I897" s="43"/>
      <c r="J897" s="43"/>
      <c r="K897" s="43"/>
    </row>
    <row r="898" spans="1:11" s="41" customFormat="1" ht="15.75" customHeight="1" x14ac:dyDescent="0.25">
      <c r="A898" s="43"/>
      <c r="B898" s="40"/>
      <c r="F898" s="46"/>
      <c r="H898" s="40"/>
      <c r="I898" s="43"/>
      <c r="J898" s="43"/>
      <c r="K898" s="43"/>
    </row>
    <row r="899" spans="1:11" s="41" customFormat="1" ht="15.75" customHeight="1" x14ac:dyDescent="0.25">
      <c r="A899" s="43"/>
      <c r="B899" s="40"/>
      <c r="F899" s="46"/>
      <c r="H899" s="40"/>
      <c r="I899" s="43"/>
      <c r="J899" s="43"/>
      <c r="K899" s="43"/>
    </row>
    <row r="900" spans="1:11" s="41" customFormat="1" ht="15.75" customHeight="1" x14ac:dyDescent="0.25">
      <c r="A900" s="43"/>
      <c r="B900" s="40"/>
      <c r="F900" s="46"/>
      <c r="H900" s="40"/>
      <c r="I900" s="43"/>
      <c r="J900" s="43"/>
      <c r="K900" s="43"/>
    </row>
    <row r="901" spans="1:11" s="41" customFormat="1" ht="15.75" customHeight="1" x14ac:dyDescent="0.25">
      <c r="A901" s="43"/>
      <c r="B901" s="40"/>
      <c r="F901" s="46"/>
      <c r="H901" s="40"/>
      <c r="I901" s="43"/>
      <c r="J901" s="43"/>
      <c r="K901" s="43"/>
    </row>
    <row r="902" spans="1:11" s="41" customFormat="1" ht="15.75" customHeight="1" x14ac:dyDescent="0.25">
      <c r="A902" s="43"/>
      <c r="B902" s="40"/>
      <c r="F902" s="46"/>
      <c r="H902" s="40"/>
      <c r="I902" s="43"/>
      <c r="J902" s="43"/>
      <c r="K902" s="43"/>
    </row>
    <row r="903" spans="1:11" s="41" customFormat="1" ht="15.75" customHeight="1" x14ac:dyDescent="0.25">
      <c r="A903" s="43"/>
      <c r="B903" s="40"/>
      <c r="F903" s="46"/>
      <c r="H903" s="40"/>
      <c r="I903" s="43"/>
      <c r="J903" s="43"/>
      <c r="K903" s="43"/>
    </row>
    <row r="904" spans="1:11" s="41" customFormat="1" ht="15.75" customHeight="1" x14ac:dyDescent="0.25">
      <c r="A904" s="43"/>
      <c r="B904" s="40"/>
      <c r="F904" s="46"/>
      <c r="H904" s="40"/>
      <c r="I904" s="43"/>
      <c r="J904" s="43"/>
      <c r="K904" s="43"/>
    </row>
    <row r="905" spans="1:11" s="41" customFormat="1" ht="15.75" customHeight="1" x14ac:dyDescent="0.25">
      <c r="A905" s="43"/>
      <c r="B905" s="40"/>
      <c r="F905" s="46"/>
      <c r="H905" s="40"/>
      <c r="I905" s="43"/>
      <c r="J905" s="43"/>
      <c r="K905" s="43"/>
    </row>
    <row r="906" spans="1:11" s="41" customFormat="1" ht="15.75" customHeight="1" x14ac:dyDescent="0.25">
      <c r="A906" s="43"/>
      <c r="B906" s="40"/>
      <c r="F906" s="46"/>
      <c r="H906" s="40"/>
      <c r="I906" s="43"/>
      <c r="J906" s="43"/>
      <c r="K906" s="43"/>
    </row>
    <row r="907" spans="1:11" s="41" customFormat="1" ht="15.75" customHeight="1" x14ac:dyDescent="0.25">
      <c r="A907" s="43"/>
      <c r="B907" s="40"/>
      <c r="F907" s="46"/>
      <c r="H907" s="40"/>
      <c r="I907" s="43"/>
      <c r="J907" s="43"/>
      <c r="K907" s="43"/>
    </row>
    <row r="908" spans="1:11" s="41" customFormat="1" ht="15.75" customHeight="1" x14ac:dyDescent="0.25">
      <c r="A908" s="43"/>
      <c r="B908" s="40"/>
      <c r="F908" s="46"/>
      <c r="H908" s="40"/>
      <c r="I908" s="43"/>
      <c r="J908" s="43"/>
      <c r="K908" s="43"/>
    </row>
    <row r="909" spans="1:11" s="41" customFormat="1" ht="15.75" customHeight="1" x14ac:dyDescent="0.25">
      <c r="A909" s="43"/>
      <c r="B909" s="40"/>
      <c r="F909" s="46"/>
      <c r="H909" s="40"/>
      <c r="I909" s="43"/>
      <c r="J909" s="43"/>
      <c r="K909" s="43"/>
    </row>
    <row r="910" spans="1:11" s="41" customFormat="1" ht="15.75" customHeight="1" x14ac:dyDescent="0.25">
      <c r="A910" s="43"/>
      <c r="B910" s="40"/>
      <c r="F910" s="46"/>
      <c r="H910" s="40"/>
      <c r="I910" s="43"/>
      <c r="J910" s="43"/>
      <c r="K910" s="43"/>
    </row>
    <row r="911" spans="1:11" s="41" customFormat="1" ht="15.75" customHeight="1" x14ac:dyDescent="0.25">
      <c r="A911" s="43"/>
      <c r="B911" s="40"/>
      <c r="F911" s="46"/>
      <c r="H911" s="40"/>
      <c r="I911" s="43"/>
      <c r="J911" s="43"/>
      <c r="K911" s="43"/>
    </row>
    <row r="912" spans="1:11" s="41" customFormat="1" ht="15.75" customHeight="1" x14ac:dyDescent="0.25">
      <c r="A912" s="43"/>
      <c r="B912" s="40"/>
      <c r="F912" s="46"/>
      <c r="H912" s="40"/>
      <c r="I912" s="43"/>
      <c r="J912" s="43"/>
      <c r="K912" s="43"/>
    </row>
    <row r="913" spans="1:11" s="41" customFormat="1" ht="15.75" customHeight="1" x14ac:dyDescent="0.25">
      <c r="A913" s="43"/>
      <c r="B913" s="40"/>
      <c r="F913" s="46"/>
      <c r="H913" s="40"/>
      <c r="I913" s="43"/>
      <c r="J913" s="43"/>
      <c r="K913" s="43"/>
    </row>
    <row r="914" spans="1:11" s="41" customFormat="1" ht="15.75" customHeight="1" x14ac:dyDescent="0.25">
      <c r="A914" s="43"/>
      <c r="B914" s="40"/>
      <c r="F914" s="46"/>
      <c r="H914" s="40"/>
      <c r="I914" s="43"/>
      <c r="J914" s="43"/>
      <c r="K914" s="43"/>
    </row>
    <row r="915" spans="1:11" s="41" customFormat="1" ht="15.75" customHeight="1" x14ac:dyDescent="0.25">
      <c r="A915" s="43"/>
      <c r="B915" s="40"/>
      <c r="F915" s="46"/>
      <c r="H915" s="40"/>
      <c r="I915" s="43"/>
      <c r="J915" s="43"/>
      <c r="K915" s="43"/>
    </row>
    <row r="916" spans="1:11" s="41" customFormat="1" ht="15.75" customHeight="1" x14ac:dyDescent="0.25">
      <c r="A916" s="43"/>
      <c r="B916" s="40"/>
      <c r="F916" s="46"/>
      <c r="H916" s="40"/>
      <c r="I916" s="43"/>
      <c r="J916" s="43"/>
      <c r="K916" s="43"/>
    </row>
    <row r="917" spans="1:11" s="41" customFormat="1" ht="15.75" customHeight="1" x14ac:dyDescent="0.25">
      <c r="A917" s="43"/>
      <c r="B917" s="40"/>
      <c r="F917" s="46"/>
      <c r="H917" s="40"/>
      <c r="I917" s="43"/>
      <c r="J917" s="43"/>
      <c r="K917" s="43"/>
    </row>
    <row r="918" spans="1:11" s="41" customFormat="1" ht="15.75" customHeight="1" x14ac:dyDescent="0.25">
      <c r="A918" s="43"/>
      <c r="B918" s="40"/>
      <c r="F918" s="46"/>
      <c r="H918" s="40"/>
      <c r="I918" s="43"/>
      <c r="J918" s="43"/>
      <c r="K918" s="43"/>
    </row>
    <row r="919" spans="1:11" s="41" customFormat="1" ht="15.75" customHeight="1" x14ac:dyDescent="0.25">
      <c r="A919" s="43"/>
      <c r="B919" s="40"/>
      <c r="F919" s="46"/>
      <c r="H919" s="40"/>
      <c r="I919" s="43"/>
      <c r="J919" s="43"/>
      <c r="K919" s="43"/>
    </row>
    <row r="920" spans="1:11" s="41" customFormat="1" ht="15.75" customHeight="1" x14ac:dyDescent="0.25">
      <c r="A920" s="43"/>
      <c r="B920" s="40"/>
      <c r="F920" s="46"/>
      <c r="H920" s="40"/>
      <c r="I920" s="43"/>
      <c r="J920" s="43"/>
      <c r="K920" s="43"/>
    </row>
    <row r="921" spans="1:11" s="41" customFormat="1" ht="15.75" customHeight="1" x14ac:dyDescent="0.25">
      <c r="A921" s="43"/>
      <c r="B921" s="43"/>
      <c r="C921" s="40"/>
      <c r="D921" s="40"/>
      <c r="E921" s="40"/>
      <c r="F921" s="43"/>
      <c r="H921" s="40"/>
      <c r="I921" s="43"/>
      <c r="J921" s="43"/>
      <c r="K921" s="43"/>
    </row>
    <row r="922" spans="1:11" s="41" customFormat="1" ht="15.75" customHeight="1" x14ac:dyDescent="0.25">
      <c r="A922" s="43"/>
      <c r="B922" s="43"/>
      <c r="C922" s="40"/>
      <c r="D922" s="40"/>
      <c r="E922" s="40"/>
      <c r="F922" s="43"/>
      <c r="H922" s="40"/>
      <c r="I922" s="43"/>
      <c r="J922" s="43"/>
      <c r="K922" s="43"/>
    </row>
    <row r="923" spans="1:11" s="41" customFormat="1" ht="15.75" customHeight="1" x14ac:dyDescent="0.25">
      <c r="A923" s="43"/>
      <c r="B923" s="43"/>
      <c r="C923" s="40"/>
      <c r="D923" s="40"/>
      <c r="E923" s="40"/>
      <c r="F923" s="43"/>
      <c r="H923" s="40"/>
      <c r="I923" s="43"/>
      <c r="J923" s="43"/>
      <c r="K923" s="43"/>
    </row>
    <row r="924" spans="1:11" s="41" customFormat="1" ht="15.75" customHeight="1" x14ac:dyDescent="0.25">
      <c r="A924" s="43"/>
      <c r="B924" s="43"/>
      <c r="C924" s="40"/>
      <c r="D924" s="40"/>
      <c r="E924" s="40"/>
      <c r="F924" s="43"/>
      <c r="H924" s="40"/>
      <c r="I924" s="43"/>
      <c r="J924" s="43"/>
      <c r="K924" s="43"/>
    </row>
    <row r="925" spans="1:11" s="41" customFormat="1" ht="15.75" customHeight="1" x14ac:dyDescent="0.25">
      <c r="A925" s="43"/>
      <c r="B925" s="43"/>
      <c r="C925" s="40"/>
      <c r="D925" s="40"/>
      <c r="E925" s="40"/>
      <c r="F925" s="43"/>
      <c r="H925" s="40"/>
      <c r="I925" s="43"/>
      <c r="J925" s="43"/>
      <c r="K925" s="43"/>
    </row>
    <row r="926" spans="1:11" s="41" customFormat="1" ht="15.75" customHeight="1" x14ac:dyDescent="0.25">
      <c r="A926" s="43"/>
      <c r="B926" s="43"/>
      <c r="C926" s="40"/>
      <c r="D926" s="40"/>
      <c r="E926" s="40"/>
      <c r="F926" s="43"/>
      <c r="H926" s="40"/>
      <c r="I926" s="43"/>
      <c r="J926" s="43"/>
      <c r="K926" s="43"/>
    </row>
    <row r="927" spans="1:11" s="41" customFormat="1" ht="15.75" customHeight="1" x14ac:dyDescent="0.25">
      <c r="A927" s="43"/>
      <c r="B927" s="43"/>
      <c r="C927" s="40"/>
      <c r="D927" s="40"/>
      <c r="E927" s="40"/>
      <c r="F927" s="43"/>
      <c r="H927" s="40"/>
      <c r="I927" s="43"/>
      <c r="J927" s="43"/>
      <c r="K927" s="43"/>
    </row>
    <row r="928" spans="1:11" s="41" customFormat="1" ht="15.75" customHeight="1" x14ac:dyDescent="0.25">
      <c r="A928" s="43"/>
      <c r="B928" s="43"/>
      <c r="C928" s="40"/>
      <c r="D928" s="40"/>
      <c r="E928" s="40"/>
      <c r="F928" s="43"/>
      <c r="H928" s="40"/>
      <c r="I928" s="43"/>
      <c r="J928" s="43"/>
      <c r="K928" s="43"/>
    </row>
    <row r="929" spans="1:11" s="41" customFormat="1" ht="15.75" customHeight="1" x14ac:dyDescent="0.25">
      <c r="A929" s="43"/>
      <c r="B929" s="43"/>
      <c r="C929" s="40"/>
      <c r="D929" s="40"/>
      <c r="E929" s="40"/>
      <c r="F929" s="43"/>
      <c r="H929" s="40"/>
      <c r="I929" s="43"/>
      <c r="J929" s="43"/>
      <c r="K929" s="43"/>
    </row>
    <row r="930" spans="1:11" s="41" customFormat="1" ht="15.75" customHeight="1" x14ac:dyDescent="0.25">
      <c r="A930" s="43"/>
      <c r="B930" s="43"/>
      <c r="C930" s="40"/>
      <c r="D930" s="40"/>
      <c r="E930" s="40"/>
      <c r="F930" s="43"/>
      <c r="H930" s="40"/>
      <c r="I930" s="43"/>
      <c r="J930" s="43"/>
      <c r="K930" s="43"/>
    </row>
    <row r="931" spans="1:11" ht="15.75" customHeight="1" x14ac:dyDescent="0.25"/>
    <row r="932" spans="1:11" ht="15.75" customHeight="1" x14ac:dyDescent="0.25"/>
    <row r="933" spans="1:11" ht="15.75" customHeight="1" x14ac:dyDescent="0.25"/>
    <row r="934" spans="1:11" ht="15.75" customHeight="1" x14ac:dyDescent="0.25"/>
    <row r="935" spans="1:11" ht="15.75" customHeight="1" x14ac:dyDescent="0.25"/>
    <row r="936" spans="1:11" ht="15.75" customHeight="1" x14ac:dyDescent="0.25"/>
    <row r="937" spans="1:11" ht="15.75" customHeight="1" x14ac:dyDescent="0.25"/>
    <row r="938" spans="1:11" ht="15.75" customHeight="1" x14ac:dyDescent="0.25"/>
    <row r="939" spans="1:11" ht="15.75" customHeight="1" x14ac:dyDescent="0.25"/>
    <row r="940" spans="1:11" ht="15.75" customHeight="1" x14ac:dyDescent="0.25"/>
    <row r="941" spans="1:11" ht="15.75" customHeight="1" x14ac:dyDescent="0.25"/>
    <row r="942" spans="1:11" ht="15.75" customHeight="1" x14ac:dyDescent="0.25"/>
    <row r="943" spans="1:11" ht="15.75" customHeight="1" x14ac:dyDescent="0.25"/>
    <row r="944" spans="1:11" ht="15.75" customHeight="1" x14ac:dyDescent="0.25"/>
    <row r="945" ht="15.75" customHeight="1" x14ac:dyDescent="0.25"/>
    <row r="946" ht="15.75" customHeight="1" x14ac:dyDescent="0.25"/>
  </sheetData>
  <mergeCells count="17">
    <mergeCell ref="L3:M3"/>
    <mergeCell ref="L4:M4"/>
    <mergeCell ref="M87:N87"/>
    <mergeCell ref="M88:N88"/>
    <mergeCell ref="N1:O1"/>
    <mergeCell ref="B82:I82"/>
    <mergeCell ref="N82:O82"/>
    <mergeCell ref="B83:J83"/>
    <mergeCell ref="N83:O83"/>
    <mergeCell ref="B4:K4"/>
    <mergeCell ref="N4:O4"/>
    <mergeCell ref="B81:J81"/>
    <mergeCell ref="N81:O81"/>
    <mergeCell ref="N2:O2"/>
    <mergeCell ref="N3:O3"/>
    <mergeCell ref="L1:M1"/>
    <mergeCell ref="L2:M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0783E-450C-4A14-8A1A-6D8BB1DA9A49}">
  <dimension ref="A1:AB946"/>
  <sheetViews>
    <sheetView workbookViewId="0">
      <selection activeCell="U91" sqref="U91"/>
    </sheetView>
  </sheetViews>
  <sheetFormatPr baseColWidth="10" defaultColWidth="14.42578125" defaultRowHeight="12.75" x14ac:dyDescent="0.25"/>
  <cols>
    <col min="1" max="1" width="3.5703125" style="43" customWidth="1"/>
    <col min="2" max="2" width="6.5703125" style="43" bestFit="1" customWidth="1"/>
    <col min="3" max="3" width="27.5703125" style="40" customWidth="1"/>
    <col min="4" max="4" width="20.28515625" style="40" hidden="1" customWidth="1"/>
    <col min="5" max="5" width="23" style="40" hidden="1" customWidth="1"/>
    <col min="6" max="6" width="16.28515625" style="43" customWidth="1"/>
    <col min="7" max="7" width="11.140625" style="41" customWidth="1"/>
    <col min="8" max="8" width="12.85546875" style="40" customWidth="1"/>
    <col min="9" max="9" width="40.42578125" style="43" customWidth="1"/>
    <col min="10" max="10" width="0" style="43" hidden="1" customWidth="1"/>
    <col min="11" max="11" width="16" style="43" hidden="1" customWidth="1"/>
    <col min="12" max="12" width="16.28515625" style="43" bestFit="1" customWidth="1"/>
    <col min="13" max="13" width="16.28515625" style="43" customWidth="1"/>
    <col min="14" max="14" width="14.85546875" style="43" bestFit="1" customWidth="1"/>
    <col min="15" max="15" width="16" style="43" bestFit="1" customWidth="1"/>
    <col min="16" max="16" width="14.42578125" style="43"/>
    <col min="17" max="17" width="13.5703125" style="43" customWidth="1"/>
    <col min="18" max="24" width="14.42578125" style="43"/>
    <col min="25" max="25" width="20.42578125" style="43" bestFit="1" customWidth="1"/>
    <col min="26" max="26" width="20.85546875" style="43" bestFit="1" customWidth="1"/>
    <col min="27" max="27" width="15.85546875" style="43" bestFit="1" customWidth="1"/>
    <col min="28" max="16384" width="14.42578125" style="43"/>
  </cols>
  <sheetData>
    <row r="1" spans="1:17" x14ac:dyDescent="0.25">
      <c r="P1" s="65"/>
      <c r="Q1" s="65"/>
    </row>
    <row r="2" spans="1:17" ht="114.75" customHeight="1" x14ac:dyDescent="0.25">
      <c r="L2" s="209" t="s">
        <v>70</v>
      </c>
      <c r="M2" s="210"/>
      <c r="N2" s="209" t="s">
        <v>70</v>
      </c>
      <c r="O2" s="210"/>
      <c r="P2" s="61"/>
      <c r="Q2" s="61"/>
    </row>
    <row r="3" spans="1:17" x14ac:dyDescent="0.25">
      <c r="L3" s="204" t="s">
        <v>74</v>
      </c>
      <c r="M3" s="205"/>
      <c r="N3" s="204" t="s">
        <v>74</v>
      </c>
      <c r="O3" s="205"/>
      <c r="P3" s="50"/>
      <c r="Q3" s="50"/>
    </row>
    <row r="4" spans="1:17" ht="15.75" x14ac:dyDescent="0.25">
      <c r="B4" s="213" t="s">
        <v>75</v>
      </c>
      <c r="C4" s="213"/>
      <c r="D4" s="213"/>
      <c r="E4" s="213"/>
      <c r="F4" s="213"/>
      <c r="G4" s="213"/>
      <c r="H4" s="213"/>
      <c r="I4" s="213"/>
      <c r="J4" s="213"/>
      <c r="K4" s="213"/>
      <c r="L4" s="206" t="s">
        <v>66</v>
      </c>
      <c r="M4" s="207"/>
      <c r="N4" s="206" t="s">
        <v>66</v>
      </c>
      <c r="O4" s="207"/>
      <c r="P4" s="60"/>
      <c r="Q4" s="60"/>
    </row>
    <row r="5" spans="1:17" ht="16.5" customHeight="1" x14ac:dyDescent="0.25">
      <c r="A5" s="47"/>
      <c r="B5" s="48" t="s">
        <v>76</v>
      </c>
      <c r="C5" s="49" t="s">
        <v>77</v>
      </c>
      <c r="D5" s="49" t="s">
        <v>78</v>
      </c>
      <c r="E5" s="49" t="s">
        <v>79</v>
      </c>
      <c r="F5" s="49" t="s">
        <v>80</v>
      </c>
      <c r="G5" s="49" t="s">
        <v>81</v>
      </c>
      <c r="H5" s="49" t="s">
        <v>82</v>
      </c>
      <c r="I5" s="49" t="s">
        <v>83</v>
      </c>
      <c r="J5" s="49" t="s">
        <v>84</v>
      </c>
      <c r="K5" s="49" t="s">
        <v>85</v>
      </c>
      <c r="L5" s="60" t="s">
        <v>197</v>
      </c>
      <c r="M5" s="60" t="s">
        <v>198</v>
      </c>
      <c r="N5" s="60" t="s">
        <v>197</v>
      </c>
      <c r="O5" s="60" t="s">
        <v>202</v>
      </c>
      <c r="P5" s="60" t="s">
        <v>203</v>
      </c>
      <c r="Q5" s="60" t="s">
        <v>204</v>
      </c>
    </row>
    <row r="6" spans="1:17" ht="91.5" customHeight="1" x14ac:dyDescent="0.25">
      <c r="B6" s="50">
        <v>1</v>
      </c>
      <c r="C6" s="44" t="s">
        <v>86</v>
      </c>
      <c r="D6" s="44" t="s">
        <v>87</v>
      </c>
      <c r="E6" s="44" t="s">
        <v>87</v>
      </c>
      <c r="F6" s="44" t="s">
        <v>88</v>
      </c>
      <c r="G6" s="44" t="s">
        <v>89</v>
      </c>
      <c r="H6" s="42">
        <v>21</v>
      </c>
      <c r="I6" s="42"/>
      <c r="J6" s="51"/>
      <c r="K6" s="52">
        <f>J6*H6</f>
        <v>0</v>
      </c>
      <c r="L6" s="58">
        <v>102810</v>
      </c>
      <c r="M6" s="58">
        <f t="shared" ref="M6:M37" si="0">H6*L6</f>
        <v>2159010</v>
      </c>
      <c r="N6" s="52">
        <v>102810</v>
      </c>
      <c r="O6" s="52">
        <v>2159010</v>
      </c>
      <c r="P6" s="73">
        <f>L6-N6</f>
        <v>0</v>
      </c>
      <c r="Q6" s="66">
        <f>1-(N6/L6)</f>
        <v>0</v>
      </c>
    </row>
    <row r="7" spans="1:17" ht="90" customHeight="1" x14ac:dyDescent="0.25">
      <c r="B7" s="50">
        <v>2</v>
      </c>
      <c r="C7" s="44" t="s">
        <v>90</v>
      </c>
      <c r="D7" s="44" t="s">
        <v>87</v>
      </c>
      <c r="E7" s="44" t="s">
        <v>87</v>
      </c>
      <c r="F7" s="44" t="s">
        <v>88</v>
      </c>
      <c r="G7" s="44" t="s">
        <v>91</v>
      </c>
      <c r="H7" s="42">
        <v>3</v>
      </c>
      <c r="I7" s="45"/>
      <c r="J7" s="51"/>
      <c r="K7" s="52">
        <f t="shared" ref="K7:K52" si="1">J7*H7</f>
        <v>0</v>
      </c>
      <c r="L7" s="58">
        <v>265000</v>
      </c>
      <c r="M7" s="58">
        <f t="shared" si="0"/>
        <v>795000</v>
      </c>
      <c r="N7" s="52">
        <v>265000</v>
      </c>
      <c r="O7" s="52">
        <v>795000</v>
      </c>
      <c r="P7" s="73">
        <f t="shared" ref="P7:P70" si="2">L7-N7</f>
        <v>0</v>
      </c>
      <c r="Q7" s="66">
        <f t="shared" ref="Q7:Q70" si="3">1-(N7/L7)</f>
        <v>0</v>
      </c>
    </row>
    <row r="8" spans="1:17" ht="90" customHeight="1" x14ac:dyDescent="0.25">
      <c r="B8" s="50">
        <v>3</v>
      </c>
      <c r="C8" s="44" t="s">
        <v>92</v>
      </c>
      <c r="D8" s="44" t="s">
        <v>87</v>
      </c>
      <c r="E8" s="44" t="s">
        <v>87</v>
      </c>
      <c r="F8" s="44" t="s">
        <v>88</v>
      </c>
      <c r="G8" s="44" t="s">
        <v>91</v>
      </c>
      <c r="H8" s="42">
        <v>3</v>
      </c>
      <c r="I8" s="45"/>
      <c r="J8" s="51"/>
      <c r="K8" s="52">
        <f t="shared" si="1"/>
        <v>0</v>
      </c>
      <c r="L8" s="58">
        <v>203300</v>
      </c>
      <c r="M8" s="58">
        <f t="shared" si="0"/>
        <v>609900</v>
      </c>
      <c r="N8" s="52">
        <v>203300</v>
      </c>
      <c r="O8" s="52">
        <v>609900</v>
      </c>
      <c r="P8" s="73">
        <f t="shared" si="2"/>
        <v>0</v>
      </c>
      <c r="Q8" s="66">
        <f t="shared" si="3"/>
        <v>0</v>
      </c>
    </row>
    <row r="9" spans="1:17" ht="90" customHeight="1" x14ac:dyDescent="0.25">
      <c r="B9" s="50">
        <v>4</v>
      </c>
      <c r="C9" s="44" t="s">
        <v>93</v>
      </c>
      <c r="D9" s="44" t="s">
        <v>87</v>
      </c>
      <c r="E9" s="44" t="s">
        <v>87</v>
      </c>
      <c r="F9" s="44" t="s">
        <v>88</v>
      </c>
      <c r="G9" s="44" t="s">
        <v>91</v>
      </c>
      <c r="H9" s="42">
        <v>3</v>
      </c>
      <c r="I9" s="45"/>
      <c r="J9" s="51"/>
      <c r="K9" s="52">
        <f t="shared" si="1"/>
        <v>0</v>
      </c>
      <c r="L9" s="58">
        <v>203300</v>
      </c>
      <c r="M9" s="58">
        <f t="shared" si="0"/>
        <v>609900</v>
      </c>
      <c r="N9" s="52">
        <v>203300</v>
      </c>
      <c r="O9" s="52">
        <v>609900</v>
      </c>
      <c r="P9" s="73">
        <f t="shared" si="2"/>
        <v>0</v>
      </c>
      <c r="Q9" s="66">
        <f t="shared" si="3"/>
        <v>0</v>
      </c>
    </row>
    <row r="10" spans="1:17" ht="90" customHeight="1" x14ac:dyDescent="0.25">
      <c r="B10" s="50">
        <v>5</v>
      </c>
      <c r="C10" s="44" t="s">
        <v>94</v>
      </c>
      <c r="D10" s="44" t="s">
        <v>87</v>
      </c>
      <c r="E10" s="44" t="s">
        <v>87</v>
      </c>
      <c r="F10" s="44" t="s">
        <v>88</v>
      </c>
      <c r="G10" s="44" t="s">
        <v>91</v>
      </c>
      <c r="H10" s="42">
        <v>3</v>
      </c>
      <c r="I10" s="45"/>
      <c r="J10" s="51"/>
      <c r="K10" s="52">
        <f t="shared" si="1"/>
        <v>0</v>
      </c>
      <c r="L10" s="58">
        <v>209600</v>
      </c>
      <c r="M10" s="58">
        <f t="shared" si="0"/>
        <v>628800</v>
      </c>
      <c r="N10" s="52">
        <v>209600</v>
      </c>
      <c r="O10" s="52">
        <v>628800</v>
      </c>
      <c r="P10" s="73">
        <f t="shared" si="2"/>
        <v>0</v>
      </c>
      <c r="Q10" s="66">
        <f t="shared" si="3"/>
        <v>0</v>
      </c>
    </row>
    <row r="11" spans="1:17" ht="90" customHeight="1" x14ac:dyDescent="0.25">
      <c r="B11" s="50">
        <v>6</v>
      </c>
      <c r="C11" s="44" t="s">
        <v>95</v>
      </c>
      <c r="D11" s="44" t="s">
        <v>87</v>
      </c>
      <c r="E11" s="44" t="s">
        <v>87</v>
      </c>
      <c r="F11" s="44" t="s">
        <v>88</v>
      </c>
      <c r="G11" s="44" t="s">
        <v>96</v>
      </c>
      <c r="H11" s="42">
        <v>21</v>
      </c>
      <c r="I11" s="42"/>
      <c r="J11" s="51"/>
      <c r="K11" s="52">
        <f t="shared" si="1"/>
        <v>0</v>
      </c>
      <c r="L11" s="58">
        <v>16224</v>
      </c>
      <c r="M11" s="58">
        <f t="shared" si="0"/>
        <v>340704</v>
      </c>
      <c r="N11" s="52">
        <v>16224</v>
      </c>
      <c r="O11" s="52">
        <v>340704</v>
      </c>
      <c r="P11" s="73">
        <f t="shared" si="2"/>
        <v>0</v>
      </c>
      <c r="Q11" s="66">
        <f t="shared" si="3"/>
        <v>0</v>
      </c>
    </row>
    <row r="12" spans="1:17" ht="90" customHeight="1" x14ac:dyDescent="0.25">
      <c r="B12" s="50">
        <v>7</v>
      </c>
      <c r="C12" s="44" t="s">
        <v>97</v>
      </c>
      <c r="D12" s="44" t="s">
        <v>87</v>
      </c>
      <c r="E12" s="44" t="s">
        <v>87</v>
      </c>
      <c r="F12" s="44" t="s">
        <v>88</v>
      </c>
      <c r="G12" s="44" t="s">
        <v>96</v>
      </c>
      <c r="H12" s="42">
        <v>21</v>
      </c>
      <c r="I12" s="45"/>
      <c r="J12" s="51"/>
      <c r="K12" s="52">
        <f t="shared" si="1"/>
        <v>0</v>
      </c>
      <c r="L12" s="58">
        <v>259800</v>
      </c>
      <c r="M12" s="58">
        <f t="shared" si="0"/>
        <v>5455800</v>
      </c>
      <c r="N12" s="52">
        <v>259800</v>
      </c>
      <c r="O12" s="52">
        <v>5455800</v>
      </c>
      <c r="P12" s="73">
        <f t="shared" si="2"/>
        <v>0</v>
      </c>
      <c r="Q12" s="66">
        <f t="shared" si="3"/>
        <v>0</v>
      </c>
    </row>
    <row r="13" spans="1:17" ht="90" customHeight="1" x14ac:dyDescent="0.25">
      <c r="B13" s="50">
        <v>8</v>
      </c>
      <c r="C13" s="44" t="s">
        <v>98</v>
      </c>
      <c r="D13" s="44" t="s">
        <v>87</v>
      </c>
      <c r="E13" s="44" t="s">
        <v>87</v>
      </c>
      <c r="F13" s="44" t="s">
        <v>88</v>
      </c>
      <c r="G13" s="44" t="s">
        <v>99</v>
      </c>
      <c r="H13" s="42">
        <v>21</v>
      </c>
      <c r="I13" s="45"/>
      <c r="J13" s="51"/>
      <c r="K13" s="52">
        <f t="shared" si="1"/>
        <v>0</v>
      </c>
      <c r="L13" s="58">
        <v>168831</v>
      </c>
      <c r="M13" s="58">
        <f t="shared" si="0"/>
        <v>3545451</v>
      </c>
      <c r="N13" s="52">
        <v>168831</v>
      </c>
      <c r="O13" s="52">
        <v>3545451</v>
      </c>
      <c r="P13" s="73">
        <f t="shared" si="2"/>
        <v>0</v>
      </c>
      <c r="Q13" s="66">
        <f t="shared" si="3"/>
        <v>0</v>
      </c>
    </row>
    <row r="14" spans="1:17" ht="90" customHeight="1" x14ac:dyDescent="0.25">
      <c r="B14" s="50">
        <v>9</v>
      </c>
      <c r="C14" s="44" t="s">
        <v>100</v>
      </c>
      <c r="D14" s="44" t="s">
        <v>87</v>
      </c>
      <c r="E14" s="44" t="s">
        <v>87</v>
      </c>
      <c r="F14" s="44" t="s">
        <v>88</v>
      </c>
      <c r="G14" s="44" t="s">
        <v>96</v>
      </c>
      <c r="H14" s="42">
        <v>21</v>
      </c>
      <c r="I14" s="45"/>
      <c r="J14" s="51"/>
      <c r="K14" s="52">
        <f t="shared" si="1"/>
        <v>0</v>
      </c>
      <c r="L14" s="58">
        <v>104500</v>
      </c>
      <c r="M14" s="58">
        <f t="shared" si="0"/>
        <v>2194500</v>
      </c>
      <c r="N14" s="52">
        <v>104500</v>
      </c>
      <c r="O14" s="52">
        <v>2194500</v>
      </c>
      <c r="P14" s="73">
        <f t="shared" si="2"/>
        <v>0</v>
      </c>
      <c r="Q14" s="66">
        <f t="shared" si="3"/>
        <v>0</v>
      </c>
    </row>
    <row r="15" spans="1:17" ht="90" customHeight="1" x14ac:dyDescent="0.25">
      <c r="B15" s="50">
        <v>10</v>
      </c>
      <c r="C15" s="44" t="s">
        <v>101</v>
      </c>
      <c r="D15" s="44" t="s">
        <v>87</v>
      </c>
      <c r="E15" s="44" t="s">
        <v>87</v>
      </c>
      <c r="F15" s="44" t="s">
        <v>88</v>
      </c>
      <c r="G15" s="44" t="s">
        <v>96</v>
      </c>
      <c r="H15" s="42">
        <v>42</v>
      </c>
      <c r="I15" s="45"/>
      <c r="J15" s="51"/>
      <c r="K15" s="52">
        <f t="shared" si="1"/>
        <v>0</v>
      </c>
      <c r="L15" s="58">
        <v>67600</v>
      </c>
      <c r="M15" s="58">
        <f t="shared" si="0"/>
        <v>2839200</v>
      </c>
      <c r="N15" s="52">
        <v>67600</v>
      </c>
      <c r="O15" s="52">
        <v>2839200</v>
      </c>
      <c r="P15" s="73">
        <f t="shared" si="2"/>
        <v>0</v>
      </c>
      <c r="Q15" s="66">
        <f t="shared" si="3"/>
        <v>0</v>
      </c>
    </row>
    <row r="16" spans="1:17" ht="67.5" customHeight="1" x14ac:dyDescent="0.25">
      <c r="B16" s="50">
        <v>11</v>
      </c>
      <c r="C16" s="44" t="s">
        <v>102</v>
      </c>
      <c r="D16" s="44" t="s">
        <v>87</v>
      </c>
      <c r="E16" s="44" t="s">
        <v>87</v>
      </c>
      <c r="F16" s="44" t="s">
        <v>88</v>
      </c>
      <c r="G16" s="44" t="s">
        <v>96</v>
      </c>
      <c r="H16" s="42">
        <v>42</v>
      </c>
      <c r="I16" s="45"/>
      <c r="J16" s="51"/>
      <c r="K16" s="52">
        <f t="shared" si="1"/>
        <v>0</v>
      </c>
      <c r="L16" s="58">
        <v>118300</v>
      </c>
      <c r="M16" s="58">
        <f t="shared" si="0"/>
        <v>4968600</v>
      </c>
      <c r="N16" s="52">
        <v>118300</v>
      </c>
      <c r="O16" s="52">
        <v>4968600</v>
      </c>
      <c r="P16" s="73">
        <f t="shared" si="2"/>
        <v>0</v>
      </c>
      <c r="Q16" s="66">
        <f t="shared" si="3"/>
        <v>0</v>
      </c>
    </row>
    <row r="17" spans="1:17" ht="90" customHeight="1" x14ac:dyDescent="0.25">
      <c r="B17" s="50">
        <v>12</v>
      </c>
      <c r="C17" s="44" t="s">
        <v>103</v>
      </c>
      <c r="D17" s="44" t="s">
        <v>87</v>
      </c>
      <c r="E17" s="44" t="s">
        <v>87</v>
      </c>
      <c r="F17" s="44" t="s">
        <v>88</v>
      </c>
      <c r="G17" s="44" t="s">
        <v>96</v>
      </c>
      <c r="H17" s="42">
        <v>42</v>
      </c>
      <c r="I17" s="45"/>
      <c r="J17" s="51"/>
      <c r="K17" s="52">
        <f t="shared" si="1"/>
        <v>0</v>
      </c>
      <c r="L17" s="58">
        <v>120440</v>
      </c>
      <c r="M17" s="58">
        <f t="shared" si="0"/>
        <v>5058480</v>
      </c>
      <c r="N17" s="71">
        <v>220440</v>
      </c>
      <c r="O17" s="52">
        <v>9258480</v>
      </c>
      <c r="P17" s="73">
        <f t="shared" si="2"/>
        <v>-100000</v>
      </c>
      <c r="Q17" s="66">
        <f t="shared" si="3"/>
        <v>-0.83028894055131186</v>
      </c>
    </row>
    <row r="18" spans="1:17" ht="90" customHeight="1" x14ac:dyDescent="0.25">
      <c r="A18" s="43" t="s">
        <v>104</v>
      </c>
      <c r="B18" s="50">
        <v>13</v>
      </c>
      <c r="C18" s="44" t="s">
        <v>105</v>
      </c>
      <c r="D18" s="44" t="s">
        <v>87</v>
      </c>
      <c r="E18" s="44" t="s">
        <v>87</v>
      </c>
      <c r="F18" s="44" t="s">
        <v>88</v>
      </c>
      <c r="G18" s="44" t="s">
        <v>96</v>
      </c>
      <c r="H18" s="42">
        <v>21</v>
      </c>
      <c r="I18" s="45"/>
      <c r="J18" s="51"/>
      <c r="K18" s="52">
        <f t="shared" si="1"/>
        <v>0</v>
      </c>
      <c r="L18" s="58">
        <v>26702</v>
      </c>
      <c r="M18" s="58">
        <f t="shared" si="0"/>
        <v>560742</v>
      </c>
      <c r="N18" s="52">
        <v>26702</v>
      </c>
      <c r="O18" s="52">
        <v>560742</v>
      </c>
      <c r="P18" s="73">
        <f t="shared" si="2"/>
        <v>0</v>
      </c>
      <c r="Q18" s="66">
        <f t="shared" si="3"/>
        <v>0</v>
      </c>
    </row>
    <row r="19" spans="1:17" ht="77.25" customHeight="1" x14ac:dyDescent="0.25">
      <c r="B19" s="50">
        <v>14</v>
      </c>
      <c r="C19" s="44" t="s">
        <v>106</v>
      </c>
      <c r="D19" s="44" t="s">
        <v>87</v>
      </c>
      <c r="E19" s="44" t="s">
        <v>87</v>
      </c>
      <c r="F19" s="44" t="s">
        <v>88</v>
      </c>
      <c r="G19" s="44" t="s">
        <v>107</v>
      </c>
      <c r="H19" s="42">
        <v>21</v>
      </c>
      <c r="I19" s="45"/>
      <c r="J19" s="51"/>
      <c r="K19" s="52">
        <f t="shared" si="1"/>
        <v>0</v>
      </c>
      <c r="L19" s="58">
        <v>238000</v>
      </c>
      <c r="M19" s="58">
        <f t="shared" si="0"/>
        <v>4998000</v>
      </c>
      <c r="N19" s="52">
        <v>338000</v>
      </c>
      <c r="O19" s="52">
        <v>7098000</v>
      </c>
      <c r="P19" s="73">
        <f t="shared" si="2"/>
        <v>-100000</v>
      </c>
      <c r="Q19" s="66">
        <f t="shared" si="3"/>
        <v>-0.42016806722689082</v>
      </c>
    </row>
    <row r="20" spans="1:17" ht="96" customHeight="1" x14ac:dyDescent="0.25">
      <c r="B20" s="50">
        <v>15</v>
      </c>
      <c r="C20" s="44" t="s">
        <v>108</v>
      </c>
      <c r="D20" s="44" t="s">
        <v>87</v>
      </c>
      <c r="E20" s="44" t="s">
        <v>87</v>
      </c>
      <c r="F20" s="44" t="s">
        <v>88</v>
      </c>
      <c r="G20" s="44" t="s">
        <v>96</v>
      </c>
      <c r="H20" s="42">
        <v>21</v>
      </c>
      <c r="I20" s="45"/>
      <c r="J20" s="51"/>
      <c r="K20" s="52">
        <f t="shared" si="1"/>
        <v>0</v>
      </c>
      <c r="L20" s="58">
        <v>236600</v>
      </c>
      <c r="M20" s="58">
        <f t="shared" si="0"/>
        <v>4968600</v>
      </c>
      <c r="N20" s="71">
        <v>436600</v>
      </c>
      <c r="O20" s="52">
        <v>9168600</v>
      </c>
      <c r="P20" s="73">
        <f t="shared" si="2"/>
        <v>-200000</v>
      </c>
      <c r="Q20" s="66">
        <f t="shared" si="3"/>
        <v>-0.84530853761622993</v>
      </c>
    </row>
    <row r="21" spans="1:17" ht="90" customHeight="1" x14ac:dyDescent="0.25">
      <c r="B21" s="50">
        <v>16</v>
      </c>
      <c r="C21" s="44" t="s">
        <v>109</v>
      </c>
      <c r="D21" s="44" t="s">
        <v>87</v>
      </c>
      <c r="E21" s="44" t="s">
        <v>87</v>
      </c>
      <c r="F21" s="44" t="s">
        <v>88</v>
      </c>
      <c r="G21" s="44" t="s">
        <v>96</v>
      </c>
      <c r="H21" s="42">
        <v>21</v>
      </c>
      <c r="I21" s="45"/>
      <c r="J21" s="51"/>
      <c r="K21" s="52">
        <f t="shared" si="1"/>
        <v>0</v>
      </c>
      <c r="L21" s="58">
        <v>138580</v>
      </c>
      <c r="M21" s="58">
        <f t="shared" si="0"/>
        <v>2910180</v>
      </c>
      <c r="N21" s="71">
        <v>438580</v>
      </c>
      <c r="O21" s="52">
        <v>9210180</v>
      </c>
      <c r="P21" s="73">
        <f t="shared" si="2"/>
        <v>-300000</v>
      </c>
      <c r="Q21" s="66">
        <f t="shared" si="3"/>
        <v>-2.1648145475537595</v>
      </c>
    </row>
    <row r="22" spans="1:17" ht="90" customHeight="1" x14ac:dyDescent="0.25">
      <c r="B22" s="50">
        <v>17</v>
      </c>
      <c r="C22" s="44" t="s">
        <v>110</v>
      </c>
      <c r="D22" s="44" t="s">
        <v>87</v>
      </c>
      <c r="E22" s="44" t="s">
        <v>87</v>
      </c>
      <c r="F22" s="44" t="s">
        <v>88</v>
      </c>
      <c r="G22" s="44" t="s">
        <v>96</v>
      </c>
      <c r="H22" s="42">
        <v>21</v>
      </c>
      <c r="I22" s="45"/>
      <c r="J22" s="51"/>
      <c r="K22" s="52">
        <f t="shared" si="1"/>
        <v>0</v>
      </c>
      <c r="L22" s="58">
        <v>25000</v>
      </c>
      <c r="M22" s="58">
        <f t="shared" si="0"/>
        <v>525000</v>
      </c>
      <c r="N22" s="71">
        <v>55000</v>
      </c>
      <c r="O22" s="52">
        <v>1155000</v>
      </c>
      <c r="P22" s="73">
        <f t="shared" si="2"/>
        <v>-30000</v>
      </c>
      <c r="Q22" s="66">
        <f t="shared" si="3"/>
        <v>-1.2000000000000002</v>
      </c>
    </row>
    <row r="23" spans="1:17" ht="90" customHeight="1" x14ac:dyDescent="0.25">
      <c r="B23" s="50">
        <v>18</v>
      </c>
      <c r="C23" s="44" t="s">
        <v>111</v>
      </c>
      <c r="D23" s="44" t="s">
        <v>87</v>
      </c>
      <c r="E23" s="44" t="s">
        <v>87</v>
      </c>
      <c r="F23" s="44" t="s">
        <v>88</v>
      </c>
      <c r="G23" s="44" t="s">
        <v>96</v>
      </c>
      <c r="H23" s="42">
        <v>42</v>
      </c>
      <c r="I23" s="45"/>
      <c r="J23" s="51"/>
      <c r="K23" s="52">
        <f t="shared" si="1"/>
        <v>0</v>
      </c>
      <c r="L23" s="58">
        <v>135200</v>
      </c>
      <c r="M23" s="58">
        <f t="shared" si="0"/>
        <v>5678400</v>
      </c>
      <c r="N23" s="71">
        <v>235200</v>
      </c>
      <c r="O23" s="52">
        <v>9878400</v>
      </c>
      <c r="P23" s="73">
        <f t="shared" si="2"/>
        <v>-100000</v>
      </c>
      <c r="Q23" s="66">
        <f t="shared" si="3"/>
        <v>-0.73964497041420119</v>
      </c>
    </row>
    <row r="24" spans="1:17" ht="90" customHeight="1" x14ac:dyDescent="0.25">
      <c r="B24" s="50">
        <v>19</v>
      </c>
      <c r="C24" s="44" t="s">
        <v>112</v>
      </c>
      <c r="D24" s="44" t="s">
        <v>87</v>
      </c>
      <c r="E24" s="44" t="s">
        <v>87</v>
      </c>
      <c r="F24" s="44" t="s">
        <v>88</v>
      </c>
      <c r="G24" s="44" t="s">
        <v>99</v>
      </c>
      <c r="H24" s="42">
        <v>21</v>
      </c>
      <c r="I24" s="45"/>
      <c r="J24" s="51"/>
      <c r="K24" s="52">
        <f t="shared" si="1"/>
        <v>0</v>
      </c>
      <c r="L24" s="58">
        <v>19900</v>
      </c>
      <c r="M24" s="58">
        <f t="shared" si="0"/>
        <v>417900</v>
      </c>
      <c r="N24" s="52">
        <v>19900</v>
      </c>
      <c r="O24" s="52">
        <v>417900</v>
      </c>
      <c r="P24" s="73">
        <f t="shared" si="2"/>
        <v>0</v>
      </c>
      <c r="Q24" s="66">
        <f t="shared" si="3"/>
        <v>0</v>
      </c>
    </row>
    <row r="25" spans="1:17" ht="90" customHeight="1" x14ac:dyDescent="0.25">
      <c r="B25" s="50">
        <v>20</v>
      </c>
      <c r="C25" s="44" t="s">
        <v>113</v>
      </c>
      <c r="D25" s="44" t="s">
        <v>87</v>
      </c>
      <c r="E25" s="44" t="s">
        <v>87</v>
      </c>
      <c r="F25" s="44" t="s">
        <v>88</v>
      </c>
      <c r="G25" s="44" t="s">
        <v>96</v>
      </c>
      <c r="H25" s="42">
        <v>21</v>
      </c>
      <c r="I25" s="45"/>
      <c r="J25" s="51"/>
      <c r="K25" s="52">
        <f t="shared" si="1"/>
        <v>0</v>
      </c>
      <c r="L25" s="58">
        <v>28500</v>
      </c>
      <c r="M25" s="58">
        <f t="shared" si="0"/>
        <v>598500</v>
      </c>
      <c r="N25" s="52">
        <v>28500</v>
      </c>
      <c r="O25" s="52">
        <v>598500</v>
      </c>
      <c r="P25" s="73">
        <f t="shared" si="2"/>
        <v>0</v>
      </c>
      <c r="Q25" s="66">
        <f t="shared" si="3"/>
        <v>0</v>
      </c>
    </row>
    <row r="26" spans="1:17" ht="90" customHeight="1" x14ac:dyDescent="0.25">
      <c r="B26" s="50">
        <v>21</v>
      </c>
      <c r="C26" s="44" t="s">
        <v>114</v>
      </c>
      <c r="D26" s="44" t="s">
        <v>87</v>
      </c>
      <c r="E26" s="44" t="s">
        <v>87</v>
      </c>
      <c r="F26" s="44" t="s">
        <v>88</v>
      </c>
      <c r="G26" s="44" t="s">
        <v>96</v>
      </c>
      <c r="H26" s="42">
        <v>21</v>
      </c>
      <c r="I26" s="42"/>
      <c r="J26" s="51"/>
      <c r="K26" s="52">
        <f t="shared" si="1"/>
        <v>0</v>
      </c>
      <c r="L26" s="58">
        <v>10140</v>
      </c>
      <c r="M26" s="58">
        <f t="shared" si="0"/>
        <v>212940</v>
      </c>
      <c r="N26" s="52">
        <v>10140</v>
      </c>
      <c r="O26" s="52">
        <v>212940</v>
      </c>
      <c r="P26" s="73">
        <f t="shared" si="2"/>
        <v>0</v>
      </c>
      <c r="Q26" s="66">
        <f t="shared" si="3"/>
        <v>0</v>
      </c>
    </row>
    <row r="27" spans="1:17" ht="90" customHeight="1" x14ac:dyDescent="0.25">
      <c r="B27" s="50">
        <v>22</v>
      </c>
      <c r="C27" s="44" t="s">
        <v>115</v>
      </c>
      <c r="D27" s="44" t="s">
        <v>87</v>
      </c>
      <c r="E27" s="44" t="s">
        <v>87</v>
      </c>
      <c r="F27" s="44" t="s">
        <v>88</v>
      </c>
      <c r="G27" s="44" t="s">
        <v>96</v>
      </c>
      <c r="H27" s="42">
        <v>21</v>
      </c>
      <c r="I27" s="42"/>
      <c r="J27" s="51"/>
      <c r="K27" s="52">
        <f t="shared" si="1"/>
        <v>0</v>
      </c>
      <c r="L27" s="58">
        <v>84500</v>
      </c>
      <c r="M27" s="58">
        <f t="shared" si="0"/>
        <v>1774500</v>
      </c>
      <c r="N27" s="52">
        <v>84500</v>
      </c>
      <c r="O27" s="52">
        <v>1774500</v>
      </c>
      <c r="P27" s="73">
        <f t="shared" si="2"/>
        <v>0</v>
      </c>
      <c r="Q27" s="66">
        <f t="shared" si="3"/>
        <v>0</v>
      </c>
    </row>
    <row r="28" spans="1:17" ht="90" customHeight="1" x14ac:dyDescent="0.25">
      <c r="B28" s="50">
        <v>23</v>
      </c>
      <c r="C28" s="44" t="s">
        <v>116</v>
      </c>
      <c r="D28" s="44" t="s">
        <v>87</v>
      </c>
      <c r="E28" s="44" t="s">
        <v>87</v>
      </c>
      <c r="F28" s="44" t="s">
        <v>88</v>
      </c>
      <c r="G28" s="44" t="s">
        <v>96</v>
      </c>
      <c r="H28" s="42">
        <v>21</v>
      </c>
      <c r="I28" s="45"/>
      <c r="J28" s="51"/>
      <c r="K28" s="52">
        <f t="shared" si="1"/>
        <v>0</v>
      </c>
      <c r="L28" s="58">
        <v>35000</v>
      </c>
      <c r="M28" s="58">
        <f t="shared" si="0"/>
        <v>735000</v>
      </c>
      <c r="N28" s="52">
        <v>35000</v>
      </c>
      <c r="O28" s="52">
        <v>735000</v>
      </c>
      <c r="P28" s="73">
        <f t="shared" si="2"/>
        <v>0</v>
      </c>
      <c r="Q28" s="66">
        <f t="shared" si="3"/>
        <v>0</v>
      </c>
    </row>
    <row r="29" spans="1:17" ht="123.75" customHeight="1" x14ac:dyDescent="0.25">
      <c r="B29" s="50">
        <v>24</v>
      </c>
      <c r="C29" s="44" t="s">
        <v>117</v>
      </c>
      <c r="D29" s="44" t="s">
        <v>118</v>
      </c>
      <c r="E29" s="44" t="s">
        <v>119</v>
      </c>
      <c r="F29" s="44" t="s">
        <v>120</v>
      </c>
      <c r="G29" s="44" t="s">
        <v>96</v>
      </c>
      <c r="H29" s="42">
        <v>21</v>
      </c>
      <c r="I29" s="45"/>
      <c r="J29" s="51"/>
      <c r="K29" s="52">
        <f t="shared" si="1"/>
        <v>0</v>
      </c>
      <c r="L29" s="58">
        <v>182100</v>
      </c>
      <c r="M29" s="58">
        <f t="shared" si="0"/>
        <v>3824100</v>
      </c>
      <c r="N29" s="52">
        <v>182100</v>
      </c>
      <c r="O29" s="52">
        <v>3824100</v>
      </c>
      <c r="P29" s="73">
        <f t="shared" si="2"/>
        <v>0</v>
      </c>
      <c r="Q29" s="66">
        <f t="shared" si="3"/>
        <v>0</v>
      </c>
    </row>
    <row r="30" spans="1:17" ht="105.75" customHeight="1" x14ac:dyDescent="0.25">
      <c r="B30" s="50">
        <v>25</v>
      </c>
      <c r="C30" s="44" t="s">
        <v>121</v>
      </c>
      <c r="D30" s="44" t="s">
        <v>87</v>
      </c>
      <c r="E30" s="44" t="s">
        <v>87</v>
      </c>
      <c r="F30" s="44" t="s">
        <v>120</v>
      </c>
      <c r="G30" s="44" t="s">
        <v>96</v>
      </c>
      <c r="H30" s="42">
        <v>42</v>
      </c>
      <c r="I30" s="45"/>
      <c r="J30" s="51"/>
      <c r="K30" s="52">
        <f>J30*H30</f>
        <v>0</v>
      </c>
      <c r="L30" s="58">
        <v>10140</v>
      </c>
      <c r="M30" s="58">
        <f t="shared" si="0"/>
        <v>425880</v>
      </c>
      <c r="N30" s="52">
        <v>10140</v>
      </c>
      <c r="O30" s="52">
        <v>425880</v>
      </c>
      <c r="P30" s="73">
        <f t="shared" si="2"/>
        <v>0</v>
      </c>
      <c r="Q30" s="66">
        <f t="shared" si="3"/>
        <v>0</v>
      </c>
    </row>
    <row r="31" spans="1:17" ht="75" customHeight="1" x14ac:dyDescent="0.25">
      <c r="B31" s="50">
        <v>26</v>
      </c>
      <c r="C31" s="44" t="s">
        <v>122</v>
      </c>
      <c r="D31" s="44" t="s">
        <v>87</v>
      </c>
      <c r="E31" s="44" t="s">
        <v>87</v>
      </c>
      <c r="F31" s="44" t="s">
        <v>120</v>
      </c>
      <c r="G31" s="44" t="s">
        <v>96</v>
      </c>
      <c r="H31" s="42">
        <v>42</v>
      </c>
      <c r="I31" s="45"/>
      <c r="J31" s="51"/>
      <c r="K31" s="52">
        <f t="shared" si="1"/>
        <v>0</v>
      </c>
      <c r="L31" s="58">
        <v>1690</v>
      </c>
      <c r="M31" s="58">
        <f t="shared" si="0"/>
        <v>70980</v>
      </c>
      <c r="N31" s="52">
        <v>1690</v>
      </c>
      <c r="O31" s="52">
        <v>70980</v>
      </c>
      <c r="P31" s="73">
        <f t="shared" si="2"/>
        <v>0</v>
      </c>
      <c r="Q31" s="66">
        <f t="shared" si="3"/>
        <v>0</v>
      </c>
    </row>
    <row r="32" spans="1:17" ht="78" customHeight="1" x14ac:dyDescent="0.25">
      <c r="B32" s="50">
        <v>27</v>
      </c>
      <c r="C32" s="44" t="s">
        <v>123</v>
      </c>
      <c r="D32" s="44" t="s">
        <v>87</v>
      </c>
      <c r="E32" s="44" t="s">
        <v>87</v>
      </c>
      <c r="F32" s="44" t="s">
        <v>120</v>
      </c>
      <c r="G32" s="44" t="s">
        <v>96</v>
      </c>
      <c r="H32" s="42">
        <v>21</v>
      </c>
      <c r="I32" s="45"/>
      <c r="J32" s="51"/>
      <c r="K32" s="52">
        <f t="shared" si="1"/>
        <v>0</v>
      </c>
      <c r="L32" s="58">
        <v>14027</v>
      </c>
      <c r="M32" s="58">
        <f t="shared" si="0"/>
        <v>294567</v>
      </c>
      <c r="N32" s="52">
        <v>14027</v>
      </c>
      <c r="O32" s="52">
        <v>294567</v>
      </c>
      <c r="P32" s="73">
        <f t="shared" si="2"/>
        <v>0</v>
      </c>
      <c r="Q32" s="66">
        <f t="shared" si="3"/>
        <v>0</v>
      </c>
    </row>
    <row r="33" spans="2:17" ht="93.75" customHeight="1" x14ac:dyDescent="0.25">
      <c r="B33" s="50">
        <v>28</v>
      </c>
      <c r="C33" s="44" t="s">
        <v>124</v>
      </c>
      <c r="D33" s="44" t="s">
        <v>87</v>
      </c>
      <c r="E33" s="44" t="s">
        <v>87</v>
      </c>
      <c r="F33" s="44" t="s">
        <v>120</v>
      </c>
      <c r="G33" s="44" t="s">
        <v>96</v>
      </c>
      <c r="H33" s="42">
        <v>21</v>
      </c>
      <c r="I33" s="45"/>
      <c r="J33" s="51"/>
      <c r="K33" s="52">
        <f t="shared" si="1"/>
        <v>0</v>
      </c>
      <c r="L33" s="58">
        <v>14027</v>
      </c>
      <c r="M33" s="58">
        <f t="shared" si="0"/>
        <v>294567</v>
      </c>
      <c r="N33" s="52">
        <v>14027</v>
      </c>
      <c r="O33" s="52">
        <v>294567</v>
      </c>
      <c r="P33" s="73">
        <f t="shared" si="2"/>
        <v>0</v>
      </c>
      <c r="Q33" s="66">
        <f t="shared" si="3"/>
        <v>0</v>
      </c>
    </row>
    <row r="34" spans="2:17" ht="81" customHeight="1" x14ac:dyDescent="0.25">
      <c r="B34" s="50">
        <v>29</v>
      </c>
      <c r="C34" s="44" t="s">
        <v>125</v>
      </c>
      <c r="D34" s="44" t="s">
        <v>87</v>
      </c>
      <c r="E34" s="44" t="s">
        <v>87</v>
      </c>
      <c r="F34" s="44" t="s">
        <v>120</v>
      </c>
      <c r="G34" s="44" t="s">
        <v>96</v>
      </c>
      <c r="H34" s="42">
        <v>21</v>
      </c>
      <c r="I34" s="45"/>
      <c r="J34" s="51"/>
      <c r="K34" s="52">
        <f t="shared" si="1"/>
        <v>0</v>
      </c>
      <c r="L34" s="58">
        <v>14027</v>
      </c>
      <c r="M34" s="58">
        <f t="shared" si="0"/>
        <v>294567</v>
      </c>
      <c r="N34" s="52">
        <v>14027</v>
      </c>
      <c r="O34" s="52">
        <v>294567</v>
      </c>
      <c r="P34" s="73">
        <f t="shared" si="2"/>
        <v>0</v>
      </c>
      <c r="Q34" s="66">
        <f t="shared" si="3"/>
        <v>0</v>
      </c>
    </row>
    <row r="35" spans="2:17" ht="90" customHeight="1" x14ac:dyDescent="0.25">
      <c r="B35" s="50">
        <v>30</v>
      </c>
      <c r="C35" s="44" t="s">
        <v>126</v>
      </c>
      <c r="D35" s="44" t="s">
        <v>87</v>
      </c>
      <c r="E35" s="44" t="s">
        <v>87</v>
      </c>
      <c r="F35" s="44" t="s">
        <v>120</v>
      </c>
      <c r="G35" s="44" t="s">
        <v>96</v>
      </c>
      <c r="H35" s="42">
        <v>21</v>
      </c>
      <c r="I35" s="45"/>
      <c r="J35" s="51"/>
      <c r="K35" s="52">
        <f t="shared" si="1"/>
        <v>0</v>
      </c>
      <c r="L35" s="58">
        <v>1690</v>
      </c>
      <c r="M35" s="58">
        <f t="shared" si="0"/>
        <v>35490</v>
      </c>
      <c r="N35" s="52">
        <v>1690</v>
      </c>
      <c r="O35" s="52">
        <v>35490</v>
      </c>
      <c r="P35" s="73">
        <f t="shared" si="2"/>
        <v>0</v>
      </c>
      <c r="Q35" s="66">
        <f t="shared" si="3"/>
        <v>0</v>
      </c>
    </row>
    <row r="36" spans="2:17" ht="81" customHeight="1" x14ac:dyDescent="0.25">
      <c r="B36" s="50">
        <v>31</v>
      </c>
      <c r="C36" s="44" t="s">
        <v>127</v>
      </c>
      <c r="D36" s="44" t="s">
        <v>87</v>
      </c>
      <c r="E36" s="44" t="s">
        <v>87</v>
      </c>
      <c r="F36" s="44" t="s">
        <v>120</v>
      </c>
      <c r="G36" s="44" t="s">
        <v>96</v>
      </c>
      <c r="H36" s="42">
        <v>8</v>
      </c>
      <c r="I36" s="45"/>
      <c r="J36" s="51"/>
      <c r="K36" s="52">
        <f t="shared" si="1"/>
        <v>0</v>
      </c>
      <c r="L36" s="58">
        <v>21970</v>
      </c>
      <c r="M36" s="58">
        <f t="shared" si="0"/>
        <v>175760</v>
      </c>
      <c r="N36" s="52">
        <v>21970</v>
      </c>
      <c r="O36" s="52">
        <v>175760</v>
      </c>
      <c r="P36" s="73">
        <f t="shared" si="2"/>
        <v>0</v>
      </c>
      <c r="Q36" s="66">
        <f t="shared" si="3"/>
        <v>0</v>
      </c>
    </row>
    <row r="37" spans="2:17" ht="84.75" customHeight="1" x14ac:dyDescent="0.25">
      <c r="B37" s="50">
        <v>32</v>
      </c>
      <c r="C37" s="44" t="s">
        <v>128</v>
      </c>
      <c r="D37" s="44" t="s">
        <v>87</v>
      </c>
      <c r="E37" s="44" t="s">
        <v>87</v>
      </c>
      <c r="F37" s="44" t="s">
        <v>120</v>
      </c>
      <c r="G37" s="44" t="s">
        <v>96</v>
      </c>
      <c r="H37" s="44">
        <v>21</v>
      </c>
      <c r="I37" s="53"/>
      <c r="J37" s="51"/>
      <c r="K37" s="52">
        <f t="shared" si="1"/>
        <v>0</v>
      </c>
      <c r="L37" s="58">
        <v>16900</v>
      </c>
      <c r="M37" s="58">
        <f t="shared" si="0"/>
        <v>354900</v>
      </c>
      <c r="N37" s="52">
        <v>16900</v>
      </c>
      <c r="O37" s="52">
        <v>354900</v>
      </c>
      <c r="P37" s="73">
        <f t="shared" si="2"/>
        <v>0</v>
      </c>
      <c r="Q37" s="66">
        <f t="shared" si="3"/>
        <v>0</v>
      </c>
    </row>
    <row r="38" spans="2:17" ht="95.25" customHeight="1" x14ac:dyDescent="0.25">
      <c r="B38" s="50">
        <v>33</v>
      </c>
      <c r="C38" s="44" t="s">
        <v>129</v>
      </c>
      <c r="D38" s="44" t="s">
        <v>87</v>
      </c>
      <c r="E38" s="44" t="s">
        <v>87</v>
      </c>
      <c r="F38" s="44" t="s">
        <v>120</v>
      </c>
      <c r="G38" s="44" t="s">
        <v>96</v>
      </c>
      <c r="H38" s="44">
        <v>42</v>
      </c>
      <c r="I38" s="53"/>
      <c r="J38" s="51"/>
      <c r="K38" s="52">
        <f t="shared" si="1"/>
        <v>0</v>
      </c>
      <c r="L38" s="58">
        <v>5535</v>
      </c>
      <c r="M38" s="58">
        <f t="shared" ref="M38:M69" si="4">H38*L38</f>
        <v>232470</v>
      </c>
      <c r="N38" s="52">
        <v>5535</v>
      </c>
      <c r="O38" s="52">
        <v>232470</v>
      </c>
      <c r="P38" s="73">
        <f t="shared" si="2"/>
        <v>0</v>
      </c>
      <c r="Q38" s="66">
        <f t="shared" si="3"/>
        <v>0</v>
      </c>
    </row>
    <row r="39" spans="2:17" ht="87.75" customHeight="1" x14ac:dyDescent="0.25">
      <c r="B39" s="50">
        <v>34</v>
      </c>
      <c r="C39" s="44" t="s">
        <v>130</v>
      </c>
      <c r="D39" s="44" t="s">
        <v>87</v>
      </c>
      <c r="E39" s="44" t="s">
        <v>87</v>
      </c>
      <c r="F39" s="44" t="s">
        <v>88</v>
      </c>
      <c r="G39" s="44" t="s">
        <v>96</v>
      </c>
      <c r="H39" s="42">
        <v>21</v>
      </c>
      <c r="I39" s="45"/>
      <c r="J39" s="51"/>
      <c r="K39" s="52">
        <f t="shared" si="1"/>
        <v>0</v>
      </c>
      <c r="L39" s="58">
        <v>16900</v>
      </c>
      <c r="M39" s="58">
        <f t="shared" si="4"/>
        <v>354900</v>
      </c>
      <c r="N39" s="52">
        <v>16900</v>
      </c>
      <c r="O39" s="52">
        <v>354900</v>
      </c>
      <c r="P39" s="73">
        <f t="shared" si="2"/>
        <v>0</v>
      </c>
      <c r="Q39" s="66">
        <f t="shared" si="3"/>
        <v>0</v>
      </c>
    </row>
    <row r="40" spans="2:17" ht="69" customHeight="1" x14ac:dyDescent="0.25">
      <c r="B40" s="50">
        <v>35</v>
      </c>
      <c r="C40" s="54" t="s">
        <v>131</v>
      </c>
      <c r="D40" s="44" t="s">
        <v>87</v>
      </c>
      <c r="E40" s="44" t="s">
        <v>87</v>
      </c>
      <c r="F40" s="44" t="s">
        <v>88</v>
      </c>
      <c r="G40" s="44" t="s">
        <v>96</v>
      </c>
      <c r="H40" s="42">
        <v>84</v>
      </c>
      <c r="I40" s="45"/>
      <c r="J40" s="51"/>
      <c r="K40" s="52">
        <f t="shared" si="1"/>
        <v>0</v>
      </c>
      <c r="L40" s="58">
        <v>8450</v>
      </c>
      <c r="M40" s="58">
        <f t="shared" si="4"/>
        <v>709800</v>
      </c>
      <c r="N40" s="52">
        <v>8450</v>
      </c>
      <c r="O40" s="52">
        <v>709800</v>
      </c>
      <c r="P40" s="73">
        <f t="shared" si="2"/>
        <v>0</v>
      </c>
      <c r="Q40" s="66">
        <f t="shared" si="3"/>
        <v>0</v>
      </c>
    </row>
    <row r="41" spans="2:17" ht="69" customHeight="1" x14ac:dyDescent="0.25">
      <c r="B41" s="50">
        <v>36</v>
      </c>
      <c r="C41" s="54" t="s">
        <v>132</v>
      </c>
      <c r="D41" s="54" t="s">
        <v>133</v>
      </c>
      <c r="E41" s="54" t="s">
        <v>134</v>
      </c>
      <c r="F41" s="44" t="s">
        <v>120</v>
      </c>
      <c r="G41" s="44" t="s">
        <v>96</v>
      </c>
      <c r="H41" s="42">
        <v>100</v>
      </c>
      <c r="I41" s="45"/>
      <c r="J41" s="51"/>
      <c r="K41" s="52">
        <f t="shared" si="1"/>
        <v>0</v>
      </c>
      <c r="L41" s="58">
        <v>51970</v>
      </c>
      <c r="M41" s="58">
        <f t="shared" si="4"/>
        <v>5197000</v>
      </c>
      <c r="N41" s="52">
        <v>51970</v>
      </c>
      <c r="O41" s="52">
        <v>5197000</v>
      </c>
      <c r="P41" s="73">
        <f t="shared" si="2"/>
        <v>0</v>
      </c>
      <c r="Q41" s="66">
        <f t="shared" si="3"/>
        <v>0</v>
      </c>
    </row>
    <row r="42" spans="2:17" ht="80.25" customHeight="1" x14ac:dyDescent="0.25">
      <c r="B42" s="50">
        <v>37</v>
      </c>
      <c r="C42" s="54" t="s">
        <v>135</v>
      </c>
      <c r="D42" s="54" t="s">
        <v>87</v>
      </c>
      <c r="E42" s="54" t="s">
        <v>136</v>
      </c>
      <c r="F42" s="44" t="s">
        <v>120</v>
      </c>
      <c r="G42" s="44" t="s">
        <v>96</v>
      </c>
      <c r="H42" s="42">
        <v>315</v>
      </c>
      <c r="I42" s="45"/>
      <c r="J42" s="51"/>
      <c r="K42" s="52">
        <f t="shared" si="1"/>
        <v>0</v>
      </c>
      <c r="L42" s="58">
        <v>15450</v>
      </c>
      <c r="M42" s="58">
        <f t="shared" si="4"/>
        <v>4866750</v>
      </c>
      <c r="N42" s="52">
        <v>15450</v>
      </c>
      <c r="O42" s="52">
        <v>4866750</v>
      </c>
      <c r="P42" s="73">
        <f t="shared" si="2"/>
        <v>0</v>
      </c>
      <c r="Q42" s="66">
        <f t="shared" si="3"/>
        <v>0</v>
      </c>
    </row>
    <row r="43" spans="2:17" ht="77.099999999999994" customHeight="1" x14ac:dyDescent="0.25">
      <c r="B43" s="50">
        <v>38</v>
      </c>
      <c r="C43" s="54" t="s">
        <v>137</v>
      </c>
      <c r="D43" s="54" t="s">
        <v>133</v>
      </c>
      <c r="E43" s="54" t="s">
        <v>87</v>
      </c>
      <c r="F43" s="44" t="s">
        <v>120</v>
      </c>
      <c r="G43" s="44" t="s">
        <v>96</v>
      </c>
      <c r="H43" s="42">
        <v>100</v>
      </c>
      <c r="I43" s="45"/>
      <c r="J43" s="51"/>
      <c r="K43" s="52">
        <f t="shared" si="1"/>
        <v>0</v>
      </c>
      <c r="L43" s="58">
        <v>106000</v>
      </c>
      <c r="M43" s="58">
        <f t="shared" si="4"/>
        <v>10600000</v>
      </c>
      <c r="N43" s="52">
        <v>106000</v>
      </c>
      <c r="O43" s="52">
        <v>10600000</v>
      </c>
      <c r="P43" s="73">
        <f t="shared" si="2"/>
        <v>0</v>
      </c>
      <c r="Q43" s="66">
        <f t="shared" si="3"/>
        <v>0</v>
      </c>
    </row>
    <row r="44" spans="2:17" ht="77.099999999999994" customHeight="1" x14ac:dyDescent="0.25">
      <c r="B44" s="50">
        <v>39</v>
      </c>
      <c r="C44" s="54" t="s">
        <v>138</v>
      </c>
      <c r="D44" s="54" t="s">
        <v>133</v>
      </c>
      <c r="E44" s="54" t="s">
        <v>87</v>
      </c>
      <c r="F44" s="44" t="s">
        <v>120</v>
      </c>
      <c r="G44" s="44" t="s">
        <v>96</v>
      </c>
      <c r="H44" s="42">
        <v>1000</v>
      </c>
      <c r="I44" s="45"/>
      <c r="J44" s="51"/>
      <c r="K44" s="52">
        <f t="shared" si="1"/>
        <v>0</v>
      </c>
      <c r="L44" s="58">
        <v>1000</v>
      </c>
      <c r="M44" s="58">
        <f t="shared" si="4"/>
        <v>1000000</v>
      </c>
      <c r="N44" s="52">
        <v>1000</v>
      </c>
      <c r="O44" s="52">
        <v>1000000</v>
      </c>
      <c r="P44" s="73">
        <f t="shared" si="2"/>
        <v>0</v>
      </c>
      <c r="Q44" s="66">
        <f t="shared" si="3"/>
        <v>0</v>
      </c>
    </row>
    <row r="45" spans="2:17" ht="77.099999999999994" customHeight="1" x14ac:dyDescent="0.25">
      <c r="B45" s="50">
        <v>40</v>
      </c>
      <c r="C45" s="54" t="s">
        <v>139</v>
      </c>
      <c r="D45" s="54" t="s">
        <v>133</v>
      </c>
      <c r="E45" s="54" t="s">
        <v>87</v>
      </c>
      <c r="F45" s="44" t="s">
        <v>120</v>
      </c>
      <c r="G45" s="44" t="s">
        <v>96</v>
      </c>
      <c r="H45" s="42">
        <v>1000</v>
      </c>
      <c r="I45" s="45"/>
      <c r="J45" s="51"/>
      <c r="K45" s="52">
        <f t="shared" si="1"/>
        <v>0</v>
      </c>
      <c r="L45" s="58">
        <v>1000</v>
      </c>
      <c r="M45" s="58">
        <f t="shared" si="4"/>
        <v>1000000</v>
      </c>
      <c r="N45" s="52">
        <v>1000</v>
      </c>
      <c r="O45" s="52">
        <v>1000000</v>
      </c>
      <c r="P45" s="73">
        <f t="shared" si="2"/>
        <v>0</v>
      </c>
      <c r="Q45" s="66">
        <f t="shared" si="3"/>
        <v>0</v>
      </c>
    </row>
    <row r="46" spans="2:17" ht="77.099999999999994" customHeight="1" x14ac:dyDescent="0.25">
      <c r="B46" s="50">
        <v>41</v>
      </c>
      <c r="C46" s="54" t="s">
        <v>140</v>
      </c>
      <c r="D46" s="54" t="s">
        <v>87</v>
      </c>
      <c r="E46" s="54" t="s">
        <v>87</v>
      </c>
      <c r="F46" s="44" t="s">
        <v>120</v>
      </c>
      <c r="G46" s="44" t="s">
        <v>96</v>
      </c>
      <c r="H46" s="42">
        <v>100</v>
      </c>
      <c r="I46" s="45"/>
      <c r="J46" s="51"/>
      <c r="K46" s="52">
        <f t="shared" si="1"/>
        <v>0</v>
      </c>
      <c r="L46" s="58">
        <v>7605</v>
      </c>
      <c r="M46" s="58">
        <f t="shared" si="4"/>
        <v>760500</v>
      </c>
      <c r="N46" s="71">
        <v>17605</v>
      </c>
      <c r="O46" s="52">
        <v>1760500</v>
      </c>
      <c r="P46" s="73">
        <f t="shared" si="2"/>
        <v>-10000</v>
      </c>
      <c r="Q46" s="66">
        <f t="shared" si="3"/>
        <v>-1.3149243918474687</v>
      </c>
    </row>
    <row r="47" spans="2:17" ht="77.099999999999994" customHeight="1" x14ac:dyDescent="0.25">
      <c r="B47" s="50">
        <v>42</v>
      </c>
      <c r="C47" s="54" t="s">
        <v>141</v>
      </c>
      <c r="D47" s="54" t="s">
        <v>133</v>
      </c>
      <c r="E47" s="54" t="s">
        <v>142</v>
      </c>
      <c r="F47" s="44" t="s">
        <v>120</v>
      </c>
      <c r="G47" s="44" t="s">
        <v>96</v>
      </c>
      <c r="H47" s="42">
        <v>100</v>
      </c>
      <c r="I47" s="45"/>
      <c r="J47" s="51"/>
      <c r="K47" s="52">
        <f t="shared" si="1"/>
        <v>0</v>
      </c>
      <c r="L47" s="58">
        <v>32250</v>
      </c>
      <c r="M47" s="58">
        <f t="shared" si="4"/>
        <v>3225000</v>
      </c>
      <c r="N47" s="71">
        <v>62250</v>
      </c>
      <c r="O47" s="52">
        <v>6225000</v>
      </c>
      <c r="P47" s="73">
        <f t="shared" si="2"/>
        <v>-30000</v>
      </c>
      <c r="Q47" s="66">
        <f t="shared" si="3"/>
        <v>-0.93023255813953498</v>
      </c>
    </row>
    <row r="48" spans="2:17" ht="77.099999999999994" customHeight="1" x14ac:dyDescent="0.25">
      <c r="B48" s="50">
        <v>43</v>
      </c>
      <c r="C48" s="54" t="s">
        <v>143</v>
      </c>
      <c r="D48" s="54" t="s">
        <v>133</v>
      </c>
      <c r="E48" s="54" t="s">
        <v>144</v>
      </c>
      <c r="F48" s="44" t="s">
        <v>120</v>
      </c>
      <c r="G48" s="44" t="s">
        <v>96</v>
      </c>
      <c r="H48" s="42">
        <v>100</v>
      </c>
      <c r="I48" s="45"/>
      <c r="J48" s="51"/>
      <c r="K48" s="52">
        <f t="shared" si="1"/>
        <v>0</v>
      </c>
      <c r="L48" s="58">
        <v>23520</v>
      </c>
      <c r="M48" s="58">
        <f t="shared" si="4"/>
        <v>2352000</v>
      </c>
      <c r="N48" s="71">
        <v>53520</v>
      </c>
      <c r="O48" s="52">
        <v>5352000</v>
      </c>
      <c r="P48" s="73">
        <f t="shared" si="2"/>
        <v>-30000</v>
      </c>
      <c r="Q48" s="66">
        <f t="shared" si="3"/>
        <v>-1.2755102040816326</v>
      </c>
    </row>
    <row r="49" spans="2:17" ht="77.099999999999994" customHeight="1" x14ac:dyDescent="0.25">
      <c r="B49" s="50">
        <v>44</v>
      </c>
      <c r="C49" s="54" t="s">
        <v>145</v>
      </c>
      <c r="D49" s="54" t="s">
        <v>87</v>
      </c>
      <c r="E49" s="54" t="s">
        <v>87</v>
      </c>
      <c r="F49" s="44" t="s">
        <v>120</v>
      </c>
      <c r="G49" s="44" t="s">
        <v>96</v>
      </c>
      <c r="H49" s="42">
        <v>100</v>
      </c>
      <c r="I49" s="45"/>
      <c r="J49" s="51"/>
      <c r="K49" s="52">
        <f t="shared" si="1"/>
        <v>0</v>
      </c>
      <c r="L49" s="58">
        <v>25605</v>
      </c>
      <c r="M49" s="58">
        <f t="shared" si="4"/>
        <v>2560500</v>
      </c>
      <c r="N49" s="52">
        <v>25605</v>
      </c>
      <c r="O49" s="52">
        <v>2560500</v>
      </c>
      <c r="P49" s="73">
        <f t="shared" si="2"/>
        <v>0</v>
      </c>
      <c r="Q49" s="66">
        <f t="shared" si="3"/>
        <v>0</v>
      </c>
    </row>
    <row r="50" spans="2:17" ht="95.25" customHeight="1" x14ac:dyDescent="0.25">
      <c r="B50" s="50">
        <v>45</v>
      </c>
      <c r="C50" s="54" t="s">
        <v>146</v>
      </c>
      <c r="D50" s="54" t="s">
        <v>147</v>
      </c>
      <c r="E50" s="54" t="s">
        <v>148</v>
      </c>
      <c r="F50" s="44" t="s">
        <v>149</v>
      </c>
      <c r="G50" s="44" t="s">
        <v>96</v>
      </c>
      <c r="H50" s="42">
        <v>21</v>
      </c>
      <c r="I50" s="45"/>
      <c r="J50" s="51"/>
      <c r="K50" s="52">
        <f t="shared" si="1"/>
        <v>0</v>
      </c>
      <c r="L50" s="58">
        <v>594900</v>
      </c>
      <c r="M50" s="58">
        <f t="shared" si="4"/>
        <v>12492900</v>
      </c>
      <c r="N50" s="52">
        <v>694900</v>
      </c>
      <c r="O50" s="52">
        <v>14592900</v>
      </c>
      <c r="P50" s="73">
        <f t="shared" si="2"/>
        <v>-100000</v>
      </c>
      <c r="Q50" s="66">
        <f t="shared" si="3"/>
        <v>-0.16809547823163551</v>
      </c>
    </row>
    <row r="51" spans="2:17" ht="90.75" customHeight="1" x14ac:dyDescent="0.25">
      <c r="B51" s="50">
        <v>46</v>
      </c>
      <c r="C51" s="44" t="s">
        <v>150</v>
      </c>
      <c r="D51" s="44" t="s">
        <v>87</v>
      </c>
      <c r="E51" s="44" t="s">
        <v>87</v>
      </c>
      <c r="F51" s="44" t="s">
        <v>88</v>
      </c>
      <c r="G51" s="44" t="s">
        <v>151</v>
      </c>
      <c r="H51" s="42">
        <v>299</v>
      </c>
      <c r="I51" s="45"/>
      <c r="J51" s="51"/>
      <c r="K51" s="52">
        <f t="shared" si="1"/>
        <v>0</v>
      </c>
      <c r="L51" s="58">
        <v>5896</v>
      </c>
      <c r="M51" s="58">
        <f t="shared" si="4"/>
        <v>1762904</v>
      </c>
      <c r="N51" s="52">
        <v>6896</v>
      </c>
      <c r="O51" s="52">
        <v>2061904</v>
      </c>
      <c r="P51" s="73">
        <f t="shared" si="2"/>
        <v>-1000</v>
      </c>
      <c r="Q51" s="66">
        <f t="shared" si="3"/>
        <v>-0.16960651289009498</v>
      </c>
    </row>
    <row r="52" spans="2:17" ht="80.45" customHeight="1" x14ac:dyDescent="0.25">
      <c r="B52" s="50">
        <v>47</v>
      </c>
      <c r="C52" s="44" t="s">
        <v>152</v>
      </c>
      <c r="D52" s="44" t="s">
        <v>87</v>
      </c>
      <c r="E52" s="44" t="s">
        <v>87</v>
      </c>
      <c r="F52" s="44" t="s">
        <v>149</v>
      </c>
      <c r="G52" s="44" t="s">
        <v>96</v>
      </c>
      <c r="H52" s="42">
        <v>21</v>
      </c>
      <c r="I52" s="45"/>
      <c r="J52" s="51"/>
      <c r="K52" s="52">
        <f t="shared" si="1"/>
        <v>0</v>
      </c>
      <c r="L52" s="58">
        <v>47600</v>
      </c>
      <c r="M52" s="58">
        <f t="shared" si="4"/>
        <v>999600</v>
      </c>
      <c r="N52" s="52">
        <v>47600</v>
      </c>
      <c r="O52" s="52">
        <v>999600</v>
      </c>
      <c r="P52" s="73">
        <f t="shared" si="2"/>
        <v>0</v>
      </c>
      <c r="Q52" s="66">
        <f t="shared" si="3"/>
        <v>0</v>
      </c>
    </row>
    <row r="53" spans="2:17" ht="96" customHeight="1" x14ac:dyDescent="0.25">
      <c r="B53" s="50">
        <v>48</v>
      </c>
      <c r="C53" s="44" t="s">
        <v>153</v>
      </c>
      <c r="D53" s="44" t="s">
        <v>87</v>
      </c>
      <c r="E53" s="44" t="s">
        <v>87</v>
      </c>
      <c r="F53" s="44" t="s">
        <v>149</v>
      </c>
      <c r="G53" s="44" t="s">
        <v>96</v>
      </c>
      <c r="H53" s="42">
        <v>7</v>
      </c>
      <c r="I53" s="45"/>
      <c r="J53" s="51"/>
      <c r="K53" s="52">
        <f>+J53*H53</f>
        <v>0</v>
      </c>
      <c r="L53" s="58">
        <v>1204000</v>
      </c>
      <c r="M53" s="58">
        <f t="shared" si="4"/>
        <v>8428000</v>
      </c>
      <c r="N53" s="71">
        <v>2204000</v>
      </c>
      <c r="O53" s="52">
        <v>15428000</v>
      </c>
      <c r="P53" s="73">
        <f t="shared" si="2"/>
        <v>-1000000</v>
      </c>
      <c r="Q53" s="66">
        <f t="shared" si="3"/>
        <v>-0.83056478405315604</v>
      </c>
    </row>
    <row r="54" spans="2:17" ht="63.75" customHeight="1" x14ac:dyDescent="0.25">
      <c r="B54" s="50">
        <v>48</v>
      </c>
      <c r="C54" s="44" t="s">
        <v>154</v>
      </c>
      <c r="D54" s="44" t="s">
        <v>155</v>
      </c>
      <c r="E54" s="44" t="s">
        <v>156</v>
      </c>
      <c r="F54" s="44" t="s">
        <v>149</v>
      </c>
      <c r="G54" s="42" t="s">
        <v>96</v>
      </c>
      <c r="H54" s="44">
        <v>7</v>
      </c>
      <c r="I54" s="45"/>
      <c r="J54" s="51"/>
      <c r="K54" s="52">
        <f>+J54*H54</f>
        <v>0</v>
      </c>
      <c r="L54" s="58">
        <v>5605200</v>
      </c>
      <c r="M54" s="58">
        <f t="shared" si="4"/>
        <v>39236400</v>
      </c>
      <c r="N54" s="52">
        <v>6605200</v>
      </c>
      <c r="O54" s="52">
        <v>46236400</v>
      </c>
      <c r="P54" s="73">
        <f t="shared" si="2"/>
        <v>-1000000</v>
      </c>
      <c r="Q54" s="66">
        <f t="shared" si="3"/>
        <v>-0.17840576607435943</v>
      </c>
    </row>
    <row r="55" spans="2:17" ht="51.75" customHeight="1" x14ac:dyDescent="0.25">
      <c r="B55" s="50">
        <v>49</v>
      </c>
      <c r="C55" s="44" t="s">
        <v>157</v>
      </c>
      <c r="D55" s="44" t="s">
        <v>155</v>
      </c>
      <c r="E55" s="42" t="s">
        <v>158</v>
      </c>
      <c r="F55" s="44" t="s">
        <v>149</v>
      </c>
      <c r="G55" s="42" t="s">
        <v>96</v>
      </c>
      <c r="H55" s="44">
        <v>7</v>
      </c>
      <c r="I55" s="45"/>
      <c r="J55" s="51"/>
      <c r="K55" s="52">
        <f>+J55*H55</f>
        <v>0</v>
      </c>
      <c r="L55" s="58">
        <v>3986325</v>
      </c>
      <c r="M55" s="58">
        <f t="shared" si="4"/>
        <v>27904275</v>
      </c>
      <c r="N55" s="71">
        <v>5986325</v>
      </c>
      <c r="O55" s="52">
        <v>41904275</v>
      </c>
      <c r="P55" s="73">
        <f t="shared" si="2"/>
        <v>-2000000</v>
      </c>
      <c r="Q55" s="66">
        <f t="shared" si="3"/>
        <v>-0.50171523897323977</v>
      </c>
    </row>
    <row r="56" spans="2:17" ht="86.25" customHeight="1" x14ac:dyDescent="0.25">
      <c r="B56" s="50">
        <v>50</v>
      </c>
      <c r="C56" s="44" t="s">
        <v>159</v>
      </c>
      <c r="D56" s="44" t="s">
        <v>133</v>
      </c>
      <c r="E56" s="44" t="s">
        <v>160</v>
      </c>
      <c r="F56" s="44" t="s">
        <v>149</v>
      </c>
      <c r="G56" s="42" t="s">
        <v>96</v>
      </c>
      <c r="H56" s="44">
        <v>20</v>
      </c>
      <c r="I56" s="45"/>
      <c r="J56" s="51"/>
      <c r="K56" s="52">
        <f>+J56*H56</f>
        <v>0</v>
      </c>
      <c r="L56" s="58">
        <v>1304200</v>
      </c>
      <c r="M56" s="58">
        <f t="shared" si="4"/>
        <v>26084000</v>
      </c>
      <c r="N56" s="71">
        <v>2304200</v>
      </c>
      <c r="O56" s="52">
        <v>46084000</v>
      </c>
      <c r="P56" s="73">
        <f t="shared" si="2"/>
        <v>-1000000</v>
      </c>
      <c r="Q56" s="66">
        <f t="shared" si="3"/>
        <v>-0.76675356540407913</v>
      </c>
    </row>
    <row r="57" spans="2:17" ht="86.25" customHeight="1" x14ac:dyDescent="0.25">
      <c r="B57" s="50">
        <v>51</v>
      </c>
      <c r="C57" s="44" t="s">
        <v>161</v>
      </c>
      <c r="D57" s="44" t="s">
        <v>133</v>
      </c>
      <c r="E57" s="44" t="s">
        <v>162</v>
      </c>
      <c r="F57" s="44" t="s">
        <v>149</v>
      </c>
      <c r="G57" s="42" t="s">
        <v>96</v>
      </c>
      <c r="H57" s="44">
        <v>7</v>
      </c>
      <c r="I57" s="45"/>
      <c r="J57" s="51"/>
      <c r="K57" s="52">
        <f t="shared" ref="K57:K80" si="5">+J57*H57</f>
        <v>0</v>
      </c>
      <c r="L57" s="58">
        <v>1180132</v>
      </c>
      <c r="M57" s="58">
        <f t="shared" si="4"/>
        <v>8260924</v>
      </c>
      <c r="N57" s="71">
        <v>2180132</v>
      </c>
      <c r="O57" s="52">
        <v>15260924</v>
      </c>
      <c r="P57" s="73">
        <f t="shared" si="2"/>
        <v>-1000000</v>
      </c>
      <c r="Q57" s="66">
        <f t="shared" si="3"/>
        <v>-0.84736283737751372</v>
      </c>
    </row>
    <row r="58" spans="2:17" ht="51.95" customHeight="1" x14ac:dyDescent="0.25">
      <c r="B58" s="50">
        <v>52</v>
      </c>
      <c r="C58" s="55" t="s">
        <v>163</v>
      </c>
      <c r="D58" s="44" t="s">
        <v>87</v>
      </c>
      <c r="E58" s="44" t="s">
        <v>87</v>
      </c>
      <c r="F58" s="44" t="s">
        <v>88</v>
      </c>
      <c r="G58" s="42" t="s">
        <v>96</v>
      </c>
      <c r="H58" s="44">
        <v>5</v>
      </c>
      <c r="I58" s="45"/>
      <c r="J58" s="51"/>
      <c r="K58" s="52">
        <f t="shared" si="5"/>
        <v>0</v>
      </c>
      <c r="L58" s="58">
        <v>107600</v>
      </c>
      <c r="M58" s="58">
        <f t="shared" si="4"/>
        <v>538000</v>
      </c>
      <c r="N58" s="52">
        <v>107600</v>
      </c>
      <c r="O58" s="52">
        <v>538000</v>
      </c>
      <c r="P58" s="73">
        <f t="shared" si="2"/>
        <v>0</v>
      </c>
      <c r="Q58" s="66">
        <f t="shared" si="3"/>
        <v>0</v>
      </c>
    </row>
    <row r="59" spans="2:17" ht="51.95" customHeight="1" x14ac:dyDescent="0.25">
      <c r="B59" s="50">
        <v>53</v>
      </c>
      <c r="C59" s="55" t="s">
        <v>164</v>
      </c>
      <c r="D59" s="44" t="s">
        <v>87</v>
      </c>
      <c r="E59" s="44" t="s">
        <v>87</v>
      </c>
      <c r="F59" s="44" t="s">
        <v>88</v>
      </c>
      <c r="G59" s="42" t="s">
        <v>96</v>
      </c>
      <c r="H59" s="44">
        <v>5</v>
      </c>
      <c r="I59" s="45"/>
      <c r="J59" s="51"/>
      <c r="K59" s="52">
        <f t="shared" si="5"/>
        <v>0</v>
      </c>
      <c r="L59" s="58">
        <v>99150</v>
      </c>
      <c r="M59" s="58">
        <f t="shared" si="4"/>
        <v>495750</v>
      </c>
      <c r="N59" s="52">
        <v>99150</v>
      </c>
      <c r="O59" s="52">
        <v>495750</v>
      </c>
      <c r="P59" s="73">
        <f t="shared" si="2"/>
        <v>0</v>
      </c>
      <c r="Q59" s="66">
        <f t="shared" si="3"/>
        <v>0</v>
      </c>
    </row>
    <row r="60" spans="2:17" ht="51.95" customHeight="1" x14ac:dyDescent="0.25">
      <c r="B60" s="50">
        <v>54</v>
      </c>
      <c r="C60" s="55" t="s">
        <v>165</v>
      </c>
      <c r="D60" s="44" t="s">
        <v>166</v>
      </c>
      <c r="E60" s="44" t="s">
        <v>167</v>
      </c>
      <c r="F60" s="44" t="s">
        <v>120</v>
      </c>
      <c r="G60" s="42" t="s">
        <v>96</v>
      </c>
      <c r="H60" s="44">
        <v>5</v>
      </c>
      <c r="I60" s="45"/>
      <c r="J60" s="51"/>
      <c r="K60" s="52">
        <f t="shared" si="5"/>
        <v>0</v>
      </c>
      <c r="L60" s="58">
        <v>396400</v>
      </c>
      <c r="M60" s="58">
        <f t="shared" si="4"/>
        <v>1982000</v>
      </c>
      <c r="N60" s="52">
        <v>396400</v>
      </c>
      <c r="O60" s="52">
        <v>1982000</v>
      </c>
      <c r="P60" s="73">
        <f t="shared" si="2"/>
        <v>0</v>
      </c>
      <c r="Q60" s="66">
        <f t="shared" si="3"/>
        <v>0</v>
      </c>
    </row>
    <row r="61" spans="2:17" ht="51.95" customHeight="1" x14ac:dyDescent="0.25">
      <c r="B61" s="50">
        <v>55</v>
      </c>
      <c r="C61" s="55" t="s">
        <v>168</v>
      </c>
      <c r="D61" s="44" t="s">
        <v>87</v>
      </c>
      <c r="E61" s="44" t="s">
        <v>87</v>
      </c>
      <c r="F61" s="44" t="s">
        <v>120</v>
      </c>
      <c r="G61" s="42" t="s">
        <v>96</v>
      </c>
      <c r="H61" s="44">
        <v>5</v>
      </c>
      <c r="I61" s="45"/>
      <c r="J61" s="51"/>
      <c r="K61" s="52">
        <f t="shared" si="5"/>
        <v>0</v>
      </c>
      <c r="L61" s="58">
        <v>1676000</v>
      </c>
      <c r="M61" s="58">
        <f t="shared" si="4"/>
        <v>8380000</v>
      </c>
      <c r="N61" s="71">
        <v>3676000</v>
      </c>
      <c r="O61" s="52">
        <v>18380000</v>
      </c>
      <c r="P61" s="73">
        <f t="shared" si="2"/>
        <v>-2000000</v>
      </c>
      <c r="Q61" s="66">
        <f t="shared" si="3"/>
        <v>-1.1933174224343674</v>
      </c>
    </row>
    <row r="62" spans="2:17" ht="51.95" customHeight="1" x14ac:dyDescent="0.25">
      <c r="B62" s="50">
        <v>56</v>
      </c>
      <c r="C62" s="55" t="s">
        <v>169</v>
      </c>
      <c r="D62" s="44" t="s">
        <v>87</v>
      </c>
      <c r="E62" s="44" t="s">
        <v>87</v>
      </c>
      <c r="F62" s="44" t="s">
        <v>120</v>
      </c>
      <c r="G62" s="42" t="s">
        <v>96</v>
      </c>
      <c r="H62" s="44">
        <v>5</v>
      </c>
      <c r="I62" s="45"/>
      <c r="J62" s="51"/>
      <c r="K62" s="52">
        <f t="shared" si="5"/>
        <v>0</v>
      </c>
      <c r="L62" s="58">
        <v>197450</v>
      </c>
      <c r="M62" s="58">
        <f t="shared" si="4"/>
        <v>987250</v>
      </c>
      <c r="N62" s="52">
        <v>197450</v>
      </c>
      <c r="O62" s="52">
        <v>987250</v>
      </c>
      <c r="P62" s="73">
        <f t="shared" si="2"/>
        <v>0</v>
      </c>
      <c r="Q62" s="66">
        <f t="shared" si="3"/>
        <v>0</v>
      </c>
    </row>
    <row r="63" spans="2:17" ht="51.95" customHeight="1" x14ac:dyDescent="0.25">
      <c r="B63" s="50">
        <v>57</v>
      </c>
      <c r="C63" s="55" t="s">
        <v>170</v>
      </c>
      <c r="D63" s="44" t="s">
        <v>87</v>
      </c>
      <c r="E63" s="44" t="s">
        <v>87</v>
      </c>
      <c r="F63" s="44" t="s">
        <v>120</v>
      </c>
      <c r="G63" s="42" t="s">
        <v>96</v>
      </c>
      <c r="H63" s="44">
        <v>5</v>
      </c>
      <c r="I63" s="45"/>
      <c r="J63" s="51"/>
      <c r="K63" s="52">
        <f t="shared" si="5"/>
        <v>0</v>
      </c>
      <c r="L63" s="58">
        <v>398200</v>
      </c>
      <c r="M63" s="58">
        <f t="shared" si="4"/>
        <v>1991000</v>
      </c>
      <c r="N63" s="52">
        <v>398200</v>
      </c>
      <c r="O63" s="52">
        <v>1991000</v>
      </c>
      <c r="P63" s="73">
        <f t="shared" si="2"/>
        <v>0</v>
      </c>
      <c r="Q63" s="66">
        <f t="shared" si="3"/>
        <v>0</v>
      </c>
    </row>
    <row r="64" spans="2:17" ht="51.95" customHeight="1" x14ac:dyDescent="0.25">
      <c r="B64" s="50">
        <v>58</v>
      </c>
      <c r="C64" s="55" t="s">
        <v>171</v>
      </c>
      <c r="D64" s="44" t="s">
        <v>87</v>
      </c>
      <c r="E64" s="44" t="s">
        <v>87</v>
      </c>
      <c r="F64" s="44" t="s">
        <v>120</v>
      </c>
      <c r="G64" s="42" t="s">
        <v>96</v>
      </c>
      <c r="H64" s="44">
        <v>6</v>
      </c>
      <c r="I64" s="45"/>
      <c r="J64" s="51"/>
      <c r="K64" s="52">
        <f t="shared" si="5"/>
        <v>0</v>
      </c>
      <c r="L64" s="58">
        <v>231520</v>
      </c>
      <c r="M64" s="58">
        <f t="shared" si="4"/>
        <v>1389120</v>
      </c>
      <c r="N64" s="52">
        <v>331520</v>
      </c>
      <c r="O64" s="52">
        <v>1989120</v>
      </c>
      <c r="P64" s="73">
        <f t="shared" si="2"/>
        <v>-100000</v>
      </c>
      <c r="Q64" s="66">
        <f t="shared" si="3"/>
        <v>-0.43192812715964068</v>
      </c>
    </row>
    <row r="65" spans="2:17" ht="90.75" customHeight="1" x14ac:dyDescent="0.25">
      <c r="B65" s="50">
        <v>59</v>
      </c>
      <c r="C65" s="55" t="s">
        <v>172</v>
      </c>
      <c r="D65" s="44" t="s">
        <v>87</v>
      </c>
      <c r="E65" s="44" t="s">
        <v>87</v>
      </c>
      <c r="F65" s="44" t="s">
        <v>120</v>
      </c>
      <c r="G65" s="42" t="s">
        <v>96</v>
      </c>
      <c r="H65" s="44">
        <v>6</v>
      </c>
      <c r="I65" s="45"/>
      <c r="J65" s="51"/>
      <c r="K65" s="52">
        <f t="shared" si="5"/>
        <v>0</v>
      </c>
      <c r="L65" s="58">
        <v>525160</v>
      </c>
      <c r="M65" s="58">
        <f t="shared" si="4"/>
        <v>3150960</v>
      </c>
      <c r="N65" s="52">
        <v>525160</v>
      </c>
      <c r="O65" s="52">
        <v>3150960</v>
      </c>
      <c r="P65" s="73">
        <f t="shared" si="2"/>
        <v>0</v>
      </c>
      <c r="Q65" s="66">
        <f t="shared" si="3"/>
        <v>0</v>
      </c>
    </row>
    <row r="66" spans="2:17" ht="81" customHeight="1" x14ac:dyDescent="0.25">
      <c r="B66" s="50">
        <v>60</v>
      </c>
      <c r="C66" s="55" t="s">
        <v>173</v>
      </c>
      <c r="D66" s="44" t="s">
        <v>87</v>
      </c>
      <c r="E66" s="44" t="s">
        <v>87</v>
      </c>
      <c r="F66" s="44" t="s">
        <v>120</v>
      </c>
      <c r="G66" s="42" t="s">
        <v>96</v>
      </c>
      <c r="H66" s="44">
        <v>6</v>
      </c>
      <c r="I66" s="45"/>
      <c r="J66" s="51"/>
      <c r="K66" s="52">
        <f t="shared" si="5"/>
        <v>0</v>
      </c>
      <c r="L66" s="58">
        <v>543650</v>
      </c>
      <c r="M66" s="58">
        <f t="shared" si="4"/>
        <v>3261900</v>
      </c>
      <c r="N66" s="52">
        <v>543650</v>
      </c>
      <c r="O66" s="52">
        <v>3261900</v>
      </c>
      <c r="P66" s="73">
        <f t="shared" si="2"/>
        <v>0</v>
      </c>
      <c r="Q66" s="66">
        <f t="shared" si="3"/>
        <v>0</v>
      </c>
    </row>
    <row r="67" spans="2:17" ht="51.95" customHeight="1" x14ac:dyDescent="0.25">
      <c r="B67" s="50">
        <v>61</v>
      </c>
      <c r="C67" s="55" t="s">
        <v>174</v>
      </c>
      <c r="D67" s="44" t="s">
        <v>87</v>
      </c>
      <c r="E67" s="44" t="s">
        <v>87</v>
      </c>
      <c r="F67" s="44" t="s">
        <v>120</v>
      </c>
      <c r="G67" s="42" t="s">
        <v>96</v>
      </c>
      <c r="H67" s="44">
        <v>6</v>
      </c>
      <c r="I67" s="45"/>
      <c r="J67" s="51"/>
      <c r="K67" s="52">
        <f t="shared" si="5"/>
        <v>0</v>
      </c>
      <c r="L67" s="58">
        <v>132500</v>
      </c>
      <c r="M67" s="58">
        <f t="shared" si="4"/>
        <v>795000</v>
      </c>
      <c r="N67" s="52">
        <v>132500</v>
      </c>
      <c r="O67" s="52">
        <v>795000</v>
      </c>
      <c r="P67" s="73">
        <f t="shared" si="2"/>
        <v>0</v>
      </c>
      <c r="Q67" s="66">
        <f t="shared" si="3"/>
        <v>0</v>
      </c>
    </row>
    <row r="68" spans="2:17" ht="51.95" customHeight="1" x14ac:dyDescent="0.25">
      <c r="B68" s="50">
        <v>62</v>
      </c>
      <c r="C68" s="44" t="s">
        <v>175</v>
      </c>
      <c r="D68" s="44" t="s">
        <v>87</v>
      </c>
      <c r="E68" s="44" t="s">
        <v>87</v>
      </c>
      <c r="F68" s="44" t="s">
        <v>120</v>
      </c>
      <c r="G68" s="42" t="s">
        <v>96</v>
      </c>
      <c r="H68" s="44">
        <v>6</v>
      </c>
      <c r="I68" s="45"/>
      <c r="J68" s="51"/>
      <c r="K68" s="52">
        <f t="shared" si="5"/>
        <v>0</v>
      </c>
      <c r="L68" s="58">
        <v>388700</v>
      </c>
      <c r="M68" s="58">
        <f t="shared" si="4"/>
        <v>2332200</v>
      </c>
      <c r="N68" s="52">
        <v>488700</v>
      </c>
      <c r="O68" s="52">
        <v>2932200</v>
      </c>
      <c r="P68" s="73">
        <f t="shared" si="2"/>
        <v>-100000</v>
      </c>
      <c r="Q68" s="66">
        <f t="shared" si="3"/>
        <v>-0.2572678157962438</v>
      </c>
    </row>
    <row r="69" spans="2:17" ht="69" customHeight="1" x14ac:dyDescent="0.25">
      <c r="B69" s="50">
        <v>63</v>
      </c>
      <c r="C69" s="44" t="s">
        <v>176</v>
      </c>
      <c r="D69" s="44" t="s">
        <v>177</v>
      </c>
      <c r="E69" s="44" t="s">
        <v>178</v>
      </c>
      <c r="F69" s="44" t="s">
        <v>120</v>
      </c>
      <c r="G69" s="42" t="s">
        <v>96</v>
      </c>
      <c r="H69" s="44">
        <v>6</v>
      </c>
      <c r="I69" s="45"/>
      <c r="J69" s="51"/>
      <c r="K69" s="52">
        <f t="shared" si="5"/>
        <v>0</v>
      </c>
      <c r="L69" s="58">
        <v>3320000</v>
      </c>
      <c r="M69" s="58">
        <f t="shared" si="4"/>
        <v>19920000</v>
      </c>
      <c r="N69" s="52">
        <v>3320000</v>
      </c>
      <c r="O69" s="52">
        <v>19920000</v>
      </c>
      <c r="P69" s="73">
        <f t="shared" si="2"/>
        <v>0</v>
      </c>
      <c r="Q69" s="66">
        <f t="shared" si="3"/>
        <v>0</v>
      </c>
    </row>
    <row r="70" spans="2:17" ht="69.75" customHeight="1" x14ac:dyDescent="0.25">
      <c r="B70" s="50">
        <v>64</v>
      </c>
      <c r="C70" s="55" t="s">
        <v>179</v>
      </c>
      <c r="D70" s="44" t="s">
        <v>180</v>
      </c>
      <c r="E70" s="44" t="s">
        <v>181</v>
      </c>
      <c r="F70" s="44" t="s">
        <v>120</v>
      </c>
      <c r="G70" s="42" t="s">
        <v>96</v>
      </c>
      <c r="H70" s="44">
        <v>10</v>
      </c>
      <c r="I70" s="45"/>
      <c r="J70" s="51"/>
      <c r="K70" s="52">
        <f t="shared" si="5"/>
        <v>0</v>
      </c>
      <c r="L70" s="58">
        <v>101600</v>
      </c>
      <c r="M70" s="58">
        <f t="shared" ref="M70:M80" si="6">H70*L70</f>
        <v>1016000</v>
      </c>
      <c r="N70" s="52">
        <v>101600</v>
      </c>
      <c r="O70" s="52">
        <v>1016000</v>
      </c>
      <c r="P70" s="73">
        <f t="shared" si="2"/>
        <v>0</v>
      </c>
      <c r="Q70" s="66">
        <f t="shared" si="3"/>
        <v>0</v>
      </c>
    </row>
    <row r="71" spans="2:17" ht="63.75" customHeight="1" x14ac:dyDescent="0.25">
      <c r="B71" s="50">
        <v>65</v>
      </c>
      <c r="C71" s="55" t="s">
        <v>182</v>
      </c>
      <c r="D71" s="44" t="s">
        <v>118</v>
      </c>
      <c r="E71" s="44" t="s">
        <v>183</v>
      </c>
      <c r="F71" s="44" t="s">
        <v>120</v>
      </c>
      <c r="G71" s="42" t="s">
        <v>96</v>
      </c>
      <c r="H71" s="44">
        <v>10</v>
      </c>
      <c r="I71" s="45"/>
      <c r="J71" s="51"/>
      <c r="K71" s="52">
        <f t="shared" si="5"/>
        <v>0</v>
      </c>
      <c r="L71" s="58">
        <v>377400</v>
      </c>
      <c r="M71" s="58">
        <f t="shared" si="6"/>
        <v>3774000</v>
      </c>
      <c r="N71" s="71">
        <v>577400</v>
      </c>
      <c r="O71" s="52">
        <v>5774000</v>
      </c>
      <c r="P71" s="73">
        <f t="shared" ref="P71:P80" si="7">L71-N71</f>
        <v>-200000</v>
      </c>
      <c r="Q71" s="66">
        <f t="shared" ref="Q71:Q83" si="8">1-(N71/L71)</f>
        <v>-0.52994170641229466</v>
      </c>
    </row>
    <row r="72" spans="2:17" ht="73.5" customHeight="1" x14ac:dyDescent="0.25">
      <c r="B72" s="50">
        <v>66</v>
      </c>
      <c r="C72" s="55" t="s">
        <v>184</v>
      </c>
      <c r="D72" s="44" t="s">
        <v>118</v>
      </c>
      <c r="E72" s="44" t="s">
        <v>185</v>
      </c>
      <c r="F72" s="44" t="s">
        <v>120</v>
      </c>
      <c r="G72" s="42" t="s">
        <v>96</v>
      </c>
      <c r="H72" s="44">
        <v>10</v>
      </c>
      <c r="I72" s="45"/>
      <c r="J72" s="51"/>
      <c r="K72" s="52">
        <f t="shared" si="5"/>
        <v>0</v>
      </c>
      <c r="L72" s="58">
        <v>71970</v>
      </c>
      <c r="M72" s="58">
        <f t="shared" si="6"/>
        <v>719700</v>
      </c>
      <c r="N72" s="52">
        <v>71970</v>
      </c>
      <c r="O72" s="52">
        <v>719700</v>
      </c>
      <c r="P72" s="73">
        <f t="shared" si="7"/>
        <v>0</v>
      </c>
      <c r="Q72" s="66">
        <f t="shared" si="8"/>
        <v>0</v>
      </c>
    </row>
    <row r="73" spans="2:17" ht="72.75" customHeight="1" x14ac:dyDescent="0.25">
      <c r="B73" s="50">
        <v>67</v>
      </c>
      <c r="C73" s="55" t="s">
        <v>186</v>
      </c>
      <c r="D73" s="44" t="s">
        <v>118</v>
      </c>
      <c r="E73" s="44" t="s">
        <v>187</v>
      </c>
      <c r="F73" s="44" t="s">
        <v>120</v>
      </c>
      <c r="G73" s="42" t="s">
        <v>96</v>
      </c>
      <c r="H73" s="44">
        <v>10</v>
      </c>
      <c r="I73" s="45"/>
      <c r="J73" s="51"/>
      <c r="K73" s="52">
        <f t="shared" si="5"/>
        <v>0</v>
      </c>
      <c r="L73" s="58">
        <v>67040</v>
      </c>
      <c r="M73" s="58">
        <f t="shared" si="6"/>
        <v>670400</v>
      </c>
      <c r="N73" s="52">
        <v>67040</v>
      </c>
      <c r="O73" s="52">
        <v>670400</v>
      </c>
      <c r="P73" s="73">
        <f t="shared" si="7"/>
        <v>0</v>
      </c>
      <c r="Q73" s="66">
        <f t="shared" si="8"/>
        <v>0</v>
      </c>
    </row>
    <row r="74" spans="2:17" ht="51.95" customHeight="1" x14ac:dyDescent="0.25">
      <c r="B74" s="50">
        <v>68</v>
      </c>
      <c r="C74" s="55" t="s">
        <v>188</v>
      </c>
      <c r="D74" s="44" t="s">
        <v>87</v>
      </c>
      <c r="E74" s="44" t="s">
        <v>87</v>
      </c>
      <c r="F74" s="44" t="s">
        <v>120</v>
      </c>
      <c r="G74" s="42" t="s">
        <v>96</v>
      </c>
      <c r="H74" s="44">
        <v>1</v>
      </c>
      <c r="I74" s="45"/>
      <c r="J74" s="51"/>
      <c r="K74" s="52">
        <f t="shared" si="5"/>
        <v>0</v>
      </c>
      <c r="L74" s="58">
        <v>9800000</v>
      </c>
      <c r="M74" s="58">
        <f t="shared" si="6"/>
        <v>9800000</v>
      </c>
      <c r="N74" s="52">
        <v>11800000</v>
      </c>
      <c r="O74" s="52">
        <v>11800000</v>
      </c>
      <c r="P74" s="73">
        <f t="shared" si="7"/>
        <v>-2000000</v>
      </c>
      <c r="Q74" s="66">
        <f t="shared" si="8"/>
        <v>-0.20408163265306123</v>
      </c>
    </row>
    <row r="75" spans="2:17" ht="81.75" customHeight="1" x14ac:dyDescent="0.25">
      <c r="B75" s="50">
        <v>69</v>
      </c>
      <c r="C75" s="55" t="s">
        <v>189</v>
      </c>
      <c r="D75" s="44" t="s">
        <v>87</v>
      </c>
      <c r="E75" s="44" t="s">
        <v>87</v>
      </c>
      <c r="F75" s="44" t="s">
        <v>120</v>
      </c>
      <c r="G75" s="42" t="s">
        <v>96</v>
      </c>
      <c r="H75" s="44">
        <v>4</v>
      </c>
      <c r="I75" s="45"/>
      <c r="J75" s="51"/>
      <c r="K75" s="52">
        <f t="shared" si="5"/>
        <v>0</v>
      </c>
      <c r="L75" s="58">
        <v>33800</v>
      </c>
      <c r="M75" s="58">
        <f t="shared" si="6"/>
        <v>135200</v>
      </c>
      <c r="N75" s="52">
        <v>33800</v>
      </c>
      <c r="O75" s="52">
        <v>135200</v>
      </c>
      <c r="P75" s="73">
        <f t="shared" si="7"/>
        <v>0</v>
      </c>
      <c r="Q75" s="66">
        <f t="shared" si="8"/>
        <v>0</v>
      </c>
    </row>
    <row r="76" spans="2:17" ht="51.95" customHeight="1" x14ac:dyDescent="0.25">
      <c r="B76" s="50">
        <v>70</v>
      </c>
      <c r="C76" s="55" t="s">
        <v>190</v>
      </c>
      <c r="D76" s="44" t="s">
        <v>87</v>
      </c>
      <c r="E76" s="44" t="s">
        <v>87</v>
      </c>
      <c r="F76" s="44" t="s">
        <v>120</v>
      </c>
      <c r="G76" s="42" t="s">
        <v>96</v>
      </c>
      <c r="H76" s="44">
        <v>6</v>
      </c>
      <c r="I76" s="45"/>
      <c r="J76" s="51"/>
      <c r="K76" s="52">
        <f t="shared" si="5"/>
        <v>0</v>
      </c>
      <c r="L76" s="58">
        <v>182360</v>
      </c>
      <c r="M76" s="58">
        <f t="shared" si="6"/>
        <v>1094160</v>
      </c>
      <c r="N76" s="52">
        <v>182360</v>
      </c>
      <c r="O76" s="52">
        <v>1094160</v>
      </c>
      <c r="P76" s="73">
        <f t="shared" si="7"/>
        <v>0</v>
      </c>
      <c r="Q76" s="66">
        <f t="shared" si="8"/>
        <v>0</v>
      </c>
    </row>
    <row r="77" spans="2:17" ht="51.95" customHeight="1" x14ac:dyDescent="0.25">
      <c r="B77" s="50">
        <v>71</v>
      </c>
      <c r="C77" s="55" t="s">
        <v>191</v>
      </c>
      <c r="D77" s="44" t="s">
        <v>87</v>
      </c>
      <c r="E77" s="44" t="s">
        <v>87</v>
      </c>
      <c r="F77" s="44" t="s">
        <v>120</v>
      </c>
      <c r="G77" s="42" t="s">
        <v>96</v>
      </c>
      <c r="H77" s="44">
        <v>3</v>
      </c>
      <c r="I77" s="45"/>
      <c r="J77" s="51"/>
      <c r="K77" s="52">
        <f t="shared" si="5"/>
        <v>0</v>
      </c>
      <c r="L77" s="58">
        <v>495400</v>
      </c>
      <c r="M77" s="58">
        <f t="shared" si="6"/>
        <v>1486200</v>
      </c>
      <c r="N77" s="71">
        <v>105000</v>
      </c>
      <c r="O77" s="52">
        <v>315000</v>
      </c>
      <c r="P77" s="73">
        <f t="shared" si="7"/>
        <v>390400</v>
      </c>
      <c r="Q77" s="66">
        <f t="shared" si="8"/>
        <v>0.78805006055712556</v>
      </c>
    </row>
    <row r="78" spans="2:17" ht="51.95" customHeight="1" x14ac:dyDescent="0.25">
      <c r="B78" s="50">
        <v>72</v>
      </c>
      <c r="C78" s="55" t="s">
        <v>192</v>
      </c>
      <c r="D78" s="44" t="s">
        <v>87</v>
      </c>
      <c r="E78" s="44" t="s">
        <v>87</v>
      </c>
      <c r="F78" s="44" t="s">
        <v>120</v>
      </c>
      <c r="G78" s="42" t="s">
        <v>96</v>
      </c>
      <c r="H78" s="44">
        <v>3</v>
      </c>
      <c r="I78" s="45"/>
      <c r="J78" s="51"/>
      <c r="K78" s="52">
        <f t="shared" si="5"/>
        <v>0</v>
      </c>
      <c r="L78" s="58">
        <v>105000</v>
      </c>
      <c r="M78" s="58">
        <f t="shared" si="6"/>
        <v>315000</v>
      </c>
      <c r="N78" s="71">
        <v>191400</v>
      </c>
      <c r="O78" s="52">
        <v>574200</v>
      </c>
      <c r="P78" s="73">
        <f t="shared" si="7"/>
        <v>-86400</v>
      </c>
      <c r="Q78" s="66">
        <f t="shared" si="8"/>
        <v>-0.82285714285714295</v>
      </c>
    </row>
    <row r="79" spans="2:17" ht="78.75" customHeight="1" x14ac:dyDescent="0.25">
      <c r="B79" s="50">
        <v>73</v>
      </c>
      <c r="C79" s="55" t="s">
        <v>193</v>
      </c>
      <c r="D79" s="44" t="s">
        <v>87</v>
      </c>
      <c r="E79" s="44" t="s">
        <v>87</v>
      </c>
      <c r="F79" s="44" t="s">
        <v>120</v>
      </c>
      <c r="G79" s="42" t="s">
        <v>96</v>
      </c>
      <c r="H79" s="44">
        <v>3</v>
      </c>
      <c r="I79" s="45"/>
      <c r="J79" s="51"/>
      <c r="K79" s="52">
        <f t="shared" si="5"/>
        <v>0</v>
      </c>
      <c r="L79" s="58">
        <v>191400</v>
      </c>
      <c r="M79" s="58">
        <f t="shared" si="6"/>
        <v>574200</v>
      </c>
      <c r="N79" s="52">
        <v>253500</v>
      </c>
      <c r="O79" s="52">
        <v>760500</v>
      </c>
      <c r="P79" s="73">
        <f t="shared" si="7"/>
        <v>-62100</v>
      </c>
      <c r="Q79" s="66">
        <f t="shared" si="8"/>
        <v>-0.32445141065830718</v>
      </c>
    </row>
    <row r="80" spans="2:17" ht="51.95" customHeight="1" x14ac:dyDescent="0.25">
      <c r="B80" s="50">
        <v>74</v>
      </c>
      <c r="C80" s="55" t="s">
        <v>194</v>
      </c>
      <c r="D80" s="44" t="s">
        <v>87</v>
      </c>
      <c r="E80" s="44" t="s">
        <v>87</v>
      </c>
      <c r="F80" s="44" t="s">
        <v>120</v>
      </c>
      <c r="G80" s="42" t="s">
        <v>96</v>
      </c>
      <c r="H80" s="44">
        <v>3</v>
      </c>
      <c r="I80" s="45"/>
      <c r="J80" s="51"/>
      <c r="K80" s="52">
        <f t="shared" si="5"/>
        <v>0</v>
      </c>
      <c r="L80" s="58">
        <v>153500</v>
      </c>
      <c r="M80" s="58">
        <f t="shared" si="6"/>
        <v>460500</v>
      </c>
      <c r="N80" s="71">
        <v>253500</v>
      </c>
      <c r="O80" s="52">
        <v>760500</v>
      </c>
      <c r="P80" s="73">
        <f t="shared" si="7"/>
        <v>-100000</v>
      </c>
      <c r="Q80" s="66">
        <f t="shared" si="8"/>
        <v>-0.65146579804560267</v>
      </c>
    </row>
    <row r="81" spans="2:28" ht="15.75" customHeight="1" x14ac:dyDescent="0.25">
      <c r="B81" s="214" t="s">
        <v>195</v>
      </c>
      <c r="C81" s="214"/>
      <c r="D81" s="214"/>
      <c r="E81" s="214"/>
      <c r="F81" s="214"/>
      <c r="G81" s="214"/>
      <c r="H81" s="214"/>
      <c r="I81" s="214"/>
      <c r="J81" s="214"/>
      <c r="K81" s="56">
        <f>SUM(K6:K80)</f>
        <v>0</v>
      </c>
      <c r="L81" s="200">
        <f>SUM(M6:M80)</f>
        <v>281652381</v>
      </c>
      <c r="M81" s="201"/>
      <c r="N81" s="217">
        <v>381695181</v>
      </c>
      <c r="O81" s="218"/>
      <c r="P81" s="45"/>
      <c r="Q81" s="66">
        <f t="shared" si="8"/>
        <v>-0.35519955359440036</v>
      </c>
    </row>
    <row r="82" spans="2:28" ht="15.75" customHeight="1" x14ac:dyDescent="0.25">
      <c r="B82" s="214" t="s">
        <v>62</v>
      </c>
      <c r="C82" s="214"/>
      <c r="D82" s="214"/>
      <c r="E82" s="214"/>
      <c r="F82" s="214"/>
      <c r="G82" s="214"/>
      <c r="H82" s="214"/>
      <c r="I82" s="214"/>
      <c r="J82" s="57">
        <v>0.19</v>
      </c>
      <c r="K82" s="56">
        <f>K81*J82</f>
        <v>0</v>
      </c>
      <c r="L82" s="200">
        <f>L81*19%</f>
        <v>53513952.390000001</v>
      </c>
      <c r="M82" s="201"/>
      <c r="N82" s="217">
        <v>72522084.390000001</v>
      </c>
      <c r="O82" s="218"/>
      <c r="P82" s="45"/>
      <c r="Q82" s="66"/>
    </row>
    <row r="83" spans="2:28" ht="15.75" customHeight="1" x14ac:dyDescent="0.25">
      <c r="B83" s="214" t="s">
        <v>196</v>
      </c>
      <c r="C83" s="214"/>
      <c r="D83" s="214"/>
      <c r="E83" s="214"/>
      <c r="F83" s="214"/>
      <c r="G83" s="214"/>
      <c r="H83" s="214"/>
      <c r="I83" s="214"/>
      <c r="J83" s="214"/>
      <c r="K83" s="56">
        <f>K81+K82</f>
        <v>0</v>
      </c>
      <c r="L83" s="202">
        <f>L81+L82</f>
        <v>335166333.38999999</v>
      </c>
      <c r="M83" s="203"/>
      <c r="N83" s="217">
        <v>454217265.38999999</v>
      </c>
      <c r="O83" s="218"/>
      <c r="P83" s="73">
        <f>L83-N83</f>
        <v>-119050932</v>
      </c>
      <c r="Q83" s="68">
        <f t="shared" si="8"/>
        <v>-0.35519955359440059</v>
      </c>
    </row>
    <row r="84" spans="2:28" ht="15.75" customHeight="1" x14ac:dyDescent="0.25">
      <c r="B84" s="40"/>
      <c r="C84" s="41"/>
      <c r="D84" s="41"/>
      <c r="E84" s="41"/>
      <c r="F84" s="46"/>
    </row>
    <row r="85" spans="2:28" ht="15.75" customHeight="1" x14ac:dyDescent="0.25">
      <c r="B85" s="40"/>
      <c r="C85" s="41"/>
      <c r="D85" s="41"/>
      <c r="E85" s="41"/>
      <c r="F85" s="46"/>
    </row>
    <row r="86" spans="2:28" ht="15.75" customHeight="1" x14ac:dyDescent="0.25">
      <c r="B86" s="40"/>
      <c r="C86" s="41"/>
      <c r="D86" s="41"/>
      <c r="E86" s="41"/>
      <c r="F86" s="46"/>
    </row>
    <row r="87" spans="2:28" ht="15.75" customHeight="1" x14ac:dyDescent="0.25">
      <c r="B87" s="40"/>
      <c r="C87" s="41"/>
      <c r="D87" s="41"/>
      <c r="E87" s="41"/>
      <c r="F87" s="46"/>
    </row>
    <row r="88" spans="2:28" ht="15.75" customHeight="1" x14ac:dyDescent="0.25">
      <c r="B88" s="40"/>
      <c r="C88" s="41"/>
      <c r="D88" s="41"/>
      <c r="E88" s="41"/>
      <c r="F88" s="46"/>
      <c r="Q88" s="62"/>
      <c r="X88" s="45"/>
      <c r="Y88" s="81" t="s">
        <v>207</v>
      </c>
      <c r="Z88" s="81" t="s">
        <v>208</v>
      </c>
      <c r="AA88" s="81" t="s">
        <v>203</v>
      </c>
      <c r="AB88" s="81" t="s">
        <v>209</v>
      </c>
    </row>
    <row r="89" spans="2:28" ht="15.75" customHeight="1" x14ac:dyDescent="0.25">
      <c r="B89" s="40"/>
      <c r="C89" s="41"/>
      <c r="D89" s="41"/>
      <c r="E89" s="41"/>
      <c r="F89" s="46"/>
      <c r="R89" s="43" t="s">
        <v>195</v>
      </c>
      <c r="X89" s="77" t="s">
        <v>210</v>
      </c>
      <c r="Y89" s="59">
        <v>281652381</v>
      </c>
      <c r="Z89" s="59">
        <v>381695181</v>
      </c>
      <c r="AA89" s="59"/>
      <c r="AB89" s="78">
        <v>-0.35519955359440036</v>
      </c>
    </row>
    <row r="90" spans="2:28" ht="15.75" customHeight="1" x14ac:dyDescent="0.25">
      <c r="B90" s="40"/>
      <c r="C90" s="41"/>
      <c r="D90" s="41"/>
      <c r="E90" s="41"/>
      <c r="F90" s="46"/>
      <c r="R90" s="43" t="s">
        <v>62</v>
      </c>
      <c r="X90" s="77" t="s">
        <v>62</v>
      </c>
      <c r="Y90" s="59">
        <v>53513952.390000001</v>
      </c>
      <c r="Z90" s="59">
        <v>72522084.390000001</v>
      </c>
      <c r="AA90" s="59"/>
      <c r="AB90" s="78"/>
    </row>
    <row r="91" spans="2:28" ht="15.75" customHeight="1" x14ac:dyDescent="0.25">
      <c r="B91" s="40"/>
      <c r="F91" s="46"/>
      <c r="R91" s="43" t="s">
        <v>196</v>
      </c>
      <c r="X91" s="77" t="s">
        <v>211</v>
      </c>
      <c r="Y91" s="69">
        <v>335166333.38999999</v>
      </c>
      <c r="Z91" s="69">
        <v>454217265.38999999</v>
      </c>
      <c r="AA91" s="79">
        <v>-119050932</v>
      </c>
      <c r="AB91" s="80">
        <v>-0.35519955359440059</v>
      </c>
    </row>
    <row r="92" spans="2:28" ht="15.75" customHeight="1" x14ac:dyDescent="0.25">
      <c r="B92" s="40"/>
      <c r="C92" s="41"/>
      <c r="D92" s="41"/>
      <c r="E92" s="41"/>
      <c r="F92" s="46"/>
    </row>
    <row r="93" spans="2:28" ht="15.75" customHeight="1" x14ac:dyDescent="0.25">
      <c r="B93" s="40"/>
      <c r="F93" s="46"/>
    </row>
    <row r="94" spans="2:28" ht="15.75" customHeight="1" x14ac:dyDescent="0.25">
      <c r="B94" s="40"/>
      <c r="C94" s="41"/>
      <c r="D94" s="41"/>
      <c r="E94" s="41"/>
      <c r="F94" s="46"/>
    </row>
    <row r="95" spans="2:28" ht="15.75" customHeight="1" x14ac:dyDescent="0.25">
      <c r="B95" s="40"/>
      <c r="C95" s="41"/>
      <c r="D95" s="41"/>
      <c r="E95" s="41"/>
      <c r="F95" s="46"/>
    </row>
    <row r="96" spans="2:28" ht="15.75" customHeight="1" x14ac:dyDescent="0.25">
      <c r="B96" s="40"/>
      <c r="C96" s="41"/>
      <c r="D96" s="41"/>
      <c r="E96" s="41"/>
      <c r="F96" s="46"/>
    </row>
    <row r="97" spans="1:11" ht="15.75" customHeight="1" x14ac:dyDescent="0.25">
      <c r="B97" s="40"/>
      <c r="C97" s="41"/>
      <c r="D97" s="41"/>
      <c r="E97" s="41"/>
      <c r="F97" s="46"/>
    </row>
    <row r="98" spans="1:11" ht="15.75" customHeight="1" x14ac:dyDescent="0.25">
      <c r="B98" s="40"/>
      <c r="C98" s="41"/>
      <c r="D98" s="41"/>
      <c r="E98" s="41"/>
      <c r="F98" s="46"/>
    </row>
    <row r="99" spans="1:11" s="41" customFormat="1" ht="15.75" customHeight="1" x14ac:dyDescent="0.25">
      <c r="A99" s="43"/>
      <c r="B99" s="40"/>
      <c r="F99" s="46"/>
      <c r="H99" s="40"/>
      <c r="I99" s="43"/>
      <c r="J99" s="43"/>
      <c r="K99" s="43"/>
    </row>
    <row r="100" spans="1:11" s="41" customFormat="1" ht="15.75" customHeight="1" x14ac:dyDescent="0.25">
      <c r="A100" s="43"/>
      <c r="B100" s="40"/>
      <c r="F100" s="46"/>
      <c r="H100" s="40"/>
      <c r="I100" s="43"/>
      <c r="J100" s="43"/>
      <c r="K100" s="43"/>
    </row>
    <row r="101" spans="1:11" s="41" customFormat="1" ht="15.75" customHeight="1" x14ac:dyDescent="0.25">
      <c r="A101" s="43"/>
      <c r="B101" s="40"/>
      <c r="F101" s="46"/>
      <c r="H101" s="40"/>
      <c r="I101" s="43"/>
      <c r="J101" s="43"/>
      <c r="K101" s="43"/>
    </row>
    <row r="102" spans="1:11" s="41" customFormat="1" ht="15.75" customHeight="1" x14ac:dyDescent="0.25">
      <c r="A102" s="43"/>
      <c r="B102" s="40"/>
      <c r="F102" s="46"/>
      <c r="H102" s="40"/>
      <c r="I102" s="43"/>
      <c r="J102" s="43"/>
      <c r="K102" s="43"/>
    </row>
    <row r="103" spans="1:11" s="41" customFormat="1" ht="15.75" customHeight="1" x14ac:dyDescent="0.25">
      <c r="A103" s="43"/>
      <c r="B103" s="40"/>
      <c r="F103" s="46"/>
      <c r="H103" s="40"/>
      <c r="I103" s="43"/>
      <c r="J103" s="43"/>
      <c r="K103" s="43"/>
    </row>
    <row r="104" spans="1:11" s="41" customFormat="1" ht="15.75" customHeight="1" x14ac:dyDescent="0.25">
      <c r="A104" s="43"/>
      <c r="B104" s="40"/>
      <c r="F104" s="46"/>
      <c r="H104" s="40"/>
      <c r="I104" s="43"/>
      <c r="J104" s="43"/>
      <c r="K104" s="43"/>
    </row>
    <row r="105" spans="1:11" s="41" customFormat="1" ht="15.75" customHeight="1" x14ac:dyDescent="0.25">
      <c r="A105" s="43"/>
      <c r="B105" s="40"/>
      <c r="F105" s="46"/>
      <c r="H105" s="40"/>
      <c r="I105" s="43"/>
      <c r="J105" s="43"/>
      <c r="K105" s="43"/>
    </row>
    <row r="106" spans="1:11" s="41" customFormat="1" ht="15.75" customHeight="1" x14ac:dyDescent="0.25">
      <c r="A106" s="43"/>
      <c r="B106" s="40"/>
      <c r="F106" s="46"/>
      <c r="H106" s="40"/>
      <c r="I106" s="43"/>
      <c r="J106" s="43"/>
      <c r="K106" s="43"/>
    </row>
    <row r="107" spans="1:11" s="41" customFormat="1" ht="15.75" customHeight="1" x14ac:dyDescent="0.25">
      <c r="A107" s="43"/>
      <c r="B107" s="40"/>
      <c r="F107" s="46"/>
      <c r="H107" s="40"/>
      <c r="I107" s="43"/>
      <c r="J107" s="43"/>
      <c r="K107" s="43"/>
    </row>
    <row r="108" spans="1:11" s="41" customFormat="1" ht="15.75" customHeight="1" x14ac:dyDescent="0.25">
      <c r="A108" s="43"/>
      <c r="B108" s="40"/>
      <c r="F108" s="46"/>
      <c r="H108" s="40"/>
      <c r="I108" s="43"/>
      <c r="J108" s="43"/>
      <c r="K108" s="43"/>
    </row>
    <row r="109" spans="1:11" s="41" customFormat="1" ht="15.75" customHeight="1" x14ac:dyDescent="0.25">
      <c r="A109" s="43"/>
      <c r="B109" s="40"/>
      <c r="F109" s="46"/>
      <c r="H109" s="40"/>
      <c r="I109" s="43"/>
      <c r="J109" s="43"/>
      <c r="K109" s="43"/>
    </row>
    <row r="110" spans="1:11" s="41" customFormat="1" ht="15.75" customHeight="1" x14ac:dyDescent="0.25">
      <c r="A110" s="43"/>
      <c r="B110" s="40"/>
      <c r="F110" s="46"/>
      <c r="H110" s="40"/>
      <c r="I110" s="43"/>
      <c r="J110" s="43"/>
      <c r="K110" s="43"/>
    </row>
    <row r="111" spans="1:11" s="41" customFormat="1" ht="15.75" customHeight="1" x14ac:dyDescent="0.25">
      <c r="A111" s="43"/>
      <c r="B111" s="40"/>
      <c r="F111" s="46"/>
      <c r="H111" s="40"/>
      <c r="I111" s="43"/>
      <c r="J111" s="43"/>
      <c r="K111" s="43"/>
    </row>
    <row r="112" spans="1:11" s="41" customFormat="1" ht="15.75" customHeight="1" x14ac:dyDescent="0.25">
      <c r="A112" s="43"/>
      <c r="B112" s="40"/>
      <c r="F112" s="46"/>
      <c r="H112" s="40"/>
      <c r="I112" s="43"/>
      <c r="J112" s="43"/>
      <c r="K112" s="43"/>
    </row>
    <row r="113" spans="1:11" s="41" customFormat="1" ht="15.75" customHeight="1" x14ac:dyDescent="0.25">
      <c r="A113" s="43"/>
      <c r="B113" s="40"/>
      <c r="F113" s="46"/>
      <c r="H113" s="40"/>
      <c r="I113" s="43"/>
      <c r="J113" s="43"/>
      <c r="K113" s="43"/>
    </row>
    <row r="114" spans="1:11" s="41" customFormat="1" ht="15.75" customHeight="1" x14ac:dyDescent="0.25">
      <c r="A114" s="43"/>
      <c r="B114" s="40"/>
      <c r="F114" s="46"/>
      <c r="H114" s="40"/>
      <c r="I114" s="43"/>
      <c r="J114" s="43"/>
      <c r="K114" s="43"/>
    </row>
    <row r="115" spans="1:11" s="41" customFormat="1" ht="15.75" customHeight="1" x14ac:dyDescent="0.25">
      <c r="A115" s="43"/>
      <c r="B115" s="40"/>
      <c r="F115" s="46"/>
      <c r="H115" s="40"/>
      <c r="I115" s="43"/>
      <c r="J115" s="43"/>
      <c r="K115" s="43"/>
    </row>
    <row r="116" spans="1:11" s="41" customFormat="1" ht="15.75" customHeight="1" x14ac:dyDescent="0.25">
      <c r="A116" s="43"/>
      <c r="B116" s="40"/>
      <c r="F116" s="46"/>
      <c r="H116" s="40"/>
      <c r="I116" s="43"/>
      <c r="J116" s="43"/>
      <c r="K116" s="43"/>
    </row>
    <row r="117" spans="1:11" s="41" customFormat="1" ht="15.75" customHeight="1" x14ac:dyDescent="0.25">
      <c r="A117" s="43"/>
      <c r="B117" s="40"/>
      <c r="F117" s="46"/>
      <c r="H117" s="40"/>
      <c r="I117" s="43"/>
      <c r="J117" s="43"/>
      <c r="K117" s="43"/>
    </row>
    <row r="118" spans="1:11" s="41" customFormat="1" ht="15.75" customHeight="1" x14ac:dyDescent="0.25">
      <c r="A118" s="43"/>
      <c r="B118" s="40"/>
      <c r="F118" s="46"/>
      <c r="H118" s="40"/>
      <c r="I118" s="43"/>
      <c r="J118" s="43"/>
      <c r="K118" s="43"/>
    </row>
    <row r="119" spans="1:11" s="41" customFormat="1" ht="15.75" customHeight="1" x14ac:dyDescent="0.25">
      <c r="A119" s="43"/>
      <c r="B119" s="40"/>
      <c r="F119" s="46"/>
      <c r="H119" s="40"/>
      <c r="I119" s="43"/>
      <c r="J119" s="43"/>
      <c r="K119" s="43"/>
    </row>
    <row r="120" spans="1:11" s="41" customFormat="1" ht="15.75" customHeight="1" x14ac:dyDescent="0.25">
      <c r="A120" s="43"/>
      <c r="B120" s="40"/>
      <c r="F120" s="46"/>
      <c r="H120" s="40"/>
      <c r="I120" s="43"/>
      <c r="J120" s="43"/>
      <c r="K120" s="43"/>
    </row>
    <row r="121" spans="1:11" s="41" customFormat="1" ht="15.75" customHeight="1" x14ac:dyDescent="0.25">
      <c r="A121" s="43"/>
      <c r="B121" s="40"/>
      <c r="F121" s="46"/>
      <c r="H121" s="40"/>
      <c r="I121" s="43"/>
      <c r="J121" s="43"/>
      <c r="K121" s="43"/>
    </row>
    <row r="122" spans="1:11" s="41" customFormat="1" ht="15.75" customHeight="1" x14ac:dyDescent="0.25">
      <c r="A122" s="43"/>
      <c r="B122" s="40"/>
      <c r="F122" s="46"/>
      <c r="H122" s="40"/>
      <c r="I122" s="43"/>
      <c r="J122" s="43"/>
      <c r="K122" s="43"/>
    </row>
    <row r="123" spans="1:11" s="41" customFormat="1" ht="15.75" customHeight="1" x14ac:dyDescent="0.25">
      <c r="A123" s="43"/>
      <c r="B123" s="40"/>
      <c r="F123" s="46"/>
      <c r="H123" s="40"/>
      <c r="I123" s="43"/>
      <c r="J123" s="43"/>
      <c r="K123" s="43"/>
    </row>
    <row r="124" spans="1:11" s="41" customFormat="1" ht="15.75" customHeight="1" x14ac:dyDescent="0.25">
      <c r="A124" s="43"/>
      <c r="B124" s="40"/>
      <c r="F124" s="46"/>
      <c r="H124" s="40"/>
      <c r="I124" s="43"/>
      <c r="J124" s="43"/>
      <c r="K124" s="43"/>
    </row>
    <row r="125" spans="1:11" s="41" customFormat="1" ht="15.75" customHeight="1" x14ac:dyDescent="0.25">
      <c r="A125" s="43"/>
      <c r="B125" s="40"/>
      <c r="F125" s="46"/>
      <c r="H125" s="40"/>
      <c r="I125" s="43"/>
      <c r="J125" s="43"/>
      <c r="K125" s="43"/>
    </row>
    <row r="126" spans="1:11" s="41" customFormat="1" ht="15.75" customHeight="1" x14ac:dyDescent="0.25">
      <c r="A126" s="43"/>
      <c r="B126" s="40"/>
      <c r="F126" s="46"/>
      <c r="H126" s="40"/>
      <c r="I126" s="43"/>
      <c r="J126" s="43"/>
      <c r="K126" s="43"/>
    </row>
    <row r="127" spans="1:11" s="41" customFormat="1" ht="15.75" customHeight="1" x14ac:dyDescent="0.25">
      <c r="A127" s="43"/>
      <c r="B127" s="40"/>
      <c r="F127" s="46"/>
      <c r="H127" s="40"/>
      <c r="I127" s="43"/>
      <c r="J127" s="43"/>
      <c r="K127" s="43"/>
    </row>
    <row r="128" spans="1:11" s="41" customFormat="1" ht="15.75" customHeight="1" x14ac:dyDescent="0.25">
      <c r="A128" s="43"/>
      <c r="B128" s="40"/>
      <c r="F128" s="46"/>
      <c r="H128" s="40"/>
      <c r="I128" s="43"/>
      <c r="J128" s="43"/>
      <c r="K128" s="43"/>
    </row>
    <row r="129" spans="1:11" s="41" customFormat="1" ht="15.75" customHeight="1" x14ac:dyDescent="0.25">
      <c r="A129" s="43"/>
      <c r="B129" s="40"/>
      <c r="F129" s="46"/>
      <c r="H129" s="40"/>
      <c r="I129" s="43"/>
      <c r="J129" s="43"/>
      <c r="K129" s="43"/>
    </row>
    <row r="130" spans="1:11" s="41" customFormat="1" ht="15.75" customHeight="1" x14ac:dyDescent="0.25">
      <c r="A130" s="43"/>
      <c r="B130" s="40"/>
      <c r="F130" s="46"/>
      <c r="H130" s="40"/>
      <c r="I130" s="43"/>
      <c r="J130" s="43"/>
      <c r="K130" s="43"/>
    </row>
    <row r="131" spans="1:11" s="41" customFormat="1" ht="15.75" customHeight="1" x14ac:dyDescent="0.25">
      <c r="A131" s="43"/>
      <c r="B131" s="40"/>
      <c r="F131" s="46"/>
      <c r="H131" s="40"/>
      <c r="I131" s="43"/>
      <c r="J131" s="43"/>
      <c r="K131" s="43"/>
    </row>
    <row r="132" spans="1:11" s="41" customFormat="1" ht="15.75" customHeight="1" x14ac:dyDescent="0.25">
      <c r="A132" s="43"/>
      <c r="B132" s="40"/>
      <c r="F132" s="46"/>
      <c r="H132" s="40"/>
      <c r="I132" s="43"/>
      <c r="J132" s="43"/>
      <c r="K132" s="43"/>
    </row>
    <row r="133" spans="1:11" s="41" customFormat="1" ht="15.75" customHeight="1" x14ac:dyDescent="0.25">
      <c r="A133" s="43"/>
      <c r="B133" s="40"/>
      <c r="F133" s="46"/>
      <c r="H133" s="40"/>
      <c r="I133" s="43"/>
      <c r="J133" s="43"/>
      <c r="K133" s="43"/>
    </row>
    <row r="134" spans="1:11" s="41" customFormat="1" ht="15.75" customHeight="1" x14ac:dyDescent="0.25">
      <c r="A134" s="43"/>
      <c r="B134" s="40"/>
      <c r="F134" s="46"/>
      <c r="H134" s="40"/>
      <c r="I134" s="43"/>
      <c r="J134" s="43"/>
      <c r="K134" s="43"/>
    </row>
    <row r="135" spans="1:11" s="41" customFormat="1" ht="15.75" customHeight="1" x14ac:dyDescent="0.25">
      <c r="A135" s="43"/>
      <c r="B135" s="40"/>
      <c r="F135" s="46"/>
      <c r="H135" s="40"/>
      <c r="I135" s="43"/>
      <c r="J135" s="43"/>
      <c r="K135" s="43"/>
    </row>
    <row r="136" spans="1:11" s="41" customFormat="1" ht="15.75" customHeight="1" x14ac:dyDescent="0.25">
      <c r="A136" s="43"/>
      <c r="B136" s="40"/>
      <c r="F136" s="46"/>
      <c r="H136" s="40"/>
      <c r="I136" s="43"/>
      <c r="J136" s="43"/>
      <c r="K136" s="43"/>
    </row>
    <row r="137" spans="1:11" s="41" customFormat="1" ht="15.75" customHeight="1" x14ac:dyDescent="0.25">
      <c r="A137" s="43"/>
      <c r="B137" s="40"/>
      <c r="F137" s="46"/>
      <c r="H137" s="40"/>
      <c r="I137" s="43"/>
      <c r="J137" s="43"/>
      <c r="K137" s="43"/>
    </row>
    <row r="138" spans="1:11" s="41" customFormat="1" ht="15.75" customHeight="1" x14ac:dyDescent="0.25">
      <c r="A138" s="43"/>
      <c r="B138" s="40"/>
      <c r="F138" s="46"/>
      <c r="H138" s="40"/>
      <c r="I138" s="43"/>
      <c r="J138" s="43"/>
      <c r="K138" s="43"/>
    </row>
    <row r="139" spans="1:11" s="41" customFormat="1" ht="15.75" customHeight="1" x14ac:dyDescent="0.25">
      <c r="A139" s="43"/>
      <c r="B139" s="40"/>
      <c r="F139" s="46"/>
      <c r="H139" s="40"/>
      <c r="I139" s="43"/>
      <c r="J139" s="43"/>
      <c r="K139" s="43"/>
    </row>
    <row r="140" spans="1:11" s="41" customFormat="1" ht="15.75" customHeight="1" x14ac:dyDescent="0.25">
      <c r="A140" s="43"/>
      <c r="B140" s="40"/>
      <c r="F140" s="46"/>
      <c r="H140" s="40"/>
      <c r="I140" s="43"/>
      <c r="J140" s="43"/>
      <c r="K140" s="43"/>
    </row>
    <row r="141" spans="1:11" s="41" customFormat="1" ht="15.75" customHeight="1" x14ac:dyDescent="0.25">
      <c r="A141" s="43"/>
      <c r="B141" s="40"/>
      <c r="F141" s="46"/>
      <c r="H141" s="40"/>
      <c r="I141" s="43"/>
      <c r="J141" s="43"/>
      <c r="K141" s="43"/>
    </row>
    <row r="142" spans="1:11" s="41" customFormat="1" ht="15.75" customHeight="1" x14ac:dyDescent="0.25">
      <c r="A142" s="43"/>
      <c r="B142" s="40"/>
      <c r="F142" s="46"/>
      <c r="H142" s="40"/>
      <c r="I142" s="43"/>
      <c r="J142" s="43"/>
      <c r="K142" s="43"/>
    </row>
    <row r="143" spans="1:11" s="41" customFormat="1" ht="15.75" customHeight="1" x14ac:dyDescent="0.25">
      <c r="A143" s="43"/>
      <c r="B143" s="40"/>
      <c r="F143" s="46"/>
      <c r="H143" s="40"/>
      <c r="I143" s="43"/>
      <c r="J143" s="43"/>
      <c r="K143" s="43"/>
    </row>
    <row r="144" spans="1:11" s="41" customFormat="1" ht="15.75" customHeight="1" x14ac:dyDescent="0.25">
      <c r="A144" s="43"/>
      <c r="B144" s="40"/>
      <c r="F144" s="46"/>
      <c r="H144" s="40"/>
      <c r="I144" s="43"/>
      <c r="J144" s="43"/>
      <c r="K144" s="43"/>
    </row>
    <row r="145" spans="1:11" s="41" customFormat="1" ht="15.75" customHeight="1" x14ac:dyDescent="0.25">
      <c r="A145" s="43"/>
      <c r="B145" s="40"/>
      <c r="F145" s="46"/>
      <c r="H145" s="40"/>
      <c r="I145" s="43"/>
      <c r="J145" s="43"/>
      <c r="K145" s="43"/>
    </row>
    <row r="146" spans="1:11" s="41" customFormat="1" ht="15.75" customHeight="1" x14ac:dyDescent="0.25">
      <c r="A146" s="43"/>
      <c r="B146" s="40"/>
      <c r="F146" s="46"/>
      <c r="H146" s="40"/>
      <c r="I146" s="43"/>
      <c r="J146" s="43"/>
      <c r="K146" s="43"/>
    </row>
    <row r="147" spans="1:11" s="41" customFormat="1" ht="15.75" customHeight="1" x14ac:dyDescent="0.25">
      <c r="A147" s="43"/>
      <c r="B147" s="40"/>
      <c r="F147" s="46"/>
      <c r="H147" s="40"/>
      <c r="I147" s="43"/>
      <c r="J147" s="43"/>
      <c r="K147" s="43"/>
    </row>
    <row r="148" spans="1:11" s="41" customFormat="1" ht="15.75" customHeight="1" x14ac:dyDescent="0.25">
      <c r="A148" s="43"/>
      <c r="B148" s="40"/>
      <c r="F148" s="46"/>
      <c r="H148" s="40"/>
      <c r="I148" s="43"/>
      <c r="J148" s="43"/>
      <c r="K148" s="43"/>
    </row>
    <row r="149" spans="1:11" s="41" customFormat="1" ht="15.75" customHeight="1" x14ac:dyDescent="0.25">
      <c r="A149" s="43"/>
      <c r="B149" s="40"/>
      <c r="F149" s="46"/>
      <c r="H149" s="40"/>
      <c r="I149" s="43"/>
      <c r="J149" s="43"/>
      <c r="K149" s="43"/>
    </row>
    <row r="150" spans="1:11" s="41" customFormat="1" ht="15.75" customHeight="1" x14ac:dyDescent="0.25">
      <c r="A150" s="43"/>
      <c r="B150" s="40"/>
      <c r="F150" s="46"/>
      <c r="H150" s="40"/>
      <c r="I150" s="43"/>
      <c r="J150" s="43"/>
      <c r="K150" s="43"/>
    </row>
    <row r="151" spans="1:11" s="41" customFormat="1" ht="15.75" customHeight="1" x14ac:dyDescent="0.25">
      <c r="A151" s="43"/>
      <c r="B151" s="40"/>
      <c r="F151" s="46"/>
      <c r="H151" s="40"/>
      <c r="I151" s="43"/>
      <c r="J151" s="43"/>
      <c r="K151" s="43"/>
    </row>
    <row r="152" spans="1:11" s="41" customFormat="1" ht="15.75" customHeight="1" x14ac:dyDescent="0.25">
      <c r="A152" s="43"/>
      <c r="B152" s="40"/>
      <c r="F152" s="46"/>
      <c r="H152" s="40"/>
      <c r="I152" s="43"/>
      <c r="J152" s="43"/>
      <c r="K152" s="43"/>
    </row>
    <row r="153" spans="1:11" s="41" customFormat="1" ht="15.75" customHeight="1" x14ac:dyDescent="0.25">
      <c r="A153" s="43"/>
      <c r="B153" s="40"/>
      <c r="F153" s="46"/>
      <c r="H153" s="40"/>
      <c r="I153" s="43"/>
      <c r="J153" s="43"/>
      <c r="K153" s="43"/>
    </row>
    <row r="154" spans="1:11" s="41" customFormat="1" ht="15.75" customHeight="1" x14ac:dyDescent="0.25">
      <c r="A154" s="43"/>
      <c r="B154" s="40"/>
      <c r="F154" s="46"/>
      <c r="H154" s="40"/>
      <c r="I154" s="43"/>
      <c r="J154" s="43"/>
      <c r="K154" s="43"/>
    </row>
    <row r="155" spans="1:11" s="41" customFormat="1" ht="15.75" customHeight="1" x14ac:dyDescent="0.25">
      <c r="A155" s="43"/>
      <c r="B155" s="40"/>
      <c r="F155" s="46"/>
      <c r="H155" s="40"/>
      <c r="I155" s="43"/>
      <c r="J155" s="43"/>
      <c r="K155" s="43"/>
    </row>
    <row r="156" spans="1:11" s="41" customFormat="1" ht="15.75" customHeight="1" x14ac:dyDescent="0.25">
      <c r="A156" s="43"/>
      <c r="B156" s="40"/>
      <c r="F156" s="46"/>
      <c r="H156" s="40"/>
      <c r="I156" s="43"/>
      <c r="J156" s="43"/>
      <c r="K156" s="43"/>
    </row>
    <row r="157" spans="1:11" s="41" customFormat="1" ht="15.75" customHeight="1" x14ac:dyDescent="0.25">
      <c r="A157" s="43"/>
      <c r="B157" s="40"/>
      <c r="F157" s="46"/>
      <c r="H157" s="40"/>
      <c r="I157" s="43"/>
      <c r="J157" s="43"/>
      <c r="K157" s="43"/>
    </row>
    <row r="158" spans="1:11" s="41" customFormat="1" ht="15.75" customHeight="1" x14ac:dyDescent="0.25">
      <c r="A158" s="43"/>
      <c r="B158" s="40"/>
      <c r="F158" s="46"/>
      <c r="H158" s="40"/>
      <c r="I158" s="43"/>
      <c r="J158" s="43"/>
      <c r="K158" s="43"/>
    </row>
    <row r="159" spans="1:11" s="41" customFormat="1" ht="15.75" customHeight="1" x14ac:dyDescent="0.25">
      <c r="A159" s="43"/>
      <c r="B159" s="40"/>
      <c r="F159" s="46"/>
      <c r="H159" s="40"/>
      <c r="I159" s="43"/>
      <c r="J159" s="43"/>
      <c r="K159" s="43"/>
    </row>
    <row r="160" spans="1:11" s="41" customFormat="1" ht="15.75" customHeight="1" x14ac:dyDescent="0.25">
      <c r="A160" s="43"/>
      <c r="B160" s="40"/>
      <c r="F160" s="46"/>
      <c r="H160" s="40"/>
      <c r="I160" s="43"/>
      <c r="J160" s="43"/>
      <c r="K160" s="43"/>
    </row>
    <row r="161" spans="1:11" s="41" customFormat="1" ht="15.75" customHeight="1" x14ac:dyDescent="0.25">
      <c r="A161" s="43"/>
      <c r="B161" s="40"/>
      <c r="F161" s="46"/>
      <c r="H161" s="40"/>
      <c r="I161" s="43"/>
      <c r="J161" s="43"/>
      <c r="K161" s="43"/>
    </row>
    <row r="162" spans="1:11" s="41" customFormat="1" ht="15.75" customHeight="1" x14ac:dyDescent="0.25">
      <c r="A162" s="43"/>
      <c r="B162" s="40"/>
      <c r="F162" s="46"/>
      <c r="H162" s="40"/>
      <c r="I162" s="43"/>
      <c r="J162" s="43"/>
      <c r="K162" s="43"/>
    </row>
    <row r="163" spans="1:11" s="41" customFormat="1" ht="15.75" customHeight="1" x14ac:dyDescent="0.25">
      <c r="A163" s="43"/>
      <c r="B163" s="40"/>
      <c r="F163" s="46"/>
      <c r="H163" s="40"/>
      <c r="I163" s="43"/>
      <c r="J163" s="43"/>
      <c r="K163" s="43"/>
    </row>
    <row r="164" spans="1:11" s="41" customFormat="1" ht="15.75" customHeight="1" x14ac:dyDescent="0.25">
      <c r="A164" s="43"/>
      <c r="B164" s="40"/>
      <c r="F164" s="46"/>
      <c r="H164" s="40"/>
      <c r="I164" s="43"/>
      <c r="J164" s="43"/>
      <c r="K164" s="43"/>
    </row>
    <row r="165" spans="1:11" s="41" customFormat="1" ht="15.75" customHeight="1" x14ac:dyDescent="0.25">
      <c r="A165" s="43"/>
      <c r="B165" s="40"/>
      <c r="F165" s="46"/>
      <c r="H165" s="40"/>
      <c r="I165" s="43"/>
      <c r="J165" s="43"/>
      <c r="K165" s="43"/>
    </row>
    <row r="166" spans="1:11" s="41" customFormat="1" ht="15.75" customHeight="1" x14ac:dyDescent="0.25">
      <c r="A166" s="43"/>
      <c r="B166" s="40"/>
      <c r="F166" s="46"/>
      <c r="H166" s="40"/>
      <c r="I166" s="43"/>
      <c r="J166" s="43"/>
      <c r="K166" s="43"/>
    </row>
    <row r="167" spans="1:11" s="41" customFormat="1" ht="15.75" customHeight="1" x14ac:dyDescent="0.25">
      <c r="A167" s="43"/>
      <c r="B167" s="40"/>
      <c r="F167" s="46"/>
      <c r="H167" s="40"/>
      <c r="I167" s="43"/>
      <c r="J167" s="43"/>
      <c r="K167" s="43"/>
    </row>
    <row r="168" spans="1:11" s="41" customFormat="1" ht="15.75" customHeight="1" x14ac:dyDescent="0.25">
      <c r="A168" s="43"/>
      <c r="B168" s="40"/>
      <c r="F168" s="46"/>
      <c r="H168" s="40"/>
      <c r="I168" s="43"/>
      <c r="J168" s="43"/>
      <c r="K168" s="43"/>
    </row>
    <row r="169" spans="1:11" s="41" customFormat="1" ht="15.75" customHeight="1" x14ac:dyDescent="0.25">
      <c r="A169" s="43"/>
      <c r="B169" s="40"/>
      <c r="F169" s="46"/>
      <c r="H169" s="40"/>
      <c r="I169" s="43"/>
      <c r="J169" s="43"/>
      <c r="K169" s="43"/>
    </row>
    <row r="170" spans="1:11" s="41" customFormat="1" ht="15.75" customHeight="1" x14ac:dyDescent="0.25">
      <c r="A170" s="43"/>
      <c r="B170" s="40"/>
      <c r="F170" s="46"/>
      <c r="H170" s="40"/>
      <c r="I170" s="43"/>
      <c r="J170" s="43"/>
      <c r="K170" s="43"/>
    </row>
    <row r="171" spans="1:11" s="41" customFormat="1" ht="15.75" customHeight="1" x14ac:dyDescent="0.25">
      <c r="A171" s="43"/>
      <c r="B171" s="40"/>
      <c r="F171" s="46"/>
      <c r="H171" s="40"/>
      <c r="I171" s="43"/>
      <c r="J171" s="43"/>
      <c r="K171" s="43"/>
    </row>
    <row r="172" spans="1:11" s="41" customFormat="1" ht="15.75" customHeight="1" x14ac:dyDescent="0.25">
      <c r="A172" s="43"/>
      <c r="B172" s="40"/>
      <c r="F172" s="46"/>
      <c r="H172" s="40"/>
      <c r="I172" s="43"/>
      <c r="J172" s="43"/>
      <c r="K172" s="43"/>
    </row>
    <row r="173" spans="1:11" s="41" customFormat="1" ht="15.75" customHeight="1" x14ac:dyDescent="0.25">
      <c r="A173" s="43"/>
      <c r="B173" s="40"/>
      <c r="F173" s="46"/>
      <c r="H173" s="40"/>
      <c r="I173" s="43"/>
      <c r="J173" s="43"/>
      <c r="K173" s="43"/>
    </row>
    <row r="174" spans="1:11" s="41" customFormat="1" ht="15.75" customHeight="1" x14ac:dyDescent="0.25">
      <c r="A174" s="43"/>
      <c r="B174" s="40"/>
      <c r="F174" s="46"/>
      <c r="H174" s="40"/>
      <c r="I174" s="43"/>
      <c r="J174" s="43"/>
      <c r="K174" s="43"/>
    </row>
    <row r="175" spans="1:11" s="41" customFormat="1" ht="15.75" customHeight="1" x14ac:dyDescent="0.25">
      <c r="A175" s="43"/>
      <c r="B175" s="40"/>
      <c r="F175" s="46"/>
      <c r="H175" s="40"/>
      <c r="I175" s="43"/>
      <c r="J175" s="43"/>
      <c r="K175" s="43"/>
    </row>
    <row r="176" spans="1:11" s="41" customFormat="1" ht="15.75" customHeight="1" x14ac:dyDescent="0.25">
      <c r="A176" s="43"/>
      <c r="B176" s="40"/>
      <c r="F176" s="46"/>
      <c r="H176" s="40"/>
      <c r="I176" s="43"/>
      <c r="J176" s="43"/>
      <c r="K176" s="43"/>
    </row>
    <row r="177" spans="1:11" s="41" customFormat="1" ht="15.75" customHeight="1" x14ac:dyDescent="0.25">
      <c r="A177" s="43"/>
      <c r="B177" s="40"/>
      <c r="F177" s="46"/>
      <c r="H177" s="40"/>
      <c r="I177" s="43"/>
      <c r="J177" s="43"/>
      <c r="K177" s="43"/>
    </row>
    <row r="178" spans="1:11" s="41" customFormat="1" ht="15.75" customHeight="1" x14ac:dyDescent="0.25">
      <c r="A178" s="43"/>
      <c r="B178" s="40"/>
      <c r="F178" s="46"/>
      <c r="H178" s="40"/>
      <c r="I178" s="43"/>
      <c r="J178" s="43"/>
      <c r="K178" s="43"/>
    </row>
    <row r="179" spans="1:11" s="41" customFormat="1" ht="15.75" customHeight="1" x14ac:dyDescent="0.25">
      <c r="A179" s="43"/>
      <c r="B179" s="40"/>
      <c r="F179" s="46"/>
      <c r="H179" s="40"/>
      <c r="I179" s="43"/>
      <c r="J179" s="43"/>
      <c r="K179" s="43"/>
    </row>
    <row r="180" spans="1:11" s="41" customFormat="1" ht="15.75" customHeight="1" x14ac:dyDescent="0.25">
      <c r="A180" s="43"/>
      <c r="B180" s="40"/>
      <c r="F180" s="46"/>
      <c r="H180" s="40"/>
      <c r="I180" s="43"/>
      <c r="J180" s="43"/>
      <c r="K180" s="43"/>
    </row>
    <row r="181" spans="1:11" s="41" customFormat="1" ht="15.75" customHeight="1" x14ac:dyDescent="0.25">
      <c r="A181" s="43"/>
      <c r="B181" s="40"/>
      <c r="F181" s="46"/>
      <c r="H181" s="40"/>
      <c r="I181" s="43"/>
      <c r="J181" s="43"/>
      <c r="K181" s="43"/>
    </row>
    <row r="182" spans="1:11" s="41" customFormat="1" ht="15.75" customHeight="1" x14ac:dyDescent="0.25">
      <c r="A182" s="43"/>
      <c r="B182" s="40"/>
      <c r="F182" s="46"/>
      <c r="H182" s="40"/>
      <c r="I182" s="43"/>
      <c r="J182" s="43"/>
      <c r="K182" s="43"/>
    </row>
    <row r="183" spans="1:11" s="41" customFormat="1" ht="15.75" customHeight="1" x14ac:dyDescent="0.25">
      <c r="A183" s="43"/>
      <c r="B183" s="40"/>
      <c r="F183" s="46"/>
      <c r="H183" s="40"/>
      <c r="I183" s="43"/>
      <c r="J183" s="43"/>
      <c r="K183" s="43"/>
    </row>
    <row r="184" spans="1:11" s="41" customFormat="1" ht="15.75" customHeight="1" x14ac:dyDescent="0.25">
      <c r="A184" s="43"/>
      <c r="B184" s="40"/>
      <c r="F184" s="46"/>
      <c r="H184" s="40"/>
      <c r="I184" s="43"/>
      <c r="J184" s="43"/>
      <c r="K184" s="43"/>
    </row>
    <row r="185" spans="1:11" s="41" customFormat="1" ht="15.75" customHeight="1" x14ac:dyDescent="0.25">
      <c r="A185" s="43"/>
      <c r="B185" s="40"/>
      <c r="F185" s="46"/>
      <c r="H185" s="40"/>
      <c r="I185" s="43"/>
      <c r="J185" s="43"/>
      <c r="K185" s="43"/>
    </row>
    <row r="186" spans="1:11" s="41" customFormat="1" ht="15.75" customHeight="1" x14ac:dyDescent="0.25">
      <c r="A186" s="43"/>
      <c r="B186" s="40"/>
      <c r="F186" s="46"/>
      <c r="H186" s="40"/>
      <c r="I186" s="43"/>
      <c r="J186" s="43"/>
      <c r="K186" s="43"/>
    </row>
    <row r="187" spans="1:11" s="41" customFormat="1" ht="15.75" customHeight="1" x14ac:dyDescent="0.25">
      <c r="A187" s="43"/>
      <c r="B187" s="40"/>
      <c r="F187" s="46"/>
      <c r="H187" s="40"/>
      <c r="I187" s="43"/>
      <c r="J187" s="43"/>
      <c r="K187" s="43"/>
    </row>
    <row r="188" spans="1:11" s="41" customFormat="1" ht="15.75" customHeight="1" x14ac:dyDescent="0.25">
      <c r="A188" s="43"/>
      <c r="B188" s="40"/>
      <c r="F188" s="46"/>
      <c r="H188" s="40"/>
      <c r="I188" s="43"/>
      <c r="J188" s="43"/>
      <c r="K188" s="43"/>
    </row>
    <row r="189" spans="1:11" s="41" customFormat="1" ht="15.75" customHeight="1" x14ac:dyDescent="0.25">
      <c r="A189" s="43"/>
      <c r="B189" s="40"/>
      <c r="F189" s="46"/>
      <c r="H189" s="40"/>
      <c r="I189" s="43"/>
      <c r="J189" s="43"/>
      <c r="K189" s="43"/>
    </row>
    <row r="190" spans="1:11" s="41" customFormat="1" ht="15.75" customHeight="1" x14ac:dyDescent="0.25">
      <c r="A190" s="43"/>
      <c r="B190" s="40"/>
      <c r="F190" s="46"/>
      <c r="H190" s="40"/>
      <c r="I190" s="43"/>
      <c r="J190" s="43"/>
      <c r="K190" s="43"/>
    </row>
    <row r="191" spans="1:11" s="41" customFormat="1" ht="15.75" customHeight="1" x14ac:dyDescent="0.25">
      <c r="A191" s="43"/>
      <c r="B191" s="40"/>
      <c r="F191" s="46"/>
      <c r="H191" s="40"/>
      <c r="I191" s="43"/>
      <c r="J191" s="43"/>
      <c r="K191" s="43"/>
    </row>
    <row r="192" spans="1:11" s="41" customFormat="1" ht="15.75" customHeight="1" x14ac:dyDescent="0.25">
      <c r="A192" s="43"/>
      <c r="B192" s="40"/>
      <c r="F192" s="46"/>
      <c r="H192" s="40"/>
      <c r="I192" s="43"/>
      <c r="J192" s="43"/>
      <c r="K192" s="43"/>
    </row>
    <row r="193" spans="1:11" s="41" customFormat="1" ht="15.75" customHeight="1" x14ac:dyDescent="0.25">
      <c r="A193" s="43"/>
      <c r="B193" s="40"/>
      <c r="F193" s="46"/>
      <c r="H193" s="40"/>
      <c r="I193" s="43"/>
      <c r="J193" s="43"/>
      <c r="K193" s="43"/>
    </row>
    <row r="194" spans="1:11" s="41" customFormat="1" ht="15.75" customHeight="1" x14ac:dyDescent="0.25">
      <c r="A194" s="43"/>
      <c r="B194" s="40"/>
      <c r="F194" s="46"/>
      <c r="H194" s="40"/>
      <c r="I194" s="43"/>
      <c r="J194" s="43"/>
      <c r="K194" s="43"/>
    </row>
    <row r="195" spans="1:11" s="41" customFormat="1" ht="15.75" customHeight="1" x14ac:dyDescent="0.25">
      <c r="A195" s="43"/>
      <c r="B195" s="40"/>
      <c r="F195" s="46"/>
      <c r="H195" s="40"/>
      <c r="I195" s="43"/>
      <c r="J195" s="43"/>
      <c r="K195" s="43"/>
    </row>
    <row r="196" spans="1:11" s="41" customFormat="1" ht="15.75" customHeight="1" x14ac:dyDescent="0.25">
      <c r="A196" s="43"/>
      <c r="B196" s="40"/>
      <c r="F196" s="46"/>
      <c r="H196" s="40"/>
      <c r="I196" s="43"/>
      <c r="J196" s="43"/>
      <c r="K196" s="43"/>
    </row>
    <row r="197" spans="1:11" s="41" customFormat="1" ht="15.75" customHeight="1" x14ac:dyDescent="0.25">
      <c r="A197" s="43"/>
      <c r="B197" s="40"/>
      <c r="F197" s="46"/>
      <c r="H197" s="40"/>
      <c r="I197" s="43"/>
      <c r="J197" s="43"/>
      <c r="K197" s="43"/>
    </row>
    <row r="198" spans="1:11" s="41" customFormat="1" ht="15.75" customHeight="1" x14ac:dyDescent="0.25">
      <c r="A198" s="43"/>
      <c r="B198" s="40"/>
      <c r="F198" s="46"/>
      <c r="H198" s="40"/>
      <c r="I198" s="43"/>
      <c r="J198" s="43"/>
      <c r="K198" s="43"/>
    </row>
    <row r="199" spans="1:11" s="41" customFormat="1" ht="15.75" customHeight="1" x14ac:dyDescent="0.25">
      <c r="A199" s="43"/>
      <c r="B199" s="40"/>
      <c r="F199" s="46"/>
      <c r="H199" s="40"/>
      <c r="I199" s="43"/>
      <c r="J199" s="43"/>
      <c r="K199" s="43"/>
    </row>
    <row r="200" spans="1:11" s="41" customFormat="1" ht="15.75" customHeight="1" x14ac:dyDescent="0.25">
      <c r="A200" s="43"/>
      <c r="B200" s="40"/>
      <c r="F200" s="46"/>
      <c r="H200" s="40"/>
      <c r="I200" s="43"/>
      <c r="J200" s="43"/>
      <c r="K200" s="43"/>
    </row>
    <row r="201" spans="1:11" s="41" customFormat="1" ht="15.75" customHeight="1" x14ac:dyDescent="0.25">
      <c r="A201" s="43"/>
      <c r="B201" s="40"/>
      <c r="F201" s="46"/>
      <c r="H201" s="40"/>
      <c r="I201" s="43"/>
      <c r="J201" s="43"/>
      <c r="K201" s="43"/>
    </row>
    <row r="202" spans="1:11" s="41" customFormat="1" ht="15.75" customHeight="1" x14ac:dyDescent="0.25">
      <c r="A202" s="43"/>
      <c r="B202" s="40"/>
      <c r="F202" s="46"/>
      <c r="H202" s="40"/>
      <c r="I202" s="43"/>
      <c r="J202" s="43"/>
      <c r="K202" s="43"/>
    </row>
    <row r="203" spans="1:11" s="41" customFormat="1" ht="15.75" customHeight="1" x14ac:dyDescent="0.25">
      <c r="A203" s="43"/>
      <c r="B203" s="40"/>
      <c r="F203" s="46"/>
      <c r="H203" s="40"/>
      <c r="I203" s="43"/>
      <c r="J203" s="43"/>
      <c r="K203" s="43"/>
    </row>
    <row r="204" spans="1:11" s="41" customFormat="1" ht="15.75" customHeight="1" x14ac:dyDescent="0.25">
      <c r="A204" s="43"/>
      <c r="B204" s="40"/>
      <c r="F204" s="46"/>
      <c r="H204" s="40"/>
      <c r="I204" s="43"/>
      <c r="J204" s="43"/>
      <c r="K204" s="43"/>
    </row>
    <row r="205" spans="1:11" s="41" customFormat="1" ht="15.75" customHeight="1" x14ac:dyDescent="0.25">
      <c r="A205" s="43"/>
      <c r="B205" s="40"/>
      <c r="F205" s="46"/>
      <c r="H205" s="40"/>
      <c r="I205" s="43"/>
      <c r="J205" s="43"/>
      <c r="K205" s="43"/>
    </row>
    <row r="206" spans="1:11" s="41" customFormat="1" ht="15.75" customHeight="1" x14ac:dyDescent="0.25">
      <c r="A206" s="43"/>
      <c r="B206" s="40"/>
      <c r="F206" s="46"/>
      <c r="H206" s="40"/>
      <c r="I206" s="43"/>
      <c r="J206" s="43"/>
      <c r="K206" s="43"/>
    </row>
    <row r="207" spans="1:11" s="41" customFormat="1" ht="15.75" customHeight="1" x14ac:dyDescent="0.25">
      <c r="A207" s="43"/>
      <c r="B207" s="40"/>
      <c r="F207" s="46"/>
      <c r="H207" s="40"/>
      <c r="I207" s="43"/>
      <c r="J207" s="43"/>
      <c r="K207" s="43"/>
    </row>
    <row r="208" spans="1:11" s="41" customFormat="1" ht="15.75" customHeight="1" x14ac:dyDescent="0.25">
      <c r="A208" s="43"/>
      <c r="B208" s="40"/>
      <c r="F208" s="46"/>
      <c r="H208" s="40"/>
      <c r="I208" s="43"/>
      <c r="J208" s="43"/>
      <c r="K208" s="43"/>
    </row>
    <row r="209" spans="1:11" s="41" customFormat="1" ht="15.75" customHeight="1" x14ac:dyDescent="0.25">
      <c r="A209" s="43"/>
      <c r="B209" s="40"/>
      <c r="F209" s="46"/>
      <c r="H209" s="40"/>
      <c r="I209" s="43"/>
      <c r="J209" s="43"/>
      <c r="K209" s="43"/>
    </row>
    <row r="210" spans="1:11" s="41" customFormat="1" ht="15.75" customHeight="1" x14ac:dyDescent="0.25">
      <c r="A210" s="43"/>
      <c r="B210" s="40"/>
      <c r="F210" s="46"/>
      <c r="H210" s="40"/>
      <c r="I210" s="43"/>
      <c r="J210" s="43"/>
      <c r="K210" s="43"/>
    </row>
    <row r="211" spans="1:11" s="41" customFormat="1" ht="15.75" customHeight="1" x14ac:dyDescent="0.25">
      <c r="A211" s="43"/>
      <c r="B211" s="40"/>
      <c r="F211" s="46"/>
      <c r="H211" s="40"/>
      <c r="I211" s="43"/>
      <c r="J211" s="43"/>
      <c r="K211" s="43"/>
    </row>
    <row r="212" spans="1:11" s="41" customFormat="1" ht="15.75" customHeight="1" x14ac:dyDescent="0.25">
      <c r="A212" s="43"/>
      <c r="B212" s="40"/>
      <c r="F212" s="46"/>
      <c r="H212" s="40"/>
      <c r="I212" s="43"/>
      <c r="J212" s="43"/>
      <c r="K212" s="43"/>
    </row>
    <row r="213" spans="1:11" s="41" customFormat="1" ht="15.75" customHeight="1" x14ac:dyDescent="0.25">
      <c r="A213" s="43"/>
      <c r="B213" s="40"/>
      <c r="F213" s="46"/>
      <c r="H213" s="40"/>
      <c r="I213" s="43"/>
      <c r="J213" s="43"/>
      <c r="K213" s="43"/>
    </row>
    <row r="214" spans="1:11" s="41" customFormat="1" ht="15.75" customHeight="1" x14ac:dyDescent="0.25">
      <c r="A214" s="43"/>
      <c r="B214" s="40"/>
      <c r="F214" s="46"/>
      <c r="H214" s="40"/>
      <c r="I214" s="43"/>
      <c r="J214" s="43"/>
      <c r="K214" s="43"/>
    </row>
    <row r="215" spans="1:11" s="41" customFormat="1" ht="15.75" customHeight="1" x14ac:dyDescent="0.25">
      <c r="A215" s="43"/>
      <c r="B215" s="40"/>
      <c r="F215" s="46"/>
      <c r="H215" s="40"/>
      <c r="I215" s="43"/>
      <c r="J215" s="43"/>
      <c r="K215" s="43"/>
    </row>
    <row r="216" spans="1:11" s="41" customFormat="1" ht="15.75" customHeight="1" x14ac:dyDescent="0.25">
      <c r="A216" s="43"/>
      <c r="B216" s="40"/>
      <c r="F216" s="46"/>
      <c r="H216" s="40"/>
      <c r="I216" s="43"/>
      <c r="J216" s="43"/>
      <c r="K216" s="43"/>
    </row>
    <row r="217" spans="1:11" s="41" customFormat="1" ht="15.75" customHeight="1" x14ac:dyDescent="0.25">
      <c r="A217" s="43"/>
      <c r="B217" s="40"/>
      <c r="F217" s="46"/>
      <c r="H217" s="40"/>
      <c r="I217" s="43"/>
      <c r="J217" s="43"/>
      <c r="K217" s="43"/>
    </row>
    <row r="218" spans="1:11" s="41" customFormat="1" ht="15.75" customHeight="1" x14ac:dyDescent="0.25">
      <c r="A218" s="43"/>
      <c r="B218" s="40"/>
      <c r="F218" s="46"/>
      <c r="H218" s="40"/>
      <c r="I218" s="43"/>
      <c r="J218" s="43"/>
      <c r="K218" s="43"/>
    </row>
    <row r="219" spans="1:11" s="41" customFormat="1" ht="15.75" customHeight="1" x14ac:dyDescent="0.25">
      <c r="A219" s="43"/>
      <c r="B219" s="40"/>
      <c r="F219" s="46"/>
      <c r="H219" s="40"/>
      <c r="I219" s="43"/>
      <c r="J219" s="43"/>
      <c r="K219" s="43"/>
    </row>
    <row r="220" spans="1:11" s="41" customFormat="1" ht="15.75" customHeight="1" x14ac:dyDescent="0.25">
      <c r="A220" s="43"/>
      <c r="B220" s="40"/>
      <c r="F220" s="46"/>
      <c r="H220" s="40"/>
      <c r="I220" s="43"/>
      <c r="J220" s="43"/>
      <c r="K220" s="43"/>
    </row>
    <row r="221" spans="1:11" s="41" customFormat="1" ht="15.75" customHeight="1" x14ac:dyDescent="0.25">
      <c r="A221" s="43"/>
      <c r="B221" s="40"/>
      <c r="F221" s="46"/>
      <c r="H221" s="40"/>
      <c r="I221" s="43"/>
      <c r="J221" s="43"/>
      <c r="K221" s="43"/>
    </row>
    <row r="222" spans="1:11" s="41" customFormat="1" ht="15.75" customHeight="1" x14ac:dyDescent="0.25">
      <c r="A222" s="43"/>
      <c r="B222" s="40"/>
      <c r="F222" s="46"/>
      <c r="H222" s="40"/>
      <c r="I222" s="43"/>
      <c r="J222" s="43"/>
      <c r="K222" s="43"/>
    </row>
    <row r="223" spans="1:11" s="41" customFormat="1" ht="15.75" customHeight="1" x14ac:dyDescent="0.25">
      <c r="A223" s="43"/>
      <c r="B223" s="40"/>
      <c r="F223" s="46"/>
      <c r="H223" s="40"/>
      <c r="I223" s="43"/>
      <c r="J223" s="43"/>
      <c r="K223" s="43"/>
    </row>
    <row r="224" spans="1:11" s="41" customFormat="1" ht="15.75" customHeight="1" x14ac:dyDescent="0.25">
      <c r="A224" s="43"/>
      <c r="B224" s="40"/>
      <c r="F224" s="46"/>
      <c r="H224" s="40"/>
      <c r="I224" s="43"/>
      <c r="J224" s="43"/>
      <c r="K224" s="43"/>
    </row>
    <row r="225" spans="1:11" s="41" customFormat="1" ht="15.75" customHeight="1" x14ac:dyDescent="0.25">
      <c r="A225" s="43"/>
      <c r="B225" s="40"/>
      <c r="F225" s="46"/>
      <c r="H225" s="40"/>
      <c r="I225" s="43"/>
      <c r="J225" s="43"/>
      <c r="K225" s="43"/>
    </row>
    <row r="226" spans="1:11" s="41" customFormat="1" ht="15.75" customHeight="1" x14ac:dyDescent="0.25">
      <c r="A226" s="43"/>
      <c r="B226" s="40"/>
      <c r="F226" s="46"/>
      <c r="H226" s="40"/>
      <c r="I226" s="43"/>
      <c r="J226" s="43"/>
      <c r="K226" s="43"/>
    </row>
    <row r="227" spans="1:11" s="41" customFormat="1" ht="15.75" customHeight="1" x14ac:dyDescent="0.25">
      <c r="A227" s="43"/>
      <c r="B227" s="40"/>
      <c r="F227" s="46"/>
      <c r="H227" s="40"/>
      <c r="I227" s="43"/>
      <c r="J227" s="43"/>
      <c r="K227" s="43"/>
    </row>
    <row r="228" spans="1:11" s="41" customFormat="1" ht="15.75" customHeight="1" x14ac:dyDescent="0.25">
      <c r="A228" s="43"/>
      <c r="B228" s="40"/>
      <c r="F228" s="46"/>
      <c r="H228" s="40"/>
      <c r="I228" s="43"/>
      <c r="J228" s="43"/>
      <c r="K228" s="43"/>
    </row>
    <row r="229" spans="1:11" s="41" customFormat="1" ht="15.75" customHeight="1" x14ac:dyDescent="0.25">
      <c r="A229" s="43"/>
      <c r="B229" s="40"/>
      <c r="F229" s="46"/>
      <c r="H229" s="40"/>
      <c r="I229" s="43"/>
      <c r="J229" s="43"/>
      <c r="K229" s="43"/>
    </row>
    <row r="230" spans="1:11" s="41" customFormat="1" ht="15.75" customHeight="1" x14ac:dyDescent="0.25">
      <c r="A230" s="43"/>
      <c r="B230" s="40"/>
      <c r="F230" s="46"/>
      <c r="H230" s="40"/>
      <c r="I230" s="43"/>
      <c r="J230" s="43"/>
      <c r="K230" s="43"/>
    </row>
    <row r="231" spans="1:11" s="41" customFormat="1" ht="15.75" customHeight="1" x14ac:dyDescent="0.25">
      <c r="A231" s="43"/>
      <c r="B231" s="40"/>
      <c r="F231" s="46"/>
      <c r="H231" s="40"/>
      <c r="I231" s="43"/>
      <c r="J231" s="43"/>
      <c r="K231" s="43"/>
    </row>
    <row r="232" spans="1:11" s="41" customFormat="1" ht="15.75" customHeight="1" x14ac:dyDescent="0.25">
      <c r="A232" s="43"/>
      <c r="B232" s="40"/>
      <c r="F232" s="46"/>
      <c r="H232" s="40"/>
      <c r="I232" s="43"/>
      <c r="J232" s="43"/>
      <c r="K232" s="43"/>
    </row>
    <row r="233" spans="1:11" s="41" customFormat="1" ht="15.75" customHeight="1" x14ac:dyDescent="0.25">
      <c r="A233" s="43"/>
      <c r="B233" s="40"/>
      <c r="F233" s="46"/>
      <c r="H233" s="40"/>
      <c r="I233" s="43"/>
      <c r="J233" s="43"/>
      <c r="K233" s="43"/>
    </row>
    <row r="234" spans="1:11" s="41" customFormat="1" ht="15.75" customHeight="1" x14ac:dyDescent="0.25">
      <c r="A234" s="43"/>
      <c r="B234" s="40"/>
      <c r="F234" s="46"/>
      <c r="H234" s="40"/>
      <c r="I234" s="43"/>
      <c r="J234" s="43"/>
      <c r="K234" s="43"/>
    </row>
    <row r="235" spans="1:11" s="41" customFormat="1" ht="15.75" customHeight="1" x14ac:dyDescent="0.25">
      <c r="A235" s="43"/>
      <c r="B235" s="40"/>
      <c r="F235" s="46"/>
      <c r="H235" s="40"/>
      <c r="I235" s="43"/>
      <c r="J235" s="43"/>
      <c r="K235" s="43"/>
    </row>
    <row r="236" spans="1:11" s="41" customFormat="1" ht="15.75" customHeight="1" x14ac:dyDescent="0.25">
      <c r="A236" s="43"/>
      <c r="B236" s="40"/>
      <c r="F236" s="46"/>
      <c r="H236" s="40"/>
      <c r="I236" s="43"/>
      <c r="J236" s="43"/>
      <c r="K236" s="43"/>
    </row>
    <row r="237" spans="1:11" s="41" customFormat="1" ht="15.75" customHeight="1" x14ac:dyDescent="0.25">
      <c r="A237" s="43"/>
      <c r="B237" s="40"/>
      <c r="F237" s="46"/>
      <c r="H237" s="40"/>
      <c r="I237" s="43"/>
      <c r="J237" s="43"/>
      <c r="K237" s="43"/>
    </row>
    <row r="238" spans="1:11" s="41" customFormat="1" ht="15.75" customHeight="1" x14ac:dyDescent="0.25">
      <c r="A238" s="43"/>
      <c r="B238" s="40"/>
      <c r="F238" s="46"/>
      <c r="H238" s="40"/>
      <c r="I238" s="43"/>
      <c r="J238" s="43"/>
      <c r="K238" s="43"/>
    </row>
    <row r="239" spans="1:11" s="41" customFormat="1" ht="15.75" customHeight="1" x14ac:dyDescent="0.25">
      <c r="A239" s="43"/>
      <c r="B239" s="40"/>
      <c r="F239" s="46"/>
      <c r="H239" s="40"/>
      <c r="I239" s="43"/>
      <c r="J239" s="43"/>
      <c r="K239" s="43"/>
    </row>
    <row r="240" spans="1:11" s="41" customFormat="1" ht="15.75" customHeight="1" x14ac:dyDescent="0.25">
      <c r="A240" s="43"/>
      <c r="B240" s="40"/>
      <c r="F240" s="46"/>
      <c r="H240" s="40"/>
      <c r="I240" s="43"/>
      <c r="J240" s="43"/>
      <c r="K240" s="43"/>
    </row>
    <row r="241" spans="1:11" s="41" customFormat="1" ht="15.75" customHeight="1" x14ac:dyDescent="0.25">
      <c r="A241" s="43"/>
      <c r="B241" s="40"/>
      <c r="F241" s="46"/>
      <c r="H241" s="40"/>
      <c r="I241" s="43"/>
      <c r="J241" s="43"/>
      <c r="K241" s="43"/>
    </row>
    <row r="242" spans="1:11" s="41" customFormat="1" ht="15.75" customHeight="1" x14ac:dyDescent="0.25">
      <c r="A242" s="43"/>
      <c r="B242" s="40"/>
      <c r="F242" s="46"/>
      <c r="H242" s="40"/>
      <c r="I242" s="43"/>
      <c r="J242" s="43"/>
      <c r="K242" s="43"/>
    </row>
    <row r="243" spans="1:11" s="41" customFormat="1" ht="15.75" customHeight="1" x14ac:dyDescent="0.25">
      <c r="A243" s="43"/>
      <c r="B243" s="40"/>
      <c r="F243" s="46"/>
      <c r="H243" s="40"/>
      <c r="I243" s="43"/>
      <c r="J243" s="43"/>
      <c r="K243" s="43"/>
    </row>
    <row r="244" spans="1:11" s="41" customFormat="1" ht="15.75" customHeight="1" x14ac:dyDescent="0.25">
      <c r="A244" s="43"/>
      <c r="B244" s="40"/>
      <c r="F244" s="46"/>
      <c r="H244" s="40"/>
      <c r="I244" s="43"/>
      <c r="J244" s="43"/>
      <c r="K244" s="43"/>
    </row>
    <row r="245" spans="1:11" s="41" customFormat="1" ht="15.75" customHeight="1" x14ac:dyDescent="0.25">
      <c r="A245" s="43"/>
      <c r="B245" s="40"/>
      <c r="F245" s="46"/>
      <c r="H245" s="40"/>
      <c r="I245" s="43"/>
      <c r="J245" s="43"/>
      <c r="K245" s="43"/>
    </row>
    <row r="246" spans="1:11" s="41" customFormat="1" ht="15.75" customHeight="1" x14ac:dyDescent="0.25">
      <c r="A246" s="43"/>
      <c r="B246" s="40"/>
      <c r="F246" s="46"/>
      <c r="H246" s="40"/>
      <c r="I246" s="43"/>
      <c r="J246" s="43"/>
      <c r="K246" s="43"/>
    </row>
    <row r="247" spans="1:11" s="41" customFormat="1" ht="15.75" customHeight="1" x14ac:dyDescent="0.25">
      <c r="A247" s="43"/>
      <c r="B247" s="40"/>
      <c r="F247" s="46"/>
      <c r="H247" s="40"/>
      <c r="I247" s="43"/>
      <c r="J247" s="43"/>
      <c r="K247" s="43"/>
    </row>
    <row r="248" spans="1:11" s="41" customFormat="1" ht="15.75" customHeight="1" x14ac:dyDescent="0.25">
      <c r="A248" s="43"/>
      <c r="B248" s="40"/>
      <c r="F248" s="46"/>
      <c r="H248" s="40"/>
      <c r="I248" s="43"/>
      <c r="J248" s="43"/>
      <c r="K248" s="43"/>
    </row>
    <row r="249" spans="1:11" s="41" customFormat="1" ht="15.75" customHeight="1" x14ac:dyDescent="0.25">
      <c r="A249" s="43"/>
      <c r="B249" s="40"/>
      <c r="F249" s="46"/>
      <c r="H249" s="40"/>
      <c r="I249" s="43"/>
      <c r="J249" s="43"/>
      <c r="K249" s="43"/>
    </row>
    <row r="250" spans="1:11" s="41" customFormat="1" ht="15.75" customHeight="1" x14ac:dyDescent="0.25">
      <c r="A250" s="43"/>
      <c r="B250" s="40"/>
      <c r="F250" s="46"/>
      <c r="H250" s="40"/>
      <c r="I250" s="43"/>
      <c r="J250" s="43"/>
      <c r="K250" s="43"/>
    </row>
    <row r="251" spans="1:11" s="41" customFormat="1" ht="15.75" customHeight="1" x14ac:dyDescent="0.25">
      <c r="A251" s="43"/>
      <c r="B251" s="40"/>
      <c r="F251" s="46"/>
      <c r="H251" s="40"/>
      <c r="I251" s="43"/>
      <c r="J251" s="43"/>
      <c r="K251" s="43"/>
    </row>
    <row r="252" spans="1:11" s="41" customFormat="1" ht="15.75" customHeight="1" x14ac:dyDescent="0.25">
      <c r="A252" s="43"/>
      <c r="B252" s="40"/>
      <c r="F252" s="46"/>
      <c r="H252" s="40"/>
      <c r="I252" s="43"/>
      <c r="J252" s="43"/>
      <c r="K252" s="43"/>
    </row>
    <row r="253" spans="1:11" s="41" customFormat="1" ht="15.75" customHeight="1" x14ac:dyDescent="0.25">
      <c r="A253" s="43"/>
      <c r="B253" s="40"/>
      <c r="F253" s="46"/>
      <c r="H253" s="40"/>
      <c r="I253" s="43"/>
      <c r="J253" s="43"/>
      <c r="K253" s="43"/>
    </row>
    <row r="254" spans="1:11" s="41" customFormat="1" ht="15.75" customHeight="1" x14ac:dyDescent="0.25">
      <c r="A254" s="43"/>
      <c r="B254" s="40"/>
      <c r="F254" s="46"/>
      <c r="H254" s="40"/>
      <c r="I254" s="43"/>
      <c r="J254" s="43"/>
      <c r="K254" s="43"/>
    </row>
    <row r="255" spans="1:11" s="41" customFormat="1" ht="15.75" customHeight="1" x14ac:dyDescent="0.25">
      <c r="A255" s="43"/>
      <c r="B255" s="40"/>
      <c r="F255" s="46"/>
      <c r="H255" s="40"/>
      <c r="I255" s="43"/>
      <c r="J255" s="43"/>
      <c r="K255" s="43"/>
    </row>
    <row r="256" spans="1:11" s="41" customFormat="1" ht="15.75" customHeight="1" x14ac:dyDescent="0.25">
      <c r="A256" s="43"/>
      <c r="B256" s="40"/>
      <c r="F256" s="46"/>
      <c r="H256" s="40"/>
      <c r="I256" s="43"/>
      <c r="J256" s="43"/>
      <c r="K256" s="43"/>
    </row>
    <row r="257" spans="1:11" s="41" customFormat="1" ht="15.75" customHeight="1" x14ac:dyDescent="0.25">
      <c r="A257" s="43"/>
      <c r="B257" s="40"/>
      <c r="F257" s="46"/>
      <c r="H257" s="40"/>
      <c r="I257" s="43"/>
      <c r="J257" s="43"/>
      <c r="K257" s="43"/>
    </row>
    <row r="258" spans="1:11" s="41" customFormat="1" ht="15.75" customHeight="1" x14ac:dyDescent="0.25">
      <c r="A258" s="43"/>
      <c r="B258" s="40"/>
      <c r="F258" s="46"/>
      <c r="H258" s="40"/>
      <c r="I258" s="43"/>
      <c r="J258" s="43"/>
      <c r="K258" s="43"/>
    </row>
    <row r="259" spans="1:11" s="41" customFormat="1" ht="15.75" customHeight="1" x14ac:dyDescent="0.25">
      <c r="A259" s="43"/>
      <c r="B259" s="40"/>
      <c r="F259" s="46"/>
      <c r="H259" s="40"/>
      <c r="I259" s="43"/>
      <c r="J259" s="43"/>
      <c r="K259" s="43"/>
    </row>
    <row r="260" spans="1:11" s="41" customFormat="1" ht="15.75" customHeight="1" x14ac:dyDescent="0.25">
      <c r="A260" s="43"/>
      <c r="B260" s="40"/>
      <c r="F260" s="46"/>
      <c r="H260" s="40"/>
      <c r="I260" s="43"/>
      <c r="J260" s="43"/>
      <c r="K260" s="43"/>
    </row>
    <row r="261" spans="1:11" s="41" customFormat="1" ht="15.75" customHeight="1" x14ac:dyDescent="0.25">
      <c r="A261" s="43"/>
      <c r="B261" s="40"/>
      <c r="F261" s="46"/>
      <c r="H261" s="40"/>
      <c r="I261" s="43"/>
      <c r="J261" s="43"/>
      <c r="K261" s="43"/>
    </row>
    <row r="262" spans="1:11" s="41" customFormat="1" ht="15.75" customHeight="1" x14ac:dyDescent="0.25">
      <c r="A262" s="43"/>
      <c r="B262" s="40"/>
      <c r="F262" s="46"/>
      <c r="H262" s="40"/>
      <c r="I262" s="43"/>
      <c r="J262" s="43"/>
      <c r="K262" s="43"/>
    </row>
    <row r="263" spans="1:11" s="41" customFormat="1" ht="15.75" customHeight="1" x14ac:dyDescent="0.25">
      <c r="A263" s="43"/>
      <c r="B263" s="40"/>
      <c r="F263" s="46"/>
      <c r="H263" s="40"/>
      <c r="I263" s="43"/>
      <c r="J263" s="43"/>
      <c r="K263" s="43"/>
    </row>
    <row r="264" spans="1:11" s="41" customFormat="1" ht="15.75" customHeight="1" x14ac:dyDescent="0.25">
      <c r="A264" s="43"/>
      <c r="B264" s="40"/>
      <c r="F264" s="46"/>
      <c r="H264" s="40"/>
      <c r="I264" s="43"/>
      <c r="J264" s="43"/>
      <c r="K264" s="43"/>
    </row>
    <row r="265" spans="1:11" s="41" customFormat="1" ht="15.75" customHeight="1" x14ac:dyDescent="0.25">
      <c r="A265" s="43"/>
      <c r="B265" s="40"/>
      <c r="F265" s="46"/>
      <c r="H265" s="40"/>
      <c r="I265" s="43"/>
      <c r="J265" s="43"/>
      <c r="K265" s="43"/>
    </row>
    <row r="266" spans="1:11" s="41" customFormat="1" ht="15.75" customHeight="1" x14ac:dyDescent="0.25">
      <c r="A266" s="43"/>
      <c r="B266" s="40"/>
      <c r="F266" s="46"/>
      <c r="H266" s="40"/>
      <c r="I266" s="43"/>
      <c r="J266" s="43"/>
      <c r="K266" s="43"/>
    </row>
    <row r="267" spans="1:11" s="41" customFormat="1" ht="15.75" customHeight="1" x14ac:dyDescent="0.25">
      <c r="A267" s="43"/>
      <c r="B267" s="40"/>
      <c r="F267" s="46"/>
      <c r="H267" s="40"/>
      <c r="I267" s="43"/>
      <c r="J267" s="43"/>
      <c r="K267" s="43"/>
    </row>
    <row r="268" spans="1:11" s="41" customFormat="1" ht="15.75" customHeight="1" x14ac:dyDescent="0.25">
      <c r="A268" s="43"/>
      <c r="B268" s="40"/>
      <c r="F268" s="46"/>
      <c r="H268" s="40"/>
      <c r="I268" s="43"/>
      <c r="J268" s="43"/>
      <c r="K268" s="43"/>
    </row>
    <row r="269" spans="1:11" s="41" customFormat="1" ht="15.75" customHeight="1" x14ac:dyDescent="0.25">
      <c r="A269" s="43"/>
      <c r="B269" s="40"/>
      <c r="F269" s="46"/>
      <c r="H269" s="40"/>
      <c r="I269" s="43"/>
      <c r="J269" s="43"/>
      <c r="K269" s="43"/>
    </row>
    <row r="270" spans="1:11" s="41" customFormat="1" ht="15.75" customHeight="1" x14ac:dyDescent="0.25">
      <c r="A270" s="43"/>
      <c r="B270" s="40"/>
      <c r="F270" s="46"/>
      <c r="H270" s="40"/>
      <c r="I270" s="43"/>
      <c r="J270" s="43"/>
      <c r="K270" s="43"/>
    </row>
    <row r="271" spans="1:11" s="41" customFormat="1" ht="15.75" customHeight="1" x14ac:dyDescent="0.25">
      <c r="A271" s="43"/>
      <c r="B271" s="40"/>
      <c r="F271" s="46"/>
      <c r="H271" s="40"/>
      <c r="I271" s="43"/>
      <c r="J271" s="43"/>
      <c r="K271" s="43"/>
    </row>
    <row r="272" spans="1:11" s="41" customFormat="1" ht="15.75" customHeight="1" x14ac:dyDescent="0.25">
      <c r="A272" s="43"/>
      <c r="B272" s="40"/>
      <c r="F272" s="46"/>
      <c r="H272" s="40"/>
      <c r="I272" s="43"/>
      <c r="J272" s="43"/>
      <c r="K272" s="43"/>
    </row>
    <row r="273" spans="1:11" s="41" customFormat="1" ht="15.75" customHeight="1" x14ac:dyDescent="0.25">
      <c r="A273" s="43"/>
      <c r="B273" s="40"/>
      <c r="F273" s="46"/>
      <c r="H273" s="40"/>
      <c r="I273" s="43"/>
      <c r="J273" s="43"/>
      <c r="K273" s="43"/>
    </row>
    <row r="274" spans="1:11" s="41" customFormat="1" ht="15.75" customHeight="1" x14ac:dyDescent="0.25">
      <c r="A274" s="43"/>
      <c r="B274" s="40"/>
      <c r="F274" s="46"/>
      <c r="H274" s="40"/>
      <c r="I274" s="43"/>
      <c r="J274" s="43"/>
      <c r="K274" s="43"/>
    </row>
    <row r="275" spans="1:11" s="41" customFormat="1" ht="15.75" customHeight="1" x14ac:dyDescent="0.25">
      <c r="A275" s="43"/>
      <c r="B275" s="40"/>
      <c r="F275" s="46"/>
      <c r="H275" s="40"/>
      <c r="I275" s="43"/>
      <c r="J275" s="43"/>
      <c r="K275" s="43"/>
    </row>
    <row r="276" spans="1:11" s="41" customFormat="1" ht="15.75" customHeight="1" x14ac:dyDescent="0.25">
      <c r="A276" s="43"/>
      <c r="B276" s="40"/>
      <c r="F276" s="46"/>
      <c r="H276" s="40"/>
      <c r="I276" s="43"/>
      <c r="J276" s="43"/>
      <c r="K276" s="43"/>
    </row>
    <row r="277" spans="1:11" s="41" customFormat="1" ht="15.75" customHeight="1" x14ac:dyDescent="0.25">
      <c r="A277" s="43"/>
      <c r="B277" s="40"/>
      <c r="F277" s="46"/>
      <c r="H277" s="40"/>
      <c r="I277" s="43"/>
      <c r="J277" s="43"/>
      <c r="K277" s="43"/>
    </row>
    <row r="278" spans="1:11" s="41" customFormat="1" ht="15.75" customHeight="1" x14ac:dyDescent="0.25">
      <c r="A278" s="43"/>
      <c r="B278" s="40"/>
      <c r="F278" s="46"/>
      <c r="H278" s="40"/>
      <c r="I278" s="43"/>
      <c r="J278" s="43"/>
      <c r="K278" s="43"/>
    </row>
    <row r="279" spans="1:11" s="41" customFormat="1" ht="15.75" customHeight="1" x14ac:dyDescent="0.25">
      <c r="A279" s="43"/>
      <c r="B279" s="40"/>
      <c r="F279" s="46"/>
      <c r="H279" s="40"/>
      <c r="I279" s="43"/>
      <c r="J279" s="43"/>
      <c r="K279" s="43"/>
    </row>
    <row r="280" spans="1:11" s="41" customFormat="1" ht="15.75" customHeight="1" x14ac:dyDescent="0.25">
      <c r="A280" s="43"/>
      <c r="B280" s="40"/>
      <c r="F280" s="46"/>
      <c r="H280" s="40"/>
      <c r="I280" s="43"/>
      <c r="J280" s="43"/>
      <c r="K280" s="43"/>
    </row>
    <row r="281" spans="1:11" s="41" customFormat="1" ht="15.75" customHeight="1" x14ac:dyDescent="0.25">
      <c r="A281" s="43"/>
      <c r="B281" s="40"/>
      <c r="F281" s="46"/>
      <c r="H281" s="40"/>
      <c r="I281" s="43"/>
      <c r="J281" s="43"/>
      <c r="K281" s="43"/>
    </row>
    <row r="282" spans="1:11" s="41" customFormat="1" ht="15.75" customHeight="1" x14ac:dyDescent="0.25">
      <c r="A282" s="43"/>
      <c r="B282" s="40"/>
      <c r="F282" s="46"/>
      <c r="H282" s="40"/>
      <c r="I282" s="43"/>
      <c r="J282" s="43"/>
      <c r="K282" s="43"/>
    </row>
    <row r="283" spans="1:11" s="41" customFormat="1" ht="15.75" customHeight="1" x14ac:dyDescent="0.25">
      <c r="A283" s="43"/>
      <c r="B283" s="40"/>
      <c r="F283" s="46"/>
      <c r="H283" s="40"/>
      <c r="I283" s="43"/>
      <c r="J283" s="43"/>
      <c r="K283" s="43"/>
    </row>
    <row r="284" spans="1:11" s="41" customFormat="1" ht="15.75" customHeight="1" x14ac:dyDescent="0.25">
      <c r="A284" s="43"/>
      <c r="B284" s="40"/>
      <c r="F284" s="46"/>
      <c r="H284" s="40"/>
      <c r="I284" s="43"/>
      <c r="J284" s="43"/>
      <c r="K284" s="43"/>
    </row>
    <row r="285" spans="1:11" s="41" customFormat="1" ht="15.75" customHeight="1" x14ac:dyDescent="0.25">
      <c r="A285" s="43"/>
      <c r="B285" s="40"/>
      <c r="F285" s="46"/>
      <c r="H285" s="40"/>
      <c r="I285" s="43"/>
      <c r="J285" s="43"/>
      <c r="K285" s="43"/>
    </row>
    <row r="286" spans="1:11" s="41" customFormat="1" ht="15.75" customHeight="1" x14ac:dyDescent="0.25">
      <c r="A286" s="43"/>
      <c r="B286" s="40"/>
      <c r="F286" s="46"/>
      <c r="H286" s="40"/>
      <c r="I286" s="43"/>
      <c r="J286" s="43"/>
      <c r="K286" s="43"/>
    </row>
    <row r="287" spans="1:11" s="41" customFormat="1" ht="15.75" customHeight="1" x14ac:dyDescent="0.25">
      <c r="A287" s="43"/>
      <c r="B287" s="40"/>
      <c r="F287" s="46"/>
      <c r="H287" s="40"/>
      <c r="I287" s="43"/>
      <c r="J287" s="43"/>
      <c r="K287" s="43"/>
    </row>
    <row r="288" spans="1:11" s="41" customFormat="1" ht="15.75" customHeight="1" x14ac:dyDescent="0.25">
      <c r="A288" s="43"/>
      <c r="B288" s="40"/>
      <c r="F288" s="46"/>
      <c r="H288" s="40"/>
      <c r="I288" s="43"/>
      <c r="J288" s="43"/>
      <c r="K288" s="43"/>
    </row>
    <row r="289" spans="1:11" s="41" customFormat="1" ht="15.75" customHeight="1" x14ac:dyDescent="0.25">
      <c r="A289" s="43"/>
      <c r="B289" s="40"/>
      <c r="F289" s="46"/>
      <c r="H289" s="40"/>
      <c r="I289" s="43"/>
      <c r="J289" s="43"/>
      <c r="K289" s="43"/>
    </row>
    <row r="290" spans="1:11" s="41" customFormat="1" ht="15.75" customHeight="1" x14ac:dyDescent="0.25">
      <c r="A290" s="43"/>
      <c r="B290" s="40"/>
      <c r="F290" s="46"/>
      <c r="H290" s="40"/>
      <c r="I290" s="43"/>
      <c r="J290" s="43"/>
      <c r="K290" s="43"/>
    </row>
    <row r="291" spans="1:11" s="41" customFormat="1" ht="15.75" customHeight="1" x14ac:dyDescent="0.25">
      <c r="A291" s="43"/>
      <c r="B291" s="40"/>
      <c r="F291" s="46"/>
      <c r="H291" s="40"/>
      <c r="I291" s="43"/>
      <c r="J291" s="43"/>
      <c r="K291" s="43"/>
    </row>
    <row r="292" spans="1:11" s="41" customFormat="1" ht="15.75" customHeight="1" x14ac:dyDescent="0.25">
      <c r="A292" s="43"/>
      <c r="B292" s="40"/>
      <c r="F292" s="46"/>
      <c r="H292" s="40"/>
      <c r="I292" s="43"/>
      <c r="J292" s="43"/>
      <c r="K292" s="43"/>
    </row>
    <row r="293" spans="1:11" s="41" customFormat="1" ht="15.75" customHeight="1" x14ac:dyDescent="0.25">
      <c r="A293" s="43"/>
      <c r="B293" s="40"/>
      <c r="F293" s="46"/>
      <c r="H293" s="40"/>
      <c r="I293" s="43"/>
      <c r="J293" s="43"/>
      <c r="K293" s="43"/>
    </row>
    <row r="294" spans="1:11" s="41" customFormat="1" ht="15.75" customHeight="1" x14ac:dyDescent="0.25">
      <c r="A294" s="43"/>
      <c r="B294" s="40"/>
      <c r="F294" s="46"/>
      <c r="H294" s="40"/>
      <c r="I294" s="43"/>
      <c r="J294" s="43"/>
      <c r="K294" s="43"/>
    </row>
    <row r="295" spans="1:11" s="41" customFormat="1" ht="15.75" customHeight="1" x14ac:dyDescent="0.25">
      <c r="A295" s="43"/>
      <c r="B295" s="40"/>
      <c r="F295" s="46"/>
      <c r="H295" s="40"/>
      <c r="I295" s="43"/>
      <c r="J295" s="43"/>
      <c r="K295" s="43"/>
    </row>
    <row r="296" spans="1:11" s="41" customFormat="1" ht="15.75" customHeight="1" x14ac:dyDescent="0.25">
      <c r="A296" s="43"/>
      <c r="B296" s="40"/>
      <c r="F296" s="46"/>
      <c r="H296" s="40"/>
      <c r="I296" s="43"/>
      <c r="J296" s="43"/>
      <c r="K296" s="43"/>
    </row>
    <row r="297" spans="1:11" s="41" customFormat="1" ht="15.75" customHeight="1" x14ac:dyDescent="0.25">
      <c r="A297" s="43"/>
      <c r="B297" s="40"/>
      <c r="F297" s="46"/>
      <c r="H297" s="40"/>
      <c r="I297" s="43"/>
      <c r="J297" s="43"/>
      <c r="K297" s="43"/>
    </row>
    <row r="298" spans="1:11" s="41" customFormat="1" ht="15.75" customHeight="1" x14ac:dyDescent="0.25">
      <c r="A298" s="43"/>
      <c r="B298" s="40"/>
      <c r="F298" s="46"/>
      <c r="H298" s="40"/>
      <c r="I298" s="43"/>
      <c r="J298" s="43"/>
      <c r="K298" s="43"/>
    </row>
    <row r="299" spans="1:11" s="41" customFormat="1" ht="15.75" customHeight="1" x14ac:dyDescent="0.25">
      <c r="A299" s="43"/>
      <c r="B299" s="40"/>
      <c r="F299" s="46"/>
      <c r="H299" s="40"/>
      <c r="I299" s="43"/>
      <c r="J299" s="43"/>
      <c r="K299" s="43"/>
    </row>
    <row r="300" spans="1:11" s="41" customFormat="1" ht="15.75" customHeight="1" x14ac:dyDescent="0.25">
      <c r="A300" s="43"/>
      <c r="B300" s="40"/>
      <c r="F300" s="46"/>
      <c r="H300" s="40"/>
      <c r="I300" s="43"/>
      <c r="J300" s="43"/>
      <c r="K300" s="43"/>
    </row>
    <row r="301" spans="1:11" s="41" customFormat="1" ht="15.75" customHeight="1" x14ac:dyDescent="0.25">
      <c r="A301" s="43"/>
      <c r="B301" s="40"/>
      <c r="F301" s="46"/>
      <c r="H301" s="40"/>
      <c r="I301" s="43"/>
      <c r="J301" s="43"/>
      <c r="K301" s="43"/>
    </row>
    <row r="302" spans="1:11" s="41" customFormat="1" ht="15.75" customHeight="1" x14ac:dyDescent="0.25">
      <c r="A302" s="43"/>
      <c r="B302" s="40"/>
      <c r="F302" s="46"/>
      <c r="H302" s="40"/>
      <c r="I302" s="43"/>
      <c r="J302" s="43"/>
      <c r="K302" s="43"/>
    </row>
    <row r="303" spans="1:11" s="41" customFormat="1" ht="15.75" customHeight="1" x14ac:dyDescent="0.25">
      <c r="A303" s="43"/>
      <c r="B303" s="40"/>
      <c r="F303" s="46"/>
      <c r="H303" s="40"/>
      <c r="I303" s="43"/>
      <c r="J303" s="43"/>
      <c r="K303" s="43"/>
    </row>
    <row r="304" spans="1:11" s="41" customFormat="1" ht="15.75" customHeight="1" x14ac:dyDescent="0.25">
      <c r="A304" s="43"/>
      <c r="B304" s="40"/>
      <c r="F304" s="46"/>
      <c r="H304" s="40"/>
      <c r="I304" s="43"/>
      <c r="J304" s="43"/>
      <c r="K304" s="43"/>
    </row>
    <row r="305" spans="1:11" s="41" customFormat="1" ht="15.75" customHeight="1" x14ac:dyDescent="0.25">
      <c r="A305" s="43"/>
      <c r="B305" s="40"/>
      <c r="F305" s="46"/>
      <c r="H305" s="40"/>
      <c r="I305" s="43"/>
      <c r="J305" s="43"/>
      <c r="K305" s="43"/>
    </row>
    <row r="306" spans="1:11" s="41" customFormat="1" ht="15.75" customHeight="1" x14ac:dyDescent="0.25">
      <c r="A306" s="43"/>
      <c r="B306" s="40"/>
      <c r="F306" s="46"/>
      <c r="H306" s="40"/>
      <c r="I306" s="43"/>
      <c r="J306" s="43"/>
      <c r="K306" s="43"/>
    </row>
    <row r="307" spans="1:11" s="41" customFormat="1" ht="15.75" customHeight="1" x14ac:dyDescent="0.25">
      <c r="A307" s="43"/>
      <c r="B307" s="40"/>
      <c r="F307" s="46"/>
      <c r="H307" s="40"/>
      <c r="I307" s="43"/>
      <c r="J307" s="43"/>
      <c r="K307" s="43"/>
    </row>
    <row r="308" spans="1:11" s="41" customFormat="1" ht="15.75" customHeight="1" x14ac:dyDescent="0.25">
      <c r="A308" s="43"/>
      <c r="B308" s="40"/>
      <c r="F308" s="46"/>
      <c r="H308" s="40"/>
      <c r="I308" s="43"/>
      <c r="J308" s="43"/>
      <c r="K308" s="43"/>
    </row>
    <row r="309" spans="1:11" s="41" customFormat="1" ht="15.75" customHeight="1" x14ac:dyDescent="0.25">
      <c r="A309" s="43"/>
      <c r="B309" s="40"/>
      <c r="F309" s="46"/>
      <c r="H309" s="40"/>
      <c r="I309" s="43"/>
      <c r="J309" s="43"/>
      <c r="K309" s="43"/>
    </row>
    <row r="310" spans="1:11" s="41" customFormat="1" ht="15.75" customHeight="1" x14ac:dyDescent="0.25">
      <c r="A310" s="43"/>
      <c r="B310" s="40"/>
      <c r="F310" s="46"/>
      <c r="H310" s="40"/>
      <c r="I310" s="43"/>
      <c r="J310" s="43"/>
      <c r="K310" s="43"/>
    </row>
    <row r="311" spans="1:11" s="41" customFormat="1" ht="15.75" customHeight="1" x14ac:dyDescent="0.25">
      <c r="A311" s="43"/>
      <c r="B311" s="40"/>
      <c r="F311" s="46"/>
      <c r="H311" s="40"/>
      <c r="I311" s="43"/>
      <c r="J311" s="43"/>
      <c r="K311" s="43"/>
    </row>
    <row r="312" spans="1:11" s="41" customFormat="1" ht="15.75" customHeight="1" x14ac:dyDescent="0.25">
      <c r="A312" s="43"/>
      <c r="B312" s="40"/>
      <c r="F312" s="46"/>
      <c r="H312" s="40"/>
      <c r="I312" s="43"/>
      <c r="J312" s="43"/>
      <c r="K312" s="43"/>
    </row>
    <row r="313" spans="1:11" s="41" customFormat="1" ht="15.75" customHeight="1" x14ac:dyDescent="0.25">
      <c r="A313" s="43"/>
      <c r="B313" s="40"/>
      <c r="F313" s="46"/>
      <c r="H313" s="40"/>
      <c r="I313" s="43"/>
      <c r="J313" s="43"/>
      <c r="K313" s="43"/>
    </row>
    <row r="314" spans="1:11" s="41" customFormat="1" ht="15.75" customHeight="1" x14ac:dyDescent="0.25">
      <c r="A314" s="43"/>
      <c r="B314" s="40"/>
      <c r="F314" s="46"/>
      <c r="H314" s="40"/>
      <c r="I314" s="43"/>
      <c r="J314" s="43"/>
      <c r="K314" s="43"/>
    </row>
    <row r="315" spans="1:11" s="41" customFormat="1" ht="15.75" customHeight="1" x14ac:dyDescent="0.25">
      <c r="A315" s="43"/>
      <c r="B315" s="40"/>
      <c r="F315" s="46"/>
      <c r="H315" s="40"/>
      <c r="I315" s="43"/>
      <c r="J315" s="43"/>
      <c r="K315" s="43"/>
    </row>
    <row r="316" spans="1:11" s="41" customFormat="1" ht="15.75" customHeight="1" x14ac:dyDescent="0.25">
      <c r="A316" s="43"/>
      <c r="B316" s="40"/>
      <c r="F316" s="46"/>
      <c r="H316" s="40"/>
      <c r="I316" s="43"/>
      <c r="J316" s="43"/>
      <c r="K316" s="43"/>
    </row>
    <row r="317" spans="1:11" s="41" customFormat="1" ht="15.75" customHeight="1" x14ac:dyDescent="0.25">
      <c r="A317" s="43"/>
      <c r="B317" s="40"/>
      <c r="F317" s="46"/>
      <c r="H317" s="40"/>
      <c r="I317" s="43"/>
      <c r="J317" s="43"/>
      <c r="K317" s="43"/>
    </row>
    <row r="318" spans="1:11" s="41" customFormat="1" ht="15.75" customHeight="1" x14ac:dyDescent="0.25">
      <c r="A318" s="43"/>
      <c r="B318" s="40"/>
      <c r="F318" s="46"/>
      <c r="H318" s="40"/>
      <c r="I318" s="43"/>
      <c r="J318" s="43"/>
      <c r="K318" s="43"/>
    </row>
    <row r="319" spans="1:11" s="41" customFormat="1" ht="15.75" customHeight="1" x14ac:dyDescent="0.25">
      <c r="A319" s="43"/>
      <c r="B319" s="40"/>
      <c r="F319" s="46"/>
      <c r="H319" s="40"/>
      <c r="I319" s="43"/>
      <c r="J319" s="43"/>
      <c r="K319" s="43"/>
    </row>
    <row r="320" spans="1:11" s="41" customFormat="1" ht="15.75" customHeight="1" x14ac:dyDescent="0.25">
      <c r="A320" s="43"/>
      <c r="B320" s="40"/>
      <c r="F320" s="46"/>
      <c r="H320" s="40"/>
      <c r="I320" s="43"/>
      <c r="J320" s="43"/>
      <c r="K320" s="43"/>
    </row>
    <row r="321" spans="1:11" s="41" customFormat="1" ht="15.75" customHeight="1" x14ac:dyDescent="0.25">
      <c r="A321" s="43"/>
      <c r="B321" s="40"/>
      <c r="F321" s="46"/>
      <c r="H321" s="40"/>
      <c r="I321" s="43"/>
      <c r="J321" s="43"/>
      <c r="K321" s="43"/>
    </row>
    <row r="322" spans="1:11" s="41" customFormat="1" ht="15.75" customHeight="1" x14ac:dyDescent="0.25">
      <c r="A322" s="43"/>
      <c r="B322" s="40"/>
      <c r="F322" s="46"/>
      <c r="H322" s="40"/>
      <c r="I322" s="43"/>
      <c r="J322" s="43"/>
      <c r="K322" s="43"/>
    </row>
    <row r="323" spans="1:11" s="41" customFormat="1" ht="15.75" customHeight="1" x14ac:dyDescent="0.25">
      <c r="A323" s="43"/>
      <c r="B323" s="40"/>
      <c r="F323" s="46"/>
      <c r="H323" s="40"/>
      <c r="I323" s="43"/>
      <c r="J323" s="43"/>
      <c r="K323" s="43"/>
    </row>
    <row r="324" spans="1:11" s="41" customFormat="1" ht="15.75" customHeight="1" x14ac:dyDescent="0.25">
      <c r="A324" s="43"/>
      <c r="B324" s="40"/>
      <c r="F324" s="46"/>
      <c r="H324" s="40"/>
      <c r="I324" s="43"/>
      <c r="J324" s="43"/>
      <c r="K324" s="43"/>
    </row>
    <row r="325" spans="1:11" s="41" customFormat="1" ht="15.75" customHeight="1" x14ac:dyDescent="0.25">
      <c r="A325" s="43"/>
      <c r="B325" s="40"/>
      <c r="F325" s="46"/>
      <c r="H325" s="40"/>
      <c r="I325" s="43"/>
      <c r="J325" s="43"/>
      <c r="K325" s="43"/>
    </row>
    <row r="326" spans="1:11" s="41" customFormat="1" ht="15.75" customHeight="1" x14ac:dyDescent="0.25">
      <c r="A326" s="43"/>
      <c r="B326" s="40"/>
      <c r="F326" s="46"/>
      <c r="H326" s="40"/>
      <c r="I326" s="43"/>
      <c r="J326" s="43"/>
      <c r="K326" s="43"/>
    </row>
    <row r="327" spans="1:11" s="41" customFormat="1" ht="15.75" customHeight="1" x14ac:dyDescent="0.25">
      <c r="A327" s="43"/>
      <c r="B327" s="40"/>
      <c r="F327" s="46"/>
      <c r="H327" s="40"/>
      <c r="I327" s="43"/>
      <c r="J327" s="43"/>
      <c r="K327" s="43"/>
    </row>
    <row r="328" spans="1:11" s="41" customFormat="1" ht="15.75" customHeight="1" x14ac:dyDescent="0.25">
      <c r="A328" s="43"/>
      <c r="B328" s="40"/>
      <c r="F328" s="46"/>
      <c r="H328" s="40"/>
      <c r="I328" s="43"/>
      <c r="J328" s="43"/>
      <c r="K328" s="43"/>
    </row>
    <row r="329" spans="1:11" s="41" customFormat="1" ht="15.75" customHeight="1" x14ac:dyDescent="0.25">
      <c r="A329" s="43"/>
      <c r="B329" s="40"/>
      <c r="F329" s="46"/>
      <c r="H329" s="40"/>
      <c r="I329" s="43"/>
      <c r="J329" s="43"/>
      <c r="K329" s="43"/>
    </row>
    <row r="330" spans="1:11" s="41" customFormat="1" ht="15.75" customHeight="1" x14ac:dyDescent="0.25">
      <c r="A330" s="43"/>
      <c r="B330" s="40"/>
      <c r="F330" s="46"/>
      <c r="H330" s="40"/>
      <c r="I330" s="43"/>
      <c r="J330" s="43"/>
      <c r="K330" s="43"/>
    </row>
    <row r="331" spans="1:11" s="41" customFormat="1" ht="15.75" customHeight="1" x14ac:dyDescent="0.25">
      <c r="A331" s="43"/>
      <c r="B331" s="40"/>
      <c r="F331" s="46"/>
      <c r="H331" s="40"/>
      <c r="I331" s="43"/>
      <c r="J331" s="43"/>
      <c r="K331" s="43"/>
    </row>
    <row r="332" spans="1:11" s="41" customFormat="1" ht="15.75" customHeight="1" x14ac:dyDescent="0.25">
      <c r="A332" s="43"/>
      <c r="B332" s="40"/>
      <c r="F332" s="46"/>
      <c r="H332" s="40"/>
      <c r="I332" s="43"/>
      <c r="J332" s="43"/>
      <c r="K332" s="43"/>
    </row>
    <row r="333" spans="1:11" s="41" customFormat="1" ht="15.75" customHeight="1" x14ac:dyDescent="0.25">
      <c r="A333" s="43"/>
      <c r="B333" s="40"/>
      <c r="F333" s="46"/>
      <c r="H333" s="40"/>
      <c r="I333" s="43"/>
      <c r="J333" s="43"/>
      <c r="K333" s="43"/>
    </row>
    <row r="334" spans="1:11" s="41" customFormat="1" ht="15.75" customHeight="1" x14ac:dyDescent="0.25">
      <c r="A334" s="43"/>
      <c r="B334" s="40"/>
      <c r="F334" s="46"/>
      <c r="H334" s="40"/>
      <c r="I334" s="43"/>
      <c r="J334" s="43"/>
      <c r="K334" s="43"/>
    </row>
    <row r="335" spans="1:11" s="41" customFormat="1" ht="15.75" customHeight="1" x14ac:dyDescent="0.25">
      <c r="A335" s="43"/>
      <c r="B335" s="40"/>
      <c r="F335" s="46"/>
      <c r="H335" s="40"/>
      <c r="I335" s="43"/>
      <c r="J335" s="43"/>
      <c r="K335" s="43"/>
    </row>
    <row r="336" spans="1:11" s="41" customFormat="1" ht="15.75" customHeight="1" x14ac:dyDescent="0.25">
      <c r="A336" s="43"/>
      <c r="B336" s="40"/>
      <c r="F336" s="46"/>
      <c r="H336" s="40"/>
      <c r="I336" s="43"/>
      <c r="J336" s="43"/>
      <c r="K336" s="43"/>
    </row>
    <row r="337" spans="1:11" s="41" customFormat="1" ht="15.75" customHeight="1" x14ac:dyDescent="0.25">
      <c r="A337" s="43"/>
      <c r="B337" s="40"/>
      <c r="F337" s="46"/>
      <c r="H337" s="40"/>
      <c r="I337" s="43"/>
      <c r="J337" s="43"/>
      <c r="K337" s="43"/>
    </row>
    <row r="338" spans="1:11" s="41" customFormat="1" ht="15.75" customHeight="1" x14ac:dyDescent="0.25">
      <c r="A338" s="43"/>
      <c r="B338" s="40"/>
      <c r="F338" s="46"/>
      <c r="H338" s="40"/>
      <c r="I338" s="43"/>
      <c r="J338" s="43"/>
      <c r="K338" s="43"/>
    </row>
    <row r="339" spans="1:11" s="41" customFormat="1" ht="15.75" customHeight="1" x14ac:dyDescent="0.25">
      <c r="A339" s="43"/>
      <c r="B339" s="40"/>
      <c r="F339" s="46"/>
      <c r="H339" s="40"/>
      <c r="I339" s="43"/>
      <c r="J339" s="43"/>
      <c r="K339" s="43"/>
    </row>
    <row r="340" spans="1:11" s="41" customFormat="1" ht="15.75" customHeight="1" x14ac:dyDescent="0.25">
      <c r="A340" s="43"/>
      <c r="B340" s="40"/>
      <c r="F340" s="46"/>
      <c r="H340" s="40"/>
      <c r="I340" s="43"/>
      <c r="J340" s="43"/>
      <c r="K340" s="43"/>
    </row>
    <row r="341" spans="1:11" s="41" customFormat="1" ht="15.75" customHeight="1" x14ac:dyDescent="0.25">
      <c r="A341" s="43"/>
      <c r="B341" s="40"/>
      <c r="F341" s="46"/>
      <c r="H341" s="40"/>
      <c r="I341" s="43"/>
      <c r="J341" s="43"/>
      <c r="K341" s="43"/>
    </row>
    <row r="342" spans="1:11" s="41" customFormat="1" ht="15.75" customHeight="1" x14ac:dyDescent="0.25">
      <c r="A342" s="43"/>
      <c r="B342" s="40"/>
      <c r="F342" s="46"/>
      <c r="H342" s="40"/>
      <c r="I342" s="43"/>
      <c r="J342" s="43"/>
      <c r="K342" s="43"/>
    </row>
    <row r="343" spans="1:11" s="41" customFormat="1" ht="15.75" customHeight="1" x14ac:dyDescent="0.25">
      <c r="A343" s="43"/>
      <c r="B343" s="40"/>
      <c r="F343" s="46"/>
      <c r="H343" s="40"/>
      <c r="I343" s="43"/>
      <c r="J343" s="43"/>
      <c r="K343" s="43"/>
    </row>
    <row r="344" spans="1:11" s="41" customFormat="1" ht="15.75" customHeight="1" x14ac:dyDescent="0.25">
      <c r="A344" s="43"/>
      <c r="B344" s="40"/>
      <c r="F344" s="46"/>
      <c r="H344" s="40"/>
      <c r="I344" s="43"/>
      <c r="J344" s="43"/>
      <c r="K344" s="43"/>
    </row>
    <row r="345" spans="1:11" s="41" customFormat="1" ht="15.75" customHeight="1" x14ac:dyDescent="0.25">
      <c r="A345" s="43"/>
      <c r="B345" s="40"/>
      <c r="F345" s="46"/>
      <c r="H345" s="40"/>
      <c r="I345" s="43"/>
      <c r="J345" s="43"/>
      <c r="K345" s="43"/>
    </row>
    <row r="346" spans="1:11" s="41" customFormat="1" ht="15.75" customHeight="1" x14ac:dyDescent="0.25">
      <c r="A346" s="43"/>
      <c r="B346" s="40"/>
      <c r="F346" s="46"/>
      <c r="H346" s="40"/>
      <c r="I346" s="43"/>
      <c r="J346" s="43"/>
      <c r="K346" s="43"/>
    </row>
    <row r="347" spans="1:11" s="41" customFormat="1" ht="15.75" customHeight="1" x14ac:dyDescent="0.25">
      <c r="A347" s="43"/>
      <c r="B347" s="40"/>
      <c r="F347" s="46"/>
      <c r="H347" s="40"/>
      <c r="I347" s="43"/>
      <c r="J347" s="43"/>
      <c r="K347" s="43"/>
    </row>
    <row r="348" spans="1:11" s="41" customFormat="1" ht="15.75" customHeight="1" x14ac:dyDescent="0.25">
      <c r="A348" s="43"/>
      <c r="B348" s="40"/>
      <c r="F348" s="46"/>
      <c r="H348" s="40"/>
      <c r="I348" s="43"/>
      <c r="J348" s="43"/>
      <c r="K348" s="43"/>
    </row>
    <row r="349" spans="1:11" s="41" customFormat="1" ht="15.75" customHeight="1" x14ac:dyDescent="0.25">
      <c r="A349" s="43"/>
      <c r="B349" s="40"/>
      <c r="F349" s="46"/>
      <c r="H349" s="40"/>
      <c r="I349" s="43"/>
      <c r="J349" s="43"/>
      <c r="K349" s="43"/>
    </row>
    <row r="350" spans="1:11" s="41" customFormat="1" ht="15.75" customHeight="1" x14ac:dyDescent="0.25">
      <c r="A350" s="43"/>
      <c r="B350" s="40"/>
      <c r="F350" s="46"/>
      <c r="H350" s="40"/>
      <c r="I350" s="43"/>
      <c r="J350" s="43"/>
      <c r="K350" s="43"/>
    </row>
    <row r="351" spans="1:11" s="41" customFormat="1" ht="15.75" customHeight="1" x14ac:dyDescent="0.25">
      <c r="A351" s="43"/>
      <c r="B351" s="40"/>
      <c r="F351" s="46"/>
      <c r="H351" s="40"/>
      <c r="I351" s="43"/>
      <c r="J351" s="43"/>
      <c r="K351" s="43"/>
    </row>
    <row r="352" spans="1:11" s="41" customFormat="1" ht="15.75" customHeight="1" x14ac:dyDescent="0.25">
      <c r="A352" s="43"/>
      <c r="B352" s="40"/>
      <c r="F352" s="46"/>
      <c r="H352" s="40"/>
      <c r="I352" s="43"/>
      <c r="J352" s="43"/>
      <c r="K352" s="43"/>
    </row>
    <row r="353" spans="1:11" s="41" customFormat="1" ht="15.75" customHeight="1" x14ac:dyDescent="0.25">
      <c r="A353" s="43"/>
      <c r="B353" s="40"/>
      <c r="F353" s="46"/>
      <c r="H353" s="40"/>
      <c r="I353" s="43"/>
      <c r="J353" s="43"/>
      <c r="K353" s="43"/>
    </row>
    <row r="354" spans="1:11" s="41" customFormat="1" ht="15.75" customHeight="1" x14ac:dyDescent="0.25">
      <c r="A354" s="43"/>
      <c r="B354" s="40"/>
      <c r="F354" s="46"/>
      <c r="H354" s="40"/>
      <c r="I354" s="43"/>
      <c r="J354" s="43"/>
      <c r="K354" s="43"/>
    </row>
    <row r="355" spans="1:11" s="41" customFormat="1" ht="15.75" customHeight="1" x14ac:dyDescent="0.25">
      <c r="A355" s="43"/>
      <c r="B355" s="40"/>
      <c r="F355" s="46"/>
      <c r="H355" s="40"/>
      <c r="I355" s="43"/>
      <c r="J355" s="43"/>
      <c r="K355" s="43"/>
    </row>
    <row r="356" spans="1:11" s="41" customFormat="1" ht="15.75" customHeight="1" x14ac:dyDescent="0.25">
      <c r="A356" s="43"/>
      <c r="B356" s="40"/>
      <c r="F356" s="46"/>
      <c r="H356" s="40"/>
      <c r="I356" s="43"/>
      <c r="J356" s="43"/>
      <c r="K356" s="43"/>
    </row>
    <row r="357" spans="1:11" s="41" customFormat="1" ht="15.75" customHeight="1" x14ac:dyDescent="0.25">
      <c r="A357" s="43"/>
      <c r="B357" s="40"/>
      <c r="F357" s="46"/>
      <c r="H357" s="40"/>
      <c r="I357" s="43"/>
      <c r="J357" s="43"/>
      <c r="K357" s="43"/>
    </row>
    <row r="358" spans="1:11" s="41" customFormat="1" ht="15.75" customHeight="1" x14ac:dyDescent="0.25">
      <c r="A358" s="43"/>
      <c r="B358" s="40"/>
      <c r="F358" s="46"/>
      <c r="H358" s="40"/>
      <c r="I358" s="43"/>
      <c r="J358" s="43"/>
      <c r="K358" s="43"/>
    </row>
    <row r="359" spans="1:11" s="41" customFormat="1" ht="15.75" customHeight="1" x14ac:dyDescent="0.25">
      <c r="A359" s="43"/>
      <c r="B359" s="40"/>
      <c r="F359" s="46"/>
      <c r="H359" s="40"/>
      <c r="I359" s="43"/>
      <c r="J359" s="43"/>
      <c r="K359" s="43"/>
    </row>
    <row r="360" spans="1:11" s="41" customFormat="1" ht="15.75" customHeight="1" x14ac:dyDescent="0.25">
      <c r="A360" s="43"/>
      <c r="B360" s="40"/>
      <c r="F360" s="46"/>
      <c r="H360" s="40"/>
      <c r="I360" s="43"/>
      <c r="J360" s="43"/>
      <c r="K360" s="43"/>
    </row>
    <row r="361" spans="1:11" s="41" customFormat="1" ht="15.75" customHeight="1" x14ac:dyDescent="0.25">
      <c r="A361" s="43"/>
      <c r="B361" s="40"/>
      <c r="F361" s="46"/>
      <c r="H361" s="40"/>
      <c r="I361" s="43"/>
      <c r="J361" s="43"/>
      <c r="K361" s="43"/>
    </row>
    <row r="362" spans="1:11" s="41" customFormat="1" ht="15.75" customHeight="1" x14ac:dyDescent="0.25">
      <c r="A362" s="43"/>
      <c r="B362" s="40"/>
      <c r="F362" s="46"/>
      <c r="H362" s="40"/>
      <c r="I362" s="43"/>
      <c r="J362" s="43"/>
      <c r="K362" s="43"/>
    </row>
    <row r="363" spans="1:11" s="41" customFormat="1" ht="15.75" customHeight="1" x14ac:dyDescent="0.25">
      <c r="A363" s="43"/>
      <c r="B363" s="40"/>
      <c r="F363" s="46"/>
      <c r="H363" s="40"/>
      <c r="I363" s="43"/>
      <c r="J363" s="43"/>
      <c r="K363" s="43"/>
    </row>
    <row r="364" spans="1:11" s="41" customFormat="1" ht="15.75" customHeight="1" x14ac:dyDescent="0.25">
      <c r="A364" s="43"/>
      <c r="B364" s="40"/>
      <c r="F364" s="46"/>
      <c r="H364" s="40"/>
      <c r="I364" s="43"/>
      <c r="J364" s="43"/>
      <c r="K364" s="43"/>
    </row>
    <row r="365" spans="1:11" s="41" customFormat="1" ht="15.75" customHeight="1" x14ac:dyDescent="0.25">
      <c r="A365" s="43"/>
      <c r="B365" s="40"/>
      <c r="F365" s="46"/>
      <c r="H365" s="40"/>
      <c r="I365" s="43"/>
      <c r="J365" s="43"/>
      <c r="K365" s="43"/>
    </row>
    <row r="366" spans="1:11" s="41" customFormat="1" ht="15.75" customHeight="1" x14ac:dyDescent="0.25">
      <c r="A366" s="43"/>
      <c r="B366" s="40"/>
      <c r="F366" s="46"/>
      <c r="H366" s="40"/>
      <c r="I366" s="43"/>
      <c r="J366" s="43"/>
      <c r="K366" s="43"/>
    </row>
    <row r="367" spans="1:11" s="41" customFormat="1" ht="15.75" customHeight="1" x14ac:dyDescent="0.25">
      <c r="A367" s="43"/>
      <c r="B367" s="40"/>
      <c r="F367" s="46"/>
      <c r="H367" s="40"/>
      <c r="I367" s="43"/>
      <c r="J367" s="43"/>
      <c r="K367" s="43"/>
    </row>
    <row r="368" spans="1:11" s="41" customFormat="1" ht="15.75" customHeight="1" x14ac:dyDescent="0.25">
      <c r="A368" s="43"/>
      <c r="B368" s="40"/>
      <c r="F368" s="46"/>
      <c r="H368" s="40"/>
      <c r="I368" s="43"/>
      <c r="J368" s="43"/>
      <c r="K368" s="43"/>
    </row>
    <row r="369" spans="1:11" s="41" customFormat="1" ht="15.75" customHeight="1" x14ac:dyDescent="0.25">
      <c r="A369" s="43"/>
      <c r="B369" s="40"/>
      <c r="F369" s="46"/>
      <c r="H369" s="40"/>
      <c r="I369" s="43"/>
      <c r="J369" s="43"/>
      <c r="K369" s="43"/>
    </row>
    <row r="370" spans="1:11" s="41" customFormat="1" ht="15.75" customHeight="1" x14ac:dyDescent="0.25">
      <c r="A370" s="43"/>
      <c r="B370" s="40"/>
      <c r="F370" s="46"/>
      <c r="H370" s="40"/>
      <c r="I370" s="43"/>
      <c r="J370" s="43"/>
      <c r="K370" s="43"/>
    </row>
    <row r="371" spans="1:11" s="41" customFormat="1" ht="15.75" customHeight="1" x14ac:dyDescent="0.25">
      <c r="A371" s="43"/>
      <c r="B371" s="40"/>
      <c r="F371" s="46"/>
      <c r="H371" s="40"/>
      <c r="I371" s="43"/>
      <c r="J371" s="43"/>
      <c r="K371" s="43"/>
    </row>
    <row r="372" spans="1:11" s="41" customFormat="1" ht="15.75" customHeight="1" x14ac:dyDescent="0.25">
      <c r="A372" s="43"/>
      <c r="B372" s="40"/>
      <c r="F372" s="46"/>
      <c r="H372" s="40"/>
      <c r="I372" s="43"/>
      <c r="J372" s="43"/>
      <c r="K372" s="43"/>
    </row>
    <row r="373" spans="1:11" s="41" customFormat="1" ht="15.75" customHeight="1" x14ac:dyDescent="0.25">
      <c r="A373" s="43"/>
      <c r="B373" s="40"/>
      <c r="F373" s="46"/>
      <c r="H373" s="40"/>
      <c r="I373" s="43"/>
      <c r="J373" s="43"/>
      <c r="K373" s="43"/>
    </row>
    <row r="374" spans="1:11" s="41" customFormat="1" ht="15.75" customHeight="1" x14ac:dyDescent="0.25">
      <c r="A374" s="43"/>
      <c r="B374" s="40"/>
      <c r="F374" s="46"/>
      <c r="H374" s="40"/>
      <c r="I374" s="43"/>
      <c r="J374" s="43"/>
      <c r="K374" s="43"/>
    </row>
    <row r="375" spans="1:11" s="41" customFormat="1" ht="15.75" customHeight="1" x14ac:dyDescent="0.25">
      <c r="A375" s="43"/>
      <c r="B375" s="40"/>
      <c r="F375" s="46"/>
      <c r="H375" s="40"/>
      <c r="I375" s="43"/>
      <c r="J375" s="43"/>
      <c r="K375" s="43"/>
    </row>
    <row r="376" spans="1:11" s="41" customFormat="1" ht="15.75" customHeight="1" x14ac:dyDescent="0.25">
      <c r="A376" s="43"/>
      <c r="B376" s="40"/>
      <c r="F376" s="46"/>
      <c r="H376" s="40"/>
      <c r="I376" s="43"/>
      <c r="J376" s="43"/>
      <c r="K376" s="43"/>
    </row>
    <row r="377" spans="1:11" s="41" customFormat="1" ht="15.75" customHeight="1" x14ac:dyDescent="0.25">
      <c r="A377" s="43"/>
      <c r="B377" s="40"/>
      <c r="F377" s="46"/>
      <c r="H377" s="40"/>
      <c r="I377" s="43"/>
      <c r="J377" s="43"/>
      <c r="K377" s="43"/>
    </row>
    <row r="378" spans="1:11" s="41" customFormat="1" ht="15.75" customHeight="1" x14ac:dyDescent="0.25">
      <c r="A378" s="43"/>
      <c r="B378" s="40"/>
      <c r="F378" s="46"/>
      <c r="H378" s="40"/>
      <c r="I378" s="43"/>
      <c r="J378" s="43"/>
      <c r="K378" s="43"/>
    </row>
    <row r="379" spans="1:11" s="41" customFormat="1" ht="15.75" customHeight="1" x14ac:dyDescent="0.25">
      <c r="A379" s="43"/>
      <c r="B379" s="40"/>
      <c r="F379" s="46"/>
      <c r="H379" s="40"/>
      <c r="I379" s="43"/>
      <c r="J379" s="43"/>
      <c r="K379" s="43"/>
    </row>
    <row r="380" spans="1:11" s="41" customFormat="1" ht="15.75" customHeight="1" x14ac:dyDescent="0.25">
      <c r="A380" s="43"/>
      <c r="B380" s="40"/>
      <c r="F380" s="46"/>
      <c r="H380" s="40"/>
      <c r="I380" s="43"/>
      <c r="J380" s="43"/>
      <c r="K380" s="43"/>
    </row>
    <row r="381" spans="1:11" s="41" customFormat="1" ht="15.75" customHeight="1" x14ac:dyDescent="0.25">
      <c r="A381" s="43"/>
      <c r="B381" s="40"/>
      <c r="F381" s="46"/>
      <c r="H381" s="40"/>
      <c r="I381" s="43"/>
      <c r="J381" s="43"/>
      <c r="K381" s="43"/>
    </row>
    <row r="382" spans="1:11" s="41" customFormat="1" ht="15.75" customHeight="1" x14ac:dyDescent="0.25">
      <c r="A382" s="43"/>
      <c r="B382" s="40"/>
      <c r="F382" s="46"/>
      <c r="H382" s="40"/>
      <c r="I382" s="43"/>
      <c r="J382" s="43"/>
      <c r="K382" s="43"/>
    </row>
    <row r="383" spans="1:11" s="41" customFormat="1" ht="15.75" customHeight="1" x14ac:dyDescent="0.25">
      <c r="A383" s="43"/>
      <c r="B383" s="40"/>
      <c r="F383" s="46"/>
      <c r="H383" s="40"/>
      <c r="I383" s="43"/>
      <c r="J383" s="43"/>
      <c r="K383" s="43"/>
    </row>
    <row r="384" spans="1:11" s="41" customFormat="1" ht="15.75" customHeight="1" x14ac:dyDescent="0.25">
      <c r="A384" s="43"/>
      <c r="B384" s="40"/>
      <c r="F384" s="46"/>
      <c r="H384" s="40"/>
      <c r="I384" s="43"/>
      <c r="J384" s="43"/>
      <c r="K384" s="43"/>
    </row>
    <row r="385" spans="1:11" s="41" customFormat="1" ht="15.75" customHeight="1" x14ac:dyDescent="0.25">
      <c r="A385" s="43"/>
      <c r="B385" s="40"/>
      <c r="F385" s="46"/>
      <c r="H385" s="40"/>
      <c r="I385" s="43"/>
      <c r="J385" s="43"/>
      <c r="K385" s="43"/>
    </row>
    <row r="386" spans="1:11" s="41" customFormat="1" ht="15.75" customHeight="1" x14ac:dyDescent="0.25">
      <c r="A386" s="43"/>
      <c r="B386" s="40"/>
      <c r="F386" s="46"/>
      <c r="H386" s="40"/>
      <c r="I386" s="43"/>
      <c r="J386" s="43"/>
      <c r="K386" s="43"/>
    </row>
    <row r="387" spans="1:11" s="41" customFormat="1" ht="15.75" customHeight="1" x14ac:dyDescent="0.25">
      <c r="A387" s="43"/>
      <c r="B387" s="40"/>
      <c r="F387" s="46"/>
      <c r="H387" s="40"/>
      <c r="I387" s="43"/>
      <c r="J387" s="43"/>
      <c r="K387" s="43"/>
    </row>
    <row r="388" spans="1:11" s="41" customFormat="1" ht="15.75" customHeight="1" x14ac:dyDescent="0.25">
      <c r="A388" s="43"/>
      <c r="B388" s="40"/>
      <c r="F388" s="46"/>
      <c r="H388" s="40"/>
      <c r="I388" s="43"/>
      <c r="J388" s="43"/>
      <c r="K388" s="43"/>
    </row>
    <row r="389" spans="1:11" s="41" customFormat="1" ht="15.75" customHeight="1" x14ac:dyDescent="0.25">
      <c r="A389" s="43"/>
      <c r="B389" s="40"/>
      <c r="F389" s="46"/>
      <c r="H389" s="40"/>
      <c r="I389" s="43"/>
      <c r="J389" s="43"/>
      <c r="K389" s="43"/>
    </row>
    <row r="390" spans="1:11" s="41" customFormat="1" ht="15.75" customHeight="1" x14ac:dyDescent="0.25">
      <c r="A390" s="43"/>
      <c r="B390" s="40"/>
      <c r="F390" s="46"/>
      <c r="H390" s="40"/>
      <c r="I390" s="43"/>
      <c r="J390" s="43"/>
      <c r="K390" s="43"/>
    </row>
    <row r="391" spans="1:11" s="41" customFormat="1" ht="15.75" customHeight="1" x14ac:dyDescent="0.25">
      <c r="A391" s="43"/>
      <c r="B391" s="40"/>
      <c r="F391" s="46"/>
      <c r="H391" s="40"/>
      <c r="I391" s="43"/>
      <c r="J391" s="43"/>
      <c r="K391" s="43"/>
    </row>
    <row r="392" spans="1:11" s="41" customFormat="1" ht="15.75" customHeight="1" x14ac:dyDescent="0.25">
      <c r="A392" s="43"/>
      <c r="B392" s="40"/>
      <c r="F392" s="46"/>
      <c r="H392" s="40"/>
      <c r="I392" s="43"/>
      <c r="J392" s="43"/>
      <c r="K392" s="43"/>
    </row>
    <row r="393" spans="1:11" s="41" customFormat="1" ht="15.75" customHeight="1" x14ac:dyDescent="0.25">
      <c r="A393" s="43"/>
      <c r="B393" s="40"/>
      <c r="F393" s="46"/>
      <c r="H393" s="40"/>
      <c r="I393" s="43"/>
      <c r="J393" s="43"/>
      <c r="K393" s="43"/>
    </row>
    <row r="394" spans="1:11" s="41" customFormat="1" ht="15.75" customHeight="1" x14ac:dyDescent="0.25">
      <c r="A394" s="43"/>
      <c r="B394" s="40"/>
      <c r="F394" s="46"/>
      <c r="H394" s="40"/>
      <c r="I394" s="43"/>
      <c r="J394" s="43"/>
      <c r="K394" s="43"/>
    </row>
    <row r="395" spans="1:11" s="41" customFormat="1" ht="15.75" customHeight="1" x14ac:dyDescent="0.25">
      <c r="A395" s="43"/>
      <c r="B395" s="40"/>
      <c r="F395" s="46"/>
      <c r="H395" s="40"/>
      <c r="I395" s="43"/>
      <c r="J395" s="43"/>
      <c r="K395" s="43"/>
    </row>
    <row r="396" spans="1:11" s="41" customFormat="1" ht="15.75" customHeight="1" x14ac:dyDescent="0.25">
      <c r="A396" s="43"/>
      <c r="B396" s="40"/>
      <c r="F396" s="46"/>
      <c r="H396" s="40"/>
      <c r="I396" s="43"/>
      <c r="J396" s="43"/>
      <c r="K396" s="43"/>
    </row>
    <row r="397" spans="1:11" s="41" customFormat="1" ht="15.75" customHeight="1" x14ac:dyDescent="0.25">
      <c r="A397" s="43"/>
      <c r="B397" s="40"/>
      <c r="F397" s="46"/>
      <c r="H397" s="40"/>
      <c r="I397" s="43"/>
      <c r="J397" s="43"/>
      <c r="K397" s="43"/>
    </row>
    <row r="398" spans="1:11" s="41" customFormat="1" ht="15.75" customHeight="1" x14ac:dyDescent="0.25">
      <c r="A398" s="43"/>
      <c r="B398" s="40"/>
      <c r="F398" s="46"/>
      <c r="H398" s="40"/>
      <c r="I398" s="43"/>
      <c r="J398" s="43"/>
      <c r="K398" s="43"/>
    </row>
    <row r="399" spans="1:11" s="41" customFormat="1" ht="15.75" customHeight="1" x14ac:dyDescent="0.25">
      <c r="A399" s="43"/>
      <c r="B399" s="40"/>
      <c r="F399" s="46"/>
      <c r="H399" s="40"/>
      <c r="I399" s="43"/>
      <c r="J399" s="43"/>
      <c r="K399" s="43"/>
    </row>
    <row r="400" spans="1:11" s="41" customFormat="1" ht="15.75" customHeight="1" x14ac:dyDescent="0.25">
      <c r="A400" s="43"/>
      <c r="B400" s="40"/>
      <c r="F400" s="46"/>
      <c r="H400" s="40"/>
      <c r="I400" s="43"/>
      <c r="J400" s="43"/>
      <c r="K400" s="43"/>
    </row>
    <row r="401" spans="1:11" s="41" customFormat="1" ht="15.75" customHeight="1" x14ac:dyDescent="0.25">
      <c r="A401" s="43"/>
      <c r="B401" s="40"/>
      <c r="F401" s="46"/>
      <c r="H401" s="40"/>
      <c r="I401" s="43"/>
      <c r="J401" s="43"/>
      <c r="K401" s="43"/>
    </row>
    <row r="402" spans="1:11" s="41" customFormat="1" ht="15.75" customHeight="1" x14ac:dyDescent="0.25">
      <c r="A402" s="43"/>
      <c r="B402" s="40"/>
      <c r="F402" s="46"/>
      <c r="H402" s="40"/>
      <c r="I402" s="43"/>
      <c r="J402" s="43"/>
      <c r="K402" s="43"/>
    </row>
    <row r="403" spans="1:11" s="41" customFormat="1" ht="15.75" customHeight="1" x14ac:dyDescent="0.25">
      <c r="A403" s="43"/>
      <c r="B403" s="40"/>
      <c r="F403" s="46"/>
      <c r="H403" s="40"/>
      <c r="I403" s="43"/>
      <c r="J403" s="43"/>
      <c r="K403" s="43"/>
    </row>
    <row r="404" spans="1:11" s="41" customFormat="1" ht="15.75" customHeight="1" x14ac:dyDescent="0.25">
      <c r="A404" s="43"/>
      <c r="B404" s="40"/>
      <c r="F404" s="46"/>
      <c r="H404" s="40"/>
      <c r="I404" s="43"/>
      <c r="J404" s="43"/>
      <c r="K404" s="43"/>
    </row>
    <row r="405" spans="1:11" s="41" customFormat="1" ht="15.75" customHeight="1" x14ac:dyDescent="0.25">
      <c r="A405" s="43"/>
      <c r="B405" s="40"/>
      <c r="F405" s="46"/>
      <c r="H405" s="40"/>
      <c r="I405" s="43"/>
      <c r="J405" s="43"/>
      <c r="K405" s="43"/>
    </row>
    <row r="406" spans="1:11" s="41" customFormat="1" ht="15.75" customHeight="1" x14ac:dyDescent="0.25">
      <c r="A406" s="43"/>
      <c r="B406" s="40"/>
      <c r="F406" s="46"/>
      <c r="H406" s="40"/>
      <c r="I406" s="43"/>
      <c r="J406" s="43"/>
      <c r="K406" s="43"/>
    </row>
    <row r="407" spans="1:11" s="41" customFormat="1" ht="15.75" customHeight="1" x14ac:dyDescent="0.25">
      <c r="A407" s="43"/>
      <c r="B407" s="40"/>
      <c r="F407" s="46"/>
      <c r="H407" s="40"/>
      <c r="I407" s="43"/>
      <c r="J407" s="43"/>
      <c r="K407" s="43"/>
    </row>
    <row r="408" spans="1:11" s="41" customFormat="1" ht="15.75" customHeight="1" x14ac:dyDescent="0.25">
      <c r="A408" s="43"/>
      <c r="B408" s="40"/>
      <c r="F408" s="46"/>
      <c r="H408" s="40"/>
      <c r="I408" s="43"/>
      <c r="J408" s="43"/>
      <c r="K408" s="43"/>
    </row>
    <row r="409" spans="1:11" s="41" customFormat="1" ht="15.75" customHeight="1" x14ac:dyDescent="0.25">
      <c r="A409" s="43"/>
      <c r="B409" s="40"/>
      <c r="F409" s="46"/>
      <c r="H409" s="40"/>
      <c r="I409" s="43"/>
      <c r="J409" s="43"/>
      <c r="K409" s="43"/>
    </row>
    <row r="410" spans="1:11" s="41" customFormat="1" ht="15.75" customHeight="1" x14ac:dyDescent="0.25">
      <c r="A410" s="43"/>
      <c r="B410" s="40"/>
      <c r="F410" s="46"/>
      <c r="H410" s="40"/>
      <c r="I410" s="43"/>
      <c r="J410" s="43"/>
      <c r="K410" s="43"/>
    </row>
    <row r="411" spans="1:11" s="41" customFormat="1" ht="15.75" customHeight="1" x14ac:dyDescent="0.25">
      <c r="A411" s="43"/>
      <c r="B411" s="40"/>
      <c r="F411" s="46"/>
      <c r="H411" s="40"/>
      <c r="I411" s="43"/>
      <c r="J411" s="43"/>
      <c r="K411" s="43"/>
    </row>
    <row r="412" spans="1:11" s="41" customFormat="1" ht="15.75" customHeight="1" x14ac:dyDescent="0.25">
      <c r="A412" s="43"/>
      <c r="B412" s="40"/>
      <c r="F412" s="46"/>
      <c r="H412" s="40"/>
      <c r="I412" s="43"/>
      <c r="J412" s="43"/>
      <c r="K412" s="43"/>
    </row>
    <row r="413" spans="1:11" s="41" customFormat="1" ht="15.75" customHeight="1" x14ac:dyDescent="0.25">
      <c r="A413" s="43"/>
      <c r="B413" s="40"/>
      <c r="F413" s="46"/>
      <c r="H413" s="40"/>
      <c r="I413" s="43"/>
      <c r="J413" s="43"/>
      <c r="K413" s="43"/>
    </row>
    <row r="414" spans="1:11" s="41" customFormat="1" ht="15.75" customHeight="1" x14ac:dyDescent="0.25">
      <c r="A414" s="43"/>
      <c r="B414" s="40"/>
      <c r="F414" s="46"/>
      <c r="H414" s="40"/>
      <c r="I414" s="43"/>
      <c r="J414" s="43"/>
      <c r="K414" s="43"/>
    </row>
    <row r="415" spans="1:11" s="41" customFormat="1" ht="15.75" customHeight="1" x14ac:dyDescent="0.25">
      <c r="A415" s="43"/>
      <c r="B415" s="40"/>
      <c r="F415" s="46"/>
      <c r="H415" s="40"/>
      <c r="I415" s="43"/>
      <c r="J415" s="43"/>
      <c r="K415" s="43"/>
    </row>
    <row r="416" spans="1:11" s="41" customFormat="1" ht="15.75" customHeight="1" x14ac:dyDescent="0.25">
      <c r="A416" s="43"/>
      <c r="B416" s="40"/>
      <c r="F416" s="46"/>
      <c r="H416" s="40"/>
      <c r="I416" s="43"/>
      <c r="J416" s="43"/>
      <c r="K416" s="43"/>
    </row>
    <row r="417" spans="1:11" s="41" customFormat="1" ht="15.75" customHeight="1" x14ac:dyDescent="0.25">
      <c r="A417" s="43"/>
      <c r="B417" s="40"/>
      <c r="F417" s="46"/>
      <c r="H417" s="40"/>
      <c r="I417" s="43"/>
      <c r="J417" s="43"/>
      <c r="K417" s="43"/>
    </row>
    <row r="418" spans="1:11" s="41" customFormat="1" ht="15.75" customHeight="1" x14ac:dyDescent="0.25">
      <c r="A418" s="43"/>
      <c r="B418" s="40"/>
      <c r="F418" s="46"/>
      <c r="H418" s="40"/>
      <c r="I418" s="43"/>
      <c r="J418" s="43"/>
      <c r="K418" s="43"/>
    </row>
    <row r="419" spans="1:11" s="41" customFormat="1" ht="15.75" customHeight="1" x14ac:dyDescent="0.25">
      <c r="A419" s="43"/>
      <c r="B419" s="40"/>
      <c r="F419" s="46"/>
      <c r="H419" s="40"/>
      <c r="I419" s="43"/>
      <c r="J419" s="43"/>
      <c r="K419" s="43"/>
    </row>
    <row r="420" spans="1:11" s="41" customFormat="1" ht="15.75" customHeight="1" x14ac:dyDescent="0.25">
      <c r="A420" s="43"/>
      <c r="B420" s="40"/>
      <c r="F420" s="46"/>
      <c r="H420" s="40"/>
      <c r="I420" s="43"/>
      <c r="J420" s="43"/>
      <c r="K420" s="43"/>
    </row>
    <row r="421" spans="1:11" s="41" customFormat="1" ht="15.75" customHeight="1" x14ac:dyDescent="0.25">
      <c r="A421" s="43"/>
      <c r="B421" s="40"/>
      <c r="F421" s="46"/>
      <c r="H421" s="40"/>
      <c r="I421" s="43"/>
      <c r="J421" s="43"/>
      <c r="K421" s="43"/>
    </row>
    <row r="422" spans="1:11" s="41" customFormat="1" ht="15.75" customHeight="1" x14ac:dyDescent="0.25">
      <c r="A422" s="43"/>
      <c r="B422" s="40"/>
      <c r="F422" s="46"/>
      <c r="H422" s="40"/>
      <c r="I422" s="43"/>
      <c r="J422" s="43"/>
      <c r="K422" s="43"/>
    </row>
    <row r="423" spans="1:11" s="41" customFormat="1" ht="15.75" customHeight="1" x14ac:dyDescent="0.25">
      <c r="A423" s="43"/>
      <c r="B423" s="40"/>
      <c r="F423" s="46"/>
      <c r="H423" s="40"/>
      <c r="I423" s="43"/>
      <c r="J423" s="43"/>
      <c r="K423" s="43"/>
    </row>
    <row r="424" spans="1:11" s="41" customFormat="1" ht="15.75" customHeight="1" x14ac:dyDescent="0.25">
      <c r="A424" s="43"/>
      <c r="B424" s="40"/>
      <c r="F424" s="46"/>
      <c r="H424" s="40"/>
      <c r="I424" s="43"/>
      <c r="J424" s="43"/>
      <c r="K424" s="43"/>
    </row>
    <row r="425" spans="1:11" s="41" customFormat="1" ht="15.75" customHeight="1" x14ac:dyDescent="0.25">
      <c r="A425" s="43"/>
      <c r="B425" s="40"/>
      <c r="F425" s="46"/>
      <c r="H425" s="40"/>
      <c r="I425" s="43"/>
      <c r="J425" s="43"/>
      <c r="K425" s="43"/>
    </row>
    <row r="426" spans="1:11" s="41" customFormat="1" ht="15.75" customHeight="1" x14ac:dyDescent="0.25">
      <c r="A426" s="43"/>
      <c r="B426" s="40"/>
      <c r="F426" s="46"/>
      <c r="H426" s="40"/>
      <c r="I426" s="43"/>
      <c r="J426" s="43"/>
      <c r="K426" s="43"/>
    </row>
    <row r="427" spans="1:11" s="41" customFormat="1" ht="15.75" customHeight="1" x14ac:dyDescent="0.25">
      <c r="A427" s="43"/>
      <c r="B427" s="40"/>
      <c r="F427" s="46"/>
      <c r="H427" s="40"/>
      <c r="I427" s="43"/>
      <c r="J427" s="43"/>
      <c r="K427" s="43"/>
    </row>
    <row r="428" spans="1:11" s="41" customFormat="1" ht="15.75" customHeight="1" x14ac:dyDescent="0.25">
      <c r="A428" s="43"/>
      <c r="B428" s="40"/>
      <c r="F428" s="46"/>
      <c r="H428" s="40"/>
      <c r="I428" s="43"/>
      <c r="J428" s="43"/>
      <c r="K428" s="43"/>
    </row>
    <row r="429" spans="1:11" s="41" customFormat="1" ht="15.75" customHeight="1" x14ac:dyDescent="0.25">
      <c r="A429" s="43"/>
      <c r="B429" s="40"/>
      <c r="F429" s="46"/>
      <c r="H429" s="40"/>
      <c r="I429" s="43"/>
      <c r="J429" s="43"/>
      <c r="K429" s="43"/>
    </row>
    <row r="430" spans="1:11" s="41" customFormat="1" ht="15.75" customHeight="1" x14ac:dyDescent="0.25">
      <c r="A430" s="43"/>
      <c r="B430" s="40"/>
      <c r="F430" s="46"/>
      <c r="H430" s="40"/>
      <c r="I430" s="43"/>
      <c r="J430" s="43"/>
      <c r="K430" s="43"/>
    </row>
    <row r="431" spans="1:11" s="41" customFormat="1" ht="15.75" customHeight="1" x14ac:dyDescent="0.25">
      <c r="A431" s="43"/>
      <c r="B431" s="40"/>
      <c r="F431" s="46"/>
      <c r="H431" s="40"/>
      <c r="I431" s="43"/>
      <c r="J431" s="43"/>
      <c r="K431" s="43"/>
    </row>
    <row r="432" spans="1:11" s="41" customFormat="1" ht="15.75" customHeight="1" x14ac:dyDescent="0.25">
      <c r="A432" s="43"/>
      <c r="B432" s="40"/>
      <c r="F432" s="46"/>
      <c r="H432" s="40"/>
      <c r="I432" s="43"/>
      <c r="J432" s="43"/>
      <c r="K432" s="43"/>
    </row>
    <row r="433" spans="1:11" s="41" customFormat="1" ht="15.75" customHeight="1" x14ac:dyDescent="0.25">
      <c r="A433" s="43"/>
      <c r="B433" s="40"/>
      <c r="F433" s="46"/>
      <c r="H433" s="40"/>
      <c r="I433" s="43"/>
      <c r="J433" s="43"/>
      <c r="K433" s="43"/>
    </row>
    <row r="434" spans="1:11" s="41" customFormat="1" ht="15.75" customHeight="1" x14ac:dyDescent="0.25">
      <c r="A434" s="43"/>
      <c r="B434" s="40"/>
      <c r="F434" s="46"/>
      <c r="H434" s="40"/>
      <c r="I434" s="43"/>
      <c r="J434" s="43"/>
      <c r="K434" s="43"/>
    </row>
    <row r="435" spans="1:11" s="41" customFormat="1" ht="15.75" customHeight="1" x14ac:dyDescent="0.25">
      <c r="A435" s="43"/>
      <c r="B435" s="40"/>
      <c r="F435" s="46"/>
      <c r="H435" s="40"/>
      <c r="I435" s="43"/>
      <c r="J435" s="43"/>
      <c r="K435" s="43"/>
    </row>
    <row r="436" spans="1:11" s="41" customFormat="1" ht="15.75" customHeight="1" x14ac:dyDescent="0.25">
      <c r="A436" s="43"/>
      <c r="B436" s="40"/>
      <c r="F436" s="46"/>
      <c r="H436" s="40"/>
      <c r="I436" s="43"/>
      <c r="J436" s="43"/>
      <c r="K436" s="43"/>
    </row>
    <row r="437" spans="1:11" s="41" customFormat="1" ht="15.75" customHeight="1" x14ac:dyDescent="0.25">
      <c r="A437" s="43"/>
      <c r="B437" s="40"/>
      <c r="F437" s="46"/>
      <c r="H437" s="40"/>
      <c r="I437" s="43"/>
      <c r="J437" s="43"/>
      <c r="K437" s="43"/>
    </row>
    <row r="438" spans="1:11" s="41" customFormat="1" ht="15.75" customHeight="1" x14ac:dyDescent="0.25">
      <c r="A438" s="43"/>
      <c r="B438" s="40"/>
      <c r="F438" s="46"/>
      <c r="H438" s="40"/>
      <c r="I438" s="43"/>
      <c r="J438" s="43"/>
      <c r="K438" s="43"/>
    </row>
    <row r="439" spans="1:11" s="41" customFormat="1" ht="15.75" customHeight="1" x14ac:dyDescent="0.25">
      <c r="A439" s="43"/>
      <c r="B439" s="40"/>
      <c r="F439" s="46"/>
      <c r="H439" s="40"/>
      <c r="I439" s="43"/>
      <c r="J439" s="43"/>
      <c r="K439" s="43"/>
    </row>
    <row r="440" spans="1:11" s="41" customFormat="1" ht="15.75" customHeight="1" x14ac:dyDescent="0.25">
      <c r="A440" s="43"/>
      <c r="B440" s="40"/>
      <c r="F440" s="46"/>
      <c r="H440" s="40"/>
      <c r="I440" s="43"/>
      <c r="J440" s="43"/>
      <c r="K440" s="43"/>
    </row>
    <row r="441" spans="1:11" s="41" customFormat="1" ht="15.75" customHeight="1" x14ac:dyDescent="0.25">
      <c r="A441" s="43"/>
      <c r="B441" s="40"/>
      <c r="F441" s="46"/>
      <c r="H441" s="40"/>
      <c r="I441" s="43"/>
      <c r="J441" s="43"/>
      <c r="K441" s="43"/>
    </row>
    <row r="442" spans="1:11" s="41" customFormat="1" ht="15.75" customHeight="1" x14ac:dyDescent="0.25">
      <c r="A442" s="43"/>
      <c r="B442" s="40"/>
      <c r="F442" s="46"/>
      <c r="H442" s="40"/>
      <c r="I442" s="43"/>
      <c r="J442" s="43"/>
      <c r="K442" s="43"/>
    </row>
    <row r="443" spans="1:11" s="41" customFormat="1" ht="15.75" customHeight="1" x14ac:dyDescent="0.25">
      <c r="A443" s="43"/>
      <c r="B443" s="40"/>
      <c r="F443" s="46"/>
      <c r="H443" s="40"/>
      <c r="I443" s="43"/>
      <c r="J443" s="43"/>
      <c r="K443" s="43"/>
    </row>
    <row r="444" spans="1:11" s="41" customFormat="1" ht="15.75" customHeight="1" x14ac:dyDescent="0.25">
      <c r="A444" s="43"/>
      <c r="B444" s="40"/>
      <c r="F444" s="46"/>
      <c r="H444" s="40"/>
      <c r="I444" s="43"/>
      <c r="J444" s="43"/>
      <c r="K444" s="43"/>
    </row>
    <row r="445" spans="1:11" s="41" customFormat="1" ht="15.75" customHeight="1" x14ac:dyDescent="0.25">
      <c r="A445" s="43"/>
      <c r="B445" s="40"/>
      <c r="F445" s="46"/>
      <c r="H445" s="40"/>
      <c r="I445" s="43"/>
      <c r="J445" s="43"/>
      <c r="K445" s="43"/>
    </row>
    <row r="446" spans="1:11" s="41" customFormat="1" ht="15.75" customHeight="1" x14ac:dyDescent="0.25">
      <c r="A446" s="43"/>
      <c r="B446" s="40"/>
      <c r="F446" s="46"/>
      <c r="H446" s="40"/>
      <c r="I446" s="43"/>
      <c r="J446" s="43"/>
      <c r="K446" s="43"/>
    </row>
    <row r="447" spans="1:11" s="41" customFormat="1" ht="15.75" customHeight="1" x14ac:dyDescent="0.25">
      <c r="A447" s="43"/>
      <c r="B447" s="40"/>
      <c r="F447" s="46"/>
      <c r="H447" s="40"/>
      <c r="I447" s="43"/>
      <c r="J447" s="43"/>
      <c r="K447" s="43"/>
    </row>
    <row r="448" spans="1:11" s="41" customFormat="1" ht="15.75" customHeight="1" x14ac:dyDescent="0.25">
      <c r="A448" s="43"/>
      <c r="B448" s="40"/>
      <c r="F448" s="46"/>
      <c r="H448" s="40"/>
      <c r="I448" s="43"/>
      <c r="J448" s="43"/>
      <c r="K448" s="43"/>
    </row>
    <row r="449" spans="1:11" s="41" customFormat="1" ht="15.75" customHeight="1" x14ac:dyDescent="0.25">
      <c r="A449" s="43"/>
      <c r="B449" s="40"/>
      <c r="F449" s="46"/>
      <c r="H449" s="40"/>
      <c r="I449" s="43"/>
      <c r="J449" s="43"/>
      <c r="K449" s="43"/>
    </row>
    <row r="450" spans="1:11" s="41" customFormat="1" ht="15.75" customHeight="1" x14ac:dyDescent="0.25">
      <c r="A450" s="43"/>
      <c r="B450" s="40"/>
      <c r="F450" s="46"/>
      <c r="H450" s="40"/>
      <c r="I450" s="43"/>
      <c r="J450" s="43"/>
      <c r="K450" s="43"/>
    </row>
    <row r="451" spans="1:11" s="41" customFormat="1" ht="15.75" customHeight="1" x14ac:dyDescent="0.25">
      <c r="A451" s="43"/>
      <c r="B451" s="40"/>
      <c r="F451" s="46"/>
      <c r="H451" s="40"/>
      <c r="I451" s="43"/>
      <c r="J451" s="43"/>
      <c r="K451" s="43"/>
    </row>
    <row r="452" spans="1:11" s="41" customFormat="1" ht="15.75" customHeight="1" x14ac:dyDescent="0.25">
      <c r="A452" s="43"/>
      <c r="B452" s="40"/>
      <c r="F452" s="46"/>
      <c r="H452" s="40"/>
      <c r="I452" s="43"/>
      <c r="J452" s="43"/>
      <c r="K452" s="43"/>
    </row>
    <row r="453" spans="1:11" s="41" customFormat="1" ht="15.75" customHeight="1" x14ac:dyDescent="0.25">
      <c r="A453" s="43"/>
      <c r="B453" s="40"/>
      <c r="F453" s="46"/>
      <c r="H453" s="40"/>
      <c r="I453" s="43"/>
      <c r="J453" s="43"/>
      <c r="K453" s="43"/>
    </row>
    <row r="454" spans="1:11" s="41" customFormat="1" ht="15.75" customHeight="1" x14ac:dyDescent="0.25">
      <c r="A454" s="43"/>
      <c r="B454" s="40"/>
      <c r="F454" s="46"/>
      <c r="H454" s="40"/>
      <c r="I454" s="43"/>
      <c r="J454" s="43"/>
      <c r="K454" s="43"/>
    </row>
    <row r="455" spans="1:11" s="41" customFormat="1" ht="15.75" customHeight="1" x14ac:dyDescent="0.25">
      <c r="A455" s="43"/>
      <c r="B455" s="40"/>
      <c r="F455" s="46"/>
      <c r="H455" s="40"/>
      <c r="I455" s="43"/>
      <c r="J455" s="43"/>
      <c r="K455" s="43"/>
    </row>
    <row r="456" spans="1:11" s="41" customFormat="1" ht="15.75" customHeight="1" x14ac:dyDescent="0.25">
      <c r="A456" s="43"/>
      <c r="B456" s="40"/>
      <c r="F456" s="46"/>
      <c r="H456" s="40"/>
      <c r="I456" s="43"/>
      <c r="J456" s="43"/>
      <c r="K456" s="43"/>
    </row>
    <row r="457" spans="1:11" s="41" customFormat="1" ht="15.75" customHeight="1" x14ac:dyDescent="0.25">
      <c r="A457" s="43"/>
      <c r="B457" s="40"/>
      <c r="F457" s="46"/>
      <c r="H457" s="40"/>
      <c r="I457" s="43"/>
      <c r="J457" s="43"/>
      <c r="K457" s="43"/>
    </row>
    <row r="458" spans="1:11" s="41" customFormat="1" ht="15.75" customHeight="1" x14ac:dyDescent="0.25">
      <c r="A458" s="43"/>
      <c r="B458" s="40"/>
      <c r="F458" s="46"/>
      <c r="H458" s="40"/>
      <c r="I458" s="43"/>
      <c r="J458" s="43"/>
      <c r="K458" s="43"/>
    </row>
    <row r="459" spans="1:11" s="41" customFormat="1" ht="15.75" customHeight="1" x14ac:dyDescent="0.25">
      <c r="A459" s="43"/>
      <c r="B459" s="40"/>
      <c r="F459" s="46"/>
      <c r="H459" s="40"/>
      <c r="I459" s="43"/>
      <c r="J459" s="43"/>
      <c r="K459" s="43"/>
    </row>
    <row r="460" spans="1:11" s="41" customFormat="1" ht="15.75" customHeight="1" x14ac:dyDescent="0.25">
      <c r="A460" s="43"/>
      <c r="B460" s="40"/>
      <c r="F460" s="46"/>
      <c r="H460" s="40"/>
      <c r="I460" s="43"/>
      <c r="J460" s="43"/>
      <c r="K460" s="43"/>
    </row>
    <row r="461" spans="1:11" s="41" customFormat="1" ht="15.75" customHeight="1" x14ac:dyDescent="0.25">
      <c r="A461" s="43"/>
      <c r="B461" s="40"/>
      <c r="F461" s="46"/>
      <c r="H461" s="40"/>
      <c r="I461" s="43"/>
      <c r="J461" s="43"/>
      <c r="K461" s="43"/>
    </row>
    <row r="462" spans="1:11" s="41" customFormat="1" ht="15.75" customHeight="1" x14ac:dyDescent="0.25">
      <c r="A462" s="43"/>
      <c r="B462" s="40"/>
      <c r="F462" s="46"/>
      <c r="H462" s="40"/>
      <c r="I462" s="43"/>
      <c r="J462" s="43"/>
      <c r="K462" s="43"/>
    </row>
    <row r="463" spans="1:11" s="41" customFormat="1" ht="15.75" customHeight="1" x14ac:dyDescent="0.25">
      <c r="A463" s="43"/>
      <c r="B463" s="40"/>
      <c r="F463" s="46"/>
      <c r="H463" s="40"/>
      <c r="I463" s="43"/>
      <c r="J463" s="43"/>
      <c r="K463" s="43"/>
    </row>
    <row r="464" spans="1:11" s="41" customFormat="1" ht="15.75" customHeight="1" x14ac:dyDescent="0.25">
      <c r="A464" s="43"/>
      <c r="B464" s="40"/>
      <c r="F464" s="46"/>
      <c r="H464" s="40"/>
      <c r="I464" s="43"/>
      <c r="J464" s="43"/>
      <c r="K464" s="43"/>
    </row>
    <row r="465" spans="1:11" s="41" customFormat="1" ht="15.75" customHeight="1" x14ac:dyDescent="0.25">
      <c r="A465" s="43"/>
      <c r="B465" s="40"/>
      <c r="F465" s="46"/>
      <c r="H465" s="40"/>
      <c r="I465" s="43"/>
      <c r="J465" s="43"/>
      <c r="K465" s="43"/>
    </row>
    <row r="466" spans="1:11" s="41" customFormat="1" ht="15.75" customHeight="1" x14ac:dyDescent="0.25">
      <c r="A466" s="43"/>
      <c r="B466" s="40"/>
      <c r="F466" s="46"/>
      <c r="H466" s="40"/>
      <c r="I466" s="43"/>
      <c r="J466" s="43"/>
      <c r="K466" s="43"/>
    </row>
    <row r="467" spans="1:11" s="41" customFormat="1" ht="15.75" customHeight="1" x14ac:dyDescent="0.25">
      <c r="A467" s="43"/>
      <c r="B467" s="40"/>
      <c r="F467" s="46"/>
      <c r="H467" s="40"/>
      <c r="I467" s="43"/>
      <c r="J467" s="43"/>
      <c r="K467" s="43"/>
    </row>
    <row r="468" spans="1:11" s="41" customFormat="1" ht="15.75" customHeight="1" x14ac:dyDescent="0.25">
      <c r="A468" s="43"/>
      <c r="B468" s="40"/>
      <c r="F468" s="46"/>
      <c r="H468" s="40"/>
      <c r="I468" s="43"/>
      <c r="J468" s="43"/>
      <c r="K468" s="43"/>
    </row>
    <row r="469" spans="1:11" s="41" customFormat="1" ht="15.75" customHeight="1" x14ac:dyDescent="0.25">
      <c r="A469" s="43"/>
      <c r="B469" s="40"/>
      <c r="F469" s="46"/>
      <c r="H469" s="40"/>
      <c r="I469" s="43"/>
      <c r="J469" s="43"/>
      <c r="K469" s="43"/>
    </row>
    <row r="470" spans="1:11" s="41" customFormat="1" ht="15.75" customHeight="1" x14ac:dyDescent="0.25">
      <c r="A470" s="43"/>
      <c r="B470" s="40"/>
      <c r="F470" s="46"/>
      <c r="H470" s="40"/>
      <c r="I470" s="43"/>
      <c r="J470" s="43"/>
      <c r="K470" s="43"/>
    </row>
    <row r="471" spans="1:11" s="41" customFormat="1" ht="15.75" customHeight="1" x14ac:dyDescent="0.25">
      <c r="A471" s="43"/>
      <c r="B471" s="40"/>
      <c r="F471" s="46"/>
      <c r="H471" s="40"/>
      <c r="I471" s="43"/>
      <c r="J471" s="43"/>
      <c r="K471" s="43"/>
    </row>
    <row r="472" spans="1:11" s="41" customFormat="1" ht="15.75" customHeight="1" x14ac:dyDescent="0.25">
      <c r="A472" s="43"/>
      <c r="B472" s="40"/>
      <c r="F472" s="46"/>
      <c r="H472" s="40"/>
      <c r="I472" s="43"/>
      <c r="J472" s="43"/>
      <c r="K472" s="43"/>
    </row>
    <row r="473" spans="1:11" s="41" customFormat="1" ht="15.75" customHeight="1" x14ac:dyDescent="0.25">
      <c r="A473" s="43"/>
      <c r="B473" s="40"/>
      <c r="F473" s="46"/>
      <c r="H473" s="40"/>
      <c r="I473" s="43"/>
      <c r="J473" s="43"/>
      <c r="K473" s="43"/>
    </row>
    <row r="474" spans="1:11" s="41" customFormat="1" ht="15.75" customHeight="1" x14ac:dyDescent="0.25">
      <c r="A474" s="43"/>
      <c r="B474" s="40"/>
      <c r="F474" s="46"/>
      <c r="H474" s="40"/>
      <c r="I474" s="43"/>
      <c r="J474" s="43"/>
      <c r="K474" s="43"/>
    </row>
    <row r="475" spans="1:11" s="41" customFormat="1" ht="15.75" customHeight="1" x14ac:dyDescent="0.25">
      <c r="A475" s="43"/>
      <c r="B475" s="40"/>
      <c r="F475" s="46"/>
      <c r="H475" s="40"/>
      <c r="I475" s="43"/>
      <c r="J475" s="43"/>
      <c r="K475" s="43"/>
    </row>
    <row r="476" spans="1:11" s="41" customFormat="1" ht="15.75" customHeight="1" x14ac:dyDescent="0.25">
      <c r="A476" s="43"/>
      <c r="B476" s="40"/>
      <c r="F476" s="46"/>
      <c r="H476" s="40"/>
      <c r="I476" s="43"/>
      <c r="J476" s="43"/>
      <c r="K476" s="43"/>
    </row>
    <row r="477" spans="1:11" s="41" customFormat="1" ht="15.75" customHeight="1" x14ac:dyDescent="0.25">
      <c r="A477" s="43"/>
      <c r="B477" s="40"/>
      <c r="F477" s="46"/>
      <c r="H477" s="40"/>
      <c r="I477" s="43"/>
      <c r="J477" s="43"/>
      <c r="K477" s="43"/>
    </row>
    <row r="478" spans="1:11" s="41" customFormat="1" ht="15.75" customHeight="1" x14ac:dyDescent="0.25">
      <c r="A478" s="43"/>
      <c r="B478" s="40"/>
      <c r="F478" s="46"/>
      <c r="H478" s="40"/>
      <c r="I478" s="43"/>
      <c r="J478" s="43"/>
      <c r="K478" s="43"/>
    </row>
    <row r="479" spans="1:11" s="41" customFormat="1" ht="15.75" customHeight="1" x14ac:dyDescent="0.25">
      <c r="A479" s="43"/>
      <c r="B479" s="40"/>
      <c r="F479" s="46"/>
      <c r="H479" s="40"/>
      <c r="I479" s="43"/>
      <c r="J479" s="43"/>
      <c r="K479" s="43"/>
    </row>
    <row r="480" spans="1:11" s="41" customFormat="1" ht="15.75" customHeight="1" x14ac:dyDescent="0.25">
      <c r="A480" s="43"/>
      <c r="B480" s="40"/>
      <c r="F480" s="46"/>
      <c r="H480" s="40"/>
      <c r="I480" s="43"/>
      <c r="J480" s="43"/>
      <c r="K480" s="43"/>
    </row>
    <row r="481" spans="1:11" s="41" customFormat="1" ht="15.75" customHeight="1" x14ac:dyDescent="0.25">
      <c r="A481" s="43"/>
      <c r="B481" s="40"/>
      <c r="F481" s="46"/>
      <c r="H481" s="40"/>
      <c r="I481" s="43"/>
      <c r="J481" s="43"/>
      <c r="K481" s="43"/>
    </row>
    <row r="482" spans="1:11" s="41" customFormat="1" ht="15.75" customHeight="1" x14ac:dyDescent="0.25">
      <c r="A482" s="43"/>
      <c r="B482" s="40"/>
      <c r="F482" s="46"/>
      <c r="H482" s="40"/>
      <c r="I482" s="43"/>
      <c r="J482" s="43"/>
      <c r="K482" s="43"/>
    </row>
    <row r="483" spans="1:11" s="41" customFormat="1" ht="15.75" customHeight="1" x14ac:dyDescent="0.25">
      <c r="A483" s="43"/>
      <c r="B483" s="40"/>
      <c r="F483" s="46"/>
      <c r="H483" s="40"/>
      <c r="I483" s="43"/>
      <c r="J483" s="43"/>
      <c r="K483" s="43"/>
    </row>
    <row r="484" spans="1:11" s="41" customFormat="1" ht="15.75" customHeight="1" x14ac:dyDescent="0.25">
      <c r="A484" s="43"/>
      <c r="B484" s="40"/>
      <c r="F484" s="46"/>
      <c r="H484" s="40"/>
      <c r="I484" s="43"/>
      <c r="J484" s="43"/>
      <c r="K484" s="43"/>
    </row>
    <row r="485" spans="1:11" s="41" customFormat="1" ht="15.75" customHeight="1" x14ac:dyDescent="0.25">
      <c r="A485" s="43"/>
      <c r="B485" s="40"/>
      <c r="F485" s="46"/>
      <c r="H485" s="40"/>
      <c r="I485" s="43"/>
      <c r="J485" s="43"/>
      <c r="K485" s="43"/>
    </row>
    <row r="486" spans="1:11" s="41" customFormat="1" ht="15.75" customHeight="1" x14ac:dyDescent="0.25">
      <c r="A486" s="43"/>
      <c r="B486" s="40"/>
      <c r="F486" s="46"/>
      <c r="H486" s="40"/>
      <c r="I486" s="43"/>
      <c r="J486" s="43"/>
      <c r="K486" s="43"/>
    </row>
    <row r="487" spans="1:11" s="41" customFormat="1" ht="15.75" customHeight="1" x14ac:dyDescent="0.25">
      <c r="A487" s="43"/>
      <c r="B487" s="40"/>
      <c r="F487" s="46"/>
      <c r="H487" s="40"/>
      <c r="I487" s="43"/>
      <c r="J487" s="43"/>
      <c r="K487" s="43"/>
    </row>
    <row r="488" spans="1:11" s="41" customFormat="1" ht="15.75" customHeight="1" x14ac:dyDescent="0.25">
      <c r="A488" s="43"/>
      <c r="B488" s="40"/>
      <c r="F488" s="46"/>
      <c r="H488" s="40"/>
      <c r="I488" s="43"/>
      <c r="J488" s="43"/>
      <c r="K488" s="43"/>
    </row>
    <row r="489" spans="1:11" s="41" customFormat="1" ht="15.75" customHeight="1" x14ac:dyDescent="0.25">
      <c r="A489" s="43"/>
      <c r="B489" s="40"/>
      <c r="F489" s="46"/>
      <c r="H489" s="40"/>
      <c r="I489" s="43"/>
      <c r="J489" s="43"/>
      <c r="K489" s="43"/>
    </row>
    <row r="490" spans="1:11" s="41" customFormat="1" ht="15.75" customHeight="1" x14ac:dyDescent="0.25">
      <c r="A490" s="43"/>
      <c r="B490" s="40"/>
      <c r="F490" s="46"/>
      <c r="H490" s="40"/>
      <c r="I490" s="43"/>
      <c r="J490" s="43"/>
      <c r="K490" s="43"/>
    </row>
    <row r="491" spans="1:11" s="41" customFormat="1" ht="15.75" customHeight="1" x14ac:dyDescent="0.25">
      <c r="A491" s="43"/>
      <c r="B491" s="40"/>
      <c r="F491" s="46"/>
      <c r="H491" s="40"/>
      <c r="I491" s="43"/>
      <c r="J491" s="43"/>
      <c r="K491" s="43"/>
    </row>
    <row r="492" spans="1:11" s="41" customFormat="1" ht="15.75" customHeight="1" x14ac:dyDescent="0.25">
      <c r="A492" s="43"/>
      <c r="B492" s="40"/>
      <c r="F492" s="46"/>
      <c r="H492" s="40"/>
      <c r="I492" s="43"/>
      <c r="J492" s="43"/>
      <c r="K492" s="43"/>
    </row>
    <row r="493" spans="1:11" s="41" customFormat="1" ht="15.75" customHeight="1" x14ac:dyDescent="0.25">
      <c r="A493" s="43"/>
      <c r="B493" s="40"/>
      <c r="F493" s="46"/>
      <c r="H493" s="40"/>
      <c r="I493" s="43"/>
      <c r="J493" s="43"/>
      <c r="K493" s="43"/>
    </row>
    <row r="494" spans="1:11" s="41" customFormat="1" ht="15.75" customHeight="1" x14ac:dyDescent="0.25">
      <c r="A494" s="43"/>
      <c r="B494" s="40"/>
      <c r="F494" s="46"/>
      <c r="H494" s="40"/>
      <c r="I494" s="43"/>
      <c r="J494" s="43"/>
      <c r="K494" s="43"/>
    </row>
    <row r="495" spans="1:11" s="41" customFormat="1" ht="15.75" customHeight="1" x14ac:dyDescent="0.25">
      <c r="A495" s="43"/>
      <c r="B495" s="40"/>
      <c r="F495" s="46"/>
      <c r="H495" s="40"/>
      <c r="I495" s="43"/>
      <c r="J495" s="43"/>
      <c r="K495" s="43"/>
    </row>
    <row r="496" spans="1:11" s="41" customFormat="1" ht="15.75" customHeight="1" x14ac:dyDescent="0.25">
      <c r="A496" s="43"/>
      <c r="B496" s="40"/>
      <c r="F496" s="46"/>
      <c r="H496" s="40"/>
      <c r="I496" s="43"/>
      <c r="J496" s="43"/>
      <c r="K496" s="43"/>
    </row>
    <row r="497" spans="1:11" s="41" customFormat="1" ht="15.75" customHeight="1" x14ac:dyDescent="0.25">
      <c r="A497" s="43"/>
      <c r="B497" s="40"/>
      <c r="F497" s="46"/>
      <c r="H497" s="40"/>
      <c r="I497" s="43"/>
      <c r="J497" s="43"/>
      <c r="K497" s="43"/>
    </row>
    <row r="498" spans="1:11" s="41" customFormat="1" ht="15.75" customHeight="1" x14ac:dyDescent="0.25">
      <c r="A498" s="43"/>
      <c r="B498" s="40"/>
      <c r="F498" s="46"/>
      <c r="H498" s="40"/>
      <c r="I498" s="43"/>
      <c r="J498" s="43"/>
      <c r="K498" s="43"/>
    </row>
    <row r="499" spans="1:11" s="41" customFormat="1" ht="15.75" customHeight="1" x14ac:dyDescent="0.25">
      <c r="A499" s="43"/>
      <c r="B499" s="40"/>
      <c r="F499" s="46"/>
      <c r="H499" s="40"/>
      <c r="I499" s="43"/>
      <c r="J499" s="43"/>
      <c r="K499" s="43"/>
    </row>
    <row r="500" spans="1:11" s="41" customFormat="1" ht="15.75" customHeight="1" x14ac:dyDescent="0.25">
      <c r="A500" s="43"/>
      <c r="B500" s="40"/>
      <c r="F500" s="46"/>
      <c r="H500" s="40"/>
      <c r="I500" s="43"/>
      <c r="J500" s="43"/>
      <c r="K500" s="43"/>
    </row>
    <row r="501" spans="1:11" s="41" customFormat="1" ht="15.75" customHeight="1" x14ac:dyDescent="0.25">
      <c r="A501" s="43"/>
      <c r="B501" s="40"/>
      <c r="F501" s="46"/>
      <c r="H501" s="40"/>
      <c r="I501" s="43"/>
      <c r="J501" s="43"/>
      <c r="K501" s="43"/>
    </row>
    <row r="502" spans="1:11" s="41" customFormat="1" ht="15.75" customHeight="1" x14ac:dyDescent="0.25">
      <c r="A502" s="43"/>
      <c r="B502" s="40"/>
      <c r="F502" s="46"/>
      <c r="H502" s="40"/>
      <c r="I502" s="43"/>
      <c r="J502" s="43"/>
      <c r="K502" s="43"/>
    </row>
    <row r="503" spans="1:11" s="41" customFormat="1" ht="15.75" customHeight="1" x14ac:dyDescent="0.25">
      <c r="A503" s="43"/>
      <c r="B503" s="40"/>
      <c r="F503" s="46"/>
      <c r="H503" s="40"/>
      <c r="I503" s="43"/>
      <c r="J503" s="43"/>
      <c r="K503" s="43"/>
    </row>
    <row r="504" spans="1:11" s="41" customFormat="1" ht="15.75" customHeight="1" x14ac:dyDescent="0.25">
      <c r="A504" s="43"/>
      <c r="B504" s="40"/>
      <c r="F504" s="46"/>
      <c r="H504" s="40"/>
      <c r="I504" s="43"/>
      <c r="J504" s="43"/>
      <c r="K504" s="43"/>
    </row>
    <row r="505" spans="1:11" s="41" customFormat="1" ht="15.75" customHeight="1" x14ac:dyDescent="0.25">
      <c r="A505" s="43"/>
      <c r="B505" s="40"/>
      <c r="F505" s="46"/>
      <c r="H505" s="40"/>
      <c r="I505" s="43"/>
      <c r="J505" s="43"/>
      <c r="K505" s="43"/>
    </row>
    <row r="506" spans="1:11" s="41" customFormat="1" ht="15.75" customHeight="1" x14ac:dyDescent="0.25">
      <c r="A506" s="43"/>
      <c r="B506" s="40"/>
      <c r="F506" s="46"/>
      <c r="H506" s="40"/>
      <c r="I506" s="43"/>
      <c r="J506" s="43"/>
      <c r="K506" s="43"/>
    </row>
    <row r="507" spans="1:11" s="41" customFormat="1" ht="15.75" customHeight="1" x14ac:dyDescent="0.25">
      <c r="A507" s="43"/>
      <c r="B507" s="40"/>
      <c r="F507" s="46"/>
      <c r="H507" s="40"/>
      <c r="I507" s="43"/>
      <c r="J507" s="43"/>
      <c r="K507" s="43"/>
    </row>
    <row r="508" spans="1:11" s="41" customFormat="1" ht="15.75" customHeight="1" x14ac:dyDescent="0.25">
      <c r="A508" s="43"/>
      <c r="B508" s="40"/>
      <c r="F508" s="46"/>
      <c r="H508" s="40"/>
      <c r="I508" s="43"/>
      <c r="J508" s="43"/>
      <c r="K508" s="43"/>
    </row>
    <row r="509" spans="1:11" s="41" customFormat="1" ht="15.75" customHeight="1" x14ac:dyDescent="0.25">
      <c r="A509" s="43"/>
      <c r="B509" s="40"/>
      <c r="F509" s="46"/>
      <c r="H509" s="40"/>
      <c r="I509" s="43"/>
      <c r="J509" s="43"/>
      <c r="K509" s="43"/>
    </row>
    <row r="510" spans="1:11" s="41" customFormat="1" ht="15.75" customHeight="1" x14ac:dyDescent="0.25">
      <c r="A510" s="43"/>
      <c r="B510" s="40"/>
      <c r="F510" s="46"/>
      <c r="H510" s="40"/>
      <c r="I510" s="43"/>
      <c r="J510" s="43"/>
      <c r="K510" s="43"/>
    </row>
    <row r="511" spans="1:11" s="41" customFormat="1" ht="15.75" customHeight="1" x14ac:dyDescent="0.25">
      <c r="A511" s="43"/>
      <c r="B511" s="40"/>
      <c r="F511" s="46"/>
      <c r="H511" s="40"/>
      <c r="I511" s="43"/>
      <c r="J511" s="43"/>
      <c r="K511" s="43"/>
    </row>
    <row r="512" spans="1:11" s="41" customFormat="1" ht="15.75" customHeight="1" x14ac:dyDescent="0.25">
      <c r="A512" s="43"/>
      <c r="B512" s="40"/>
      <c r="F512" s="46"/>
      <c r="H512" s="40"/>
      <c r="I512" s="43"/>
      <c r="J512" s="43"/>
      <c r="K512" s="43"/>
    </row>
    <row r="513" spans="1:11" s="41" customFormat="1" ht="15.75" customHeight="1" x14ac:dyDescent="0.25">
      <c r="A513" s="43"/>
      <c r="B513" s="40"/>
      <c r="F513" s="46"/>
      <c r="H513" s="40"/>
      <c r="I513" s="43"/>
      <c r="J513" s="43"/>
      <c r="K513" s="43"/>
    </row>
    <row r="514" spans="1:11" s="41" customFormat="1" ht="15.75" customHeight="1" x14ac:dyDescent="0.25">
      <c r="A514" s="43"/>
      <c r="B514" s="40"/>
      <c r="F514" s="46"/>
      <c r="H514" s="40"/>
      <c r="I514" s="43"/>
      <c r="J514" s="43"/>
      <c r="K514" s="43"/>
    </row>
    <row r="515" spans="1:11" s="41" customFormat="1" ht="15.75" customHeight="1" x14ac:dyDescent="0.25">
      <c r="A515" s="43"/>
      <c r="B515" s="40"/>
      <c r="F515" s="46"/>
      <c r="H515" s="40"/>
      <c r="I515" s="43"/>
      <c r="J515" s="43"/>
      <c r="K515" s="43"/>
    </row>
    <row r="516" spans="1:11" s="41" customFormat="1" ht="15.75" customHeight="1" x14ac:dyDescent="0.25">
      <c r="A516" s="43"/>
      <c r="B516" s="40"/>
      <c r="F516" s="46"/>
      <c r="H516" s="40"/>
      <c r="I516" s="43"/>
      <c r="J516" s="43"/>
      <c r="K516" s="43"/>
    </row>
    <row r="517" spans="1:11" s="41" customFormat="1" ht="15.75" customHeight="1" x14ac:dyDescent="0.25">
      <c r="A517" s="43"/>
      <c r="B517" s="40"/>
      <c r="F517" s="46"/>
      <c r="H517" s="40"/>
      <c r="I517" s="43"/>
      <c r="J517" s="43"/>
      <c r="K517" s="43"/>
    </row>
    <row r="518" spans="1:11" s="41" customFormat="1" ht="15.75" customHeight="1" x14ac:dyDescent="0.25">
      <c r="A518" s="43"/>
      <c r="B518" s="40"/>
      <c r="F518" s="46"/>
      <c r="H518" s="40"/>
      <c r="I518" s="43"/>
      <c r="J518" s="43"/>
      <c r="K518" s="43"/>
    </row>
    <row r="519" spans="1:11" s="41" customFormat="1" ht="15.75" customHeight="1" x14ac:dyDescent="0.25">
      <c r="A519" s="43"/>
      <c r="B519" s="40"/>
      <c r="F519" s="46"/>
      <c r="H519" s="40"/>
      <c r="I519" s="43"/>
      <c r="J519" s="43"/>
      <c r="K519" s="43"/>
    </row>
    <row r="520" spans="1:11" s="41" customFormat="1" ht="15.75" customHeight="1" x14ac:dyDescent="0.25">
      <c r="A520" s="43"/>
      <c r="B520" s="40"/>
      <c r="F520" s="46"/>
      <c r="H520" s="40"/>
      <c r="I520" s="43"/>
      <c r="J520" s="43"/>
      <c r="K520" s="43"/>
    </row>
    <row r="521" spans="1:11" s="41" customFormat="1" ht="15.75" customHeight="1" x14ac:dyDescent="0.25">
      <c r="A521" s="43"/>
      <c r="B521" s="40"/>
      <c r="F521" s="46"/>
      <c r="H521" s="40"/>
      <c r="I521" s="43"/>
      <c r="J521" s="43"/>
      <c r="K521" s="43"/>
    </row>
    <row r="522" spans="1:11" s="41" customFormat="1" ht="15.75" customHeight="1" x14ac:dyDescent="0.25">
      <c r="A522" s="43"/>
      <c r="B522" s="40"/>
      <c r="F522" s="46"/>
      <c r="H522" s="40"/>
      <c r="I522" s="43"/>
      <c r="J522" s="43"/>
      <c r="K522" s="43"/>
    </row>
    <row r="523" spans="1:11" s="41" customFormat="1" ht="15.75" customHeight="1" x14ac:dyDescent="0.25">
      <c r="A523" s="43"/>
      <c r="B523" s="40"/>
      <c r="F523" s="46"/>
      <c r="H523" s="40"/>
      <c r="I523" s="43"/>
      <c r="J523" s="43"/>
      <c r="K523" s="43"/>
    </row>
    <row r="524" spans="1:11" s="41" customFormat="1" ht="15.75" customHeight="1" x14ac:dyDescent="0.25">
      <c r="A524" s="43"/>
      <c r="B524" s="40"/>
      <c r="F524" s="46"/>
      <c r="H524" s="40"/>
      <c r="I524" s="43"/>
      <c r="J524" s="43"/>
      <c r="K524" s="43"/>
    </row>
    <row r="525" spans="1:11" s="41" customFormat="1" ht="15.75" customHeight="1" x14ac:dyDescent="0.25">
      <c r="A525" s="43"/>
      <c r="B525" s="40"/>
      <c r="F525" s="46"/>
      <c r="H525" s="40"/>
      <c r="I525" s="43"/>
      <c r="J525" s="43"/>
      <c r="K525" s="43"/>
    </row>
    <row r="526" spans="1:11" s="41" customFormat="1" ht="15.75" customHeight="1" x14ac:dyDescent="0.25">
      <c r="A526" s="43"/>
      <c r="B526" s="40"/>
      <c r="F526" s="46"/>
      <c r="H526" s="40"/>
      <c r="I526" s="43"/>
      <c r="J526" s="43"/>
      <c r="K526" s="43"/>
    </row>
    <row r="527" spans="1:11" s="41" customFormat="1" ht="15.75" customHeight="1" x14ac:dyDescent="0.25">
      <c r="A527" s="43"/>
      <c r="B527" s="40"/>
      <c r="F527" s="46"/>
      <c r="H527" s="40"/>
      <c r="I527" s="43"/>
      <c r="J527" s="43"/>
      <c r="K527" s="43"/>
    </row>
    <row r="528" spans="1:11" s="41" customFormat="1" ht="15.75" customHeight="1" x14ac:dyDescent="0.25">
      <c r="A528" s="43"/>
      <c r="B528" s="40"/>
      <c r="F528" s="46"/>
      <c r="H528" s="40"/>
      <c r="I528" s="43"/>
      <c r="J528" s="43"/>
      <c r="K528" s="43"/>
    </row>
    <row r="529" spans="1:11" s="41" customFormat="1" ht="15.75" customHeight="1" x14ac:dyDescent="0.25">
      <c r="A529" s="43"/>
      <c r="B529" s="40"/>
      <c r="F529" s="46"/>
      <c r="H529" s="40"/>
      <c r="I529" s="43"/>
      <c r="J529" s="43"/>
      <c r="K529" s="43"/>
    </row>
    <row r="530" spans="1:11" s="41" customFormat="1" ht="15.75" customHeight="1" x14ac:dyDescent="0.25">
      <c r="A530" s="43"/>
      <c r="B530" s="40"/>
      <c r="F530" s="46"/>
      <c r="H530" s="40"/>
      <c r="I530" s="43"/>
      <c r="J530" s="43"/>
      <c r="K530" s="43"/>
    </row>
    <row r="531" spans="1:11" s="41" customFormat="1" ht="15.75" customHeight="1" x14ac:dyDescent="0.25">
      <c r="A531" s="43"/>
      <c r="B531" s="40"/>
      <c r="F531" s="46"/>
      <c r="H531" s="40"/>
      <c r="I531" s="43"/>
      <c r="J531" s="43"/>
      <c r="K531" s="43"/>
    </row>
    <row r="532" spans="1:11" s="41" customFormat="1" ht="15.75" customHeight="1" x14ac:dyDescent="0.25">
      <c r="A532" s="43"/>
      <c r="B532" s="40"/>
      <c r="F532" s="46"/>
      <c r="H532" s="40"/>
      <c r="I532" s="43"/>
      <c r="J532" s="43"/>
      <c r="K532" s="43"/>
    </row>
    <row r="533" spans="1:11" s="41" customFormat="1" ht="15.75" customHeight="1" x14ac:dyDescent="0.25">
      <c r="A533" s="43"/>
      <c r="B533" s="40"/>
      <c r="F533" s="46"/>
      <c r="H533" s="40"/>
      <c r="I533" s="43"/>
      <c r="J533" s="43"/>
      <c r="K533" s="43"/>
    </row>
    <row r="534" spans="1:11" s="41" customFormat="1" ht="15.75" customHeight="1" x14ac:dyDescent="0.25">
      <c r="A534" s="43"/>
      <c r="B534" s="40"/>
      <c r="F534" s="46"/>
      <c r="H534" s="40"/>
      <c r="I534" s="43"/>
      <c r="J534" s="43"/>
      <c r="K534" s="43"/>
    </row>
    <row r="535" spans="1:11" s="41" customFormat="1" ht="15.75" customHeight="1" x14ac:dyDescent="0.25">
      <c r="A535" s="43"/>
      <c r="B535" s="40"/>
      <c r="F535" s="46"/>
      <c r="H535" s="40"/>
      <c r="I535" s="43"/>
      <c r="J535" s="43"/>
      <c r="K535" s="43"/>
    </row>
    <row r="536" spans="1:11" s="41" customFormat="1" ht="15.75" customHeight="1" x14ac:dyDescent="0.25">
      <c r="A536" s="43"/>
      <c r="B536" s="40"/>
      <c r="F536" s="46"/>
      <c r="H536" s="40"/>
      <c r="I536" s="43"/>
      <c r="J536" s="43"/>
      <c r="K536" s="43"/>
    </row>
    <row r="537" spans="1:11" s="41" customFormat="1" ht="15.75" customHeight="1" x14ac:dyDescent="0.25">
      <c r="A537" s="43"/>
      <c r="B537" s="40"/>
      <c r="F537" s="46"/>
      <c r="H537" s="40"/>
      <c r="I537" s="43"/>
      <c r="J537" s="43"/>
      <c r="K537" s="43"/>
    </row>
    <row r="538" spans="1:11" s="41" customFormat="1" ht="15.75" customHeight="1" x14ac:dyDescent="0.25">
      <c r="A538" s="43"/>
      <c r="B538" s="40"/>
      <c r="F538" s="46"/>
      <c r="H538" s="40"/>
      <c r="I538" s="43"/>
      <c r="J538" s="43"/>
      <c r="K538" s="43"/>
    </row>
    <row r="539" spans="1:11" s="41" customFormat="1" ht="15.75" customHeight="1" x14ac:dyDescent="0.25">
      <c r="A539" s="43"/>
      <c r="B539" s="40"/>
      <c r="F539" s="46"/>
      <c r="H539" s="40"/>
      <c r="I539" s="43"/>
      <c r="J539" s="43"/>
      <c r="K539" s="43"/>
    </row>
    <row r="540" spans="1:11" s="41" customFormat="1" ht="15.75" customHeight="1" x14ac:dyDescent="0.25">
      <c r="A540" s="43"/>
      <c r="B540" s="40"/>
      <c r="F540" s="46"/>
      <c r="H540" s="40"/>
      <c r="I540" s="43"/>
      <c r="J540" s="43"/>
      <c r="K540" s="43"/>
    </row>
    <row r="541" spans="1:11" s="41" customFormat="1" ht="15.75" customHeight="1" x14ac:dyDescent="0.25">
      <c r="A541" s="43"/>
      <c r="B541" s="40"/>
      <c r="F541" s="46"/>
      <c r="H541" s="40"/>
      <c r="I541" s="43"/>
      <c r="J541" s="43"/>
      <c r="K541" s="43"/>
    </row>
    <row r="542" spans="1:11" s="41" customFormat="1" ht="15.75" customHeight="1" x14ac:dyDescent="0.25">
      <c r="A542" s="43"/>
      <c r="B542" s="40"/>
      <c r="F542" s="46"/>
      <c r="H542" s="40"/>
      <c r="I542" s="43"/>
      <c r="J542" s="43"/>
      <c r="K542" s="43"/>
    </row>
    <row r="543" spans="1:11" s="41" customFormat="1" ht="15.75" customHeight="1" x14ac:dyDescent="0.25">
      <c r="A543" s="43"/>
      <c r="B543" s="40"/>
      <c r="F543" s="46"/>
      <c r="H543" s="40"/>
      <c r="I543" s="43"/>
      <c r="J543" s="43"/>
      <c r="K543" s="43"/>
    </row>
    <row r="544" spans="1:11" s="41" customFormat="1" ht="15.75" customHeight="1" x14ac:dyDescent="0.25">
      <c r="A544" s="43"/>
      <c r="B544" s="40"/>
      <c r="F544" s="46"/>
      <c r="H544" s="40"/>
      <c r="I544" s="43"/>
      <c r="J544" s="43"/>
      <c r="K544" s="43"/>
    </row>
    <row r="545" spans="1:11" s="41" customFormat="1" ht="15.75" customHeight="1" x14ac:dyDescent="0.25">
      <c r="A545" s="43"/>
      <c r="B545" s="40"/>
      <c r="F545" s="46"/>
      <c r="H545" s="40"/>
      <c r="I545" s="43"/>
      <c r="J545" s="43"/>
      <c r="K545" s="43"/>
    </row>
    <row r="546" spans="1:11" s="41" customFormat="1" ht="15.75" customHeight="1" x14ac:dyDescent="0.25">
      <c r="A546" s="43"/>
      <c r="B546" s="40"/>
      <c r="F546" s="46"/>
      <c r="H546" s="40"/>
      <c r="I546" s="43"/>
      <c r="J546" s="43"/>
      <c r="K546" s="43"/>
    </row>
    <row r="547" spans="1:11" s="41" customFormat="1" ht="15.75" customHeight="1" x14ac:dyDescent="0.25">
      <c r="A547" s="43"/>
      <c r="B547" s="40"/>
      <c r="F547" s="46"/>
      <c r="H547" s="40"/>
      <c r="I547" s="43"/>
      <c r="J547" s="43"/>
      <c r="K547" s="43"/>
    </row>
    <row r="548" spans="1:11" s="41" customFormat="1" ht="15.75" customHeight="1" x14ac:dyDescent="0.25">
      <c r="A548" s="43"/>
      <c r="B548" s="40"/>
      <c r="F548" s="46"/>
      <c r="H548" s="40"/>
      <c r="I548" s="43"/>
      <c r="J548" s="43"/>
      <c r="K548" s="43"/>
    </row>
    <row r="549" spans="1:11" s="41" customFormat="1" ht="15.75" customHeight="1" x14ac:dyDescent="0.25">
      <c r="A549" s="43"/>
      <c r="B549" s="40"/>
      <c r="F549" s="46"/>
      <c r="H549" s="40"/>
      <c r="I549" s="43"/>
      <c r="J549" s="43"/>
      <c r="K549" s="43"/>
    </row>
    <row r="550" spans="1:11" s="41" customFormat="1" ht="15.75" customHeight="1" x14ac:dyDescent="0.25">
      <c r="A550" s="43"/>
      <c r="B550" s="40"/>
      <c r="F550" s="46"/>
      <c r="H550" s="40"/>
      <c r="I550" s="43"/>
      <c r="J550" s="43"/>
      <c r="K550" s="43"/>
    </row>
    <row r="551" spans="1:11" s="41" customFormat="1" ht="15.75" customHeight="1" x14ac:dyDescent="0.25">
      <c r="A551" s="43"/>
      <c r="B551" s="40"/>
      <c r="F551" s="46"/>
      <c r="H551" s="40"/>
      <c r="I551" s="43"/>
      <c r="J551" s="43"/>
      <c r="K551" s="43"/>
    </row>
    <row r="552" spans="1:11" s="41" customFormat="1" ht="15.75" customHeight="1" x14ac:dyDescent="0.25">
      <c r="A552" s="43"/>
      <c r="B552" s="40"/>
      <c r="F552" s="46"/>
      <c r="H552" s="40"/>
      <c r="I552" s="43"/>
      <c r="J552" s="43"/>
      <c r="K552" s="43"/>
    </row>
    <row r="553" spans="1:11" s="41" customFormat="1" ht="15.75" customHeight="1" x14ac:dyDescent="0.25">
      <c r="A553" s="43"/>
      <c r="B553" s="40"/>
      <c r="F553" s="46"/>
      <c r="H553" s="40"/>
      <c r="I553" s="43"/>
      <c r="J553" s="43"/>
      <c r="K553" s="43"/>
    </row>
    <row r="554" spans="1:11" s="41" customFormat="1" ht="15.75" customHeight="1" x14ac:dyDescent="0.25">
      <c r="A554" s="43"/>
      <c r="B554" s="40"/>
      <c r="F554" s="46"/>
      <c r="H554" s="40"/>
      <c r="I554" s="43"/>
      <c r="J554" s="43"/>
      <c r="K554" s="43"/>
    </row>
    <row r="555" spans="1:11" s="41" customFormat="1" ht="15.75" customHeight="1" x14ac:dyDescent="0.25">
      <c r="A555" s="43"/>
      <c r="B555" s="40"/>
      <c r="F555" s="46"/>
      <c r="H555" s="40"/>
      <c r="I555" s="43"/>
      <c r="J555" s="43"/>
      <c r="K555" s="43"/>
    </row>
    <row r="556" spans="1:11" s="41" customFormat="1" ht="15.75" customHeight="1" x14ac:dyDescent="0.25">
      <c r="A556" s="43"/>
      <c r="B556" s="40"/>
      <c r="F556" s="46"/>
      <c r="H556" s="40"/>
      <c r="I556" s="43"/>
      <c r="J556" s="43"/>
      <c r="K556" s="43"/>
    </row>
    <row r="557" spans="1:11" s="41" customFormat="1" ht="15.75" customHeight="1" x14ac:dyDescent="0.25">
      <c r="A557" s="43"/>
      <c r="B557" s="40"/>
      <c r="F557" s="46"/>
      <c r="H557" s="40"/>
      <c r="I557" s="43"/>
      <c r="J557" s="43"/>
      <c r="K557" s="43"/>
    </row>
    <row r="558" spans="1:11" s="41" customFormat="1" ht="15.75" customHeight="1" x14ac:dyDescent="0.25">
      <c r="A558" s="43"/>
      <c r="B558" s="40"/>
      <c r="F558" s="46"/>
      <c r="H558" s="40"/>
      <c r="I558" s="43"/>
      <c r="J558" s="43"/>
      <c r="K558" s="43"/>
    </row>
    <row r="559" spans="1:11" s="41" customFormat="1" ht="15.75" customHeight="1" x14ac:dyDescent="0.25">
      <c r="A559" s="43"/>
      <c r="B559" s="40"/>
      <c r="F559" s="46"/>
      <c r="H559" s="40"/>
      <c r="I559" s="43"/>
      <c r="J559" s="43"/>
      <c r="K559" s="43"/>
    </row>
    <row r="560" spans="1:11" s="41" customFormat="1" ht="15.75" customHeight="1" x14ac:dyDescent="0.25">
      <c r="A560" s="43"/>
      <c r="B560" s="40"/>
      <c r="F560" s="46"/>
      <c r="H560" s="40"/>
      <c r="I560" s="43"/>
      <c r="J560" s="43"/>
      <c r="K560" s="43"/>
    </row>
    <row r="561" spans="1:11" s="41" customFormat="1" ht="15.75" customHeight="1" x14ac:dyDescent="0.25">
      <c r="A561" s="43"/>
      <c r="B561" s="40"/>
      <c r="F561" s="46"/>
      <c r="H561" s="40"/>
      <c r="I561" s="43"/>
      <c r="J561" s="43"/>
      <c r="K561" s="43"/>
    </row>
    <row r="562" spans="1:11" s="41" customFormat="1" ht="15.75" customHeight="1" x14ac:dyDescent="0.25">
      <c r="A562" s="43"/>
      <c r="B562" s="40"/>
      <c r="F562" s="46"/>
      <c r="H562" s="40"/>
      <c r="I562" s="43"/>
      <c r="J562" s="43"/>
      <c r="K562" s="43"/>
    </row>
    <row r="563" spans="1:11" s="41" customFormat="1" ht="15.75" customHeight="1" x14ac:dyDescent="0.25">
      <c r="A563" s="43"/>
      <c r="B563" s="40"/>
      <c r="F563" s="46"/>
      <c r="H563" s="40"/>
      <c r="I563" s="43"/>
      <c r="J563" s="43"/>
      <c r="K563" s="43"/>
    </row>
    <row r="564" spans="1:11" s="41" customFormat="1" ht="15.75" customHeight="1" x14ac:dyDescent="0.25">
      <c r="A564" s="43"/>
      <c r="B564" s="40"/>
      <c r="F564" s="46"/>
      <c r="H564" s="40"/>
      <c r="I564" s="43"/>
      <c r="J564" s="43"/>
      <c r="K564" s="43"/>
    </row>
    <row r="565" spans="1:11" s="41" customFormat="1" ht="15.75" customHeight="1" x14ac:dyDescent="0.25">
      <c r="A565" s="43"/>
      <c r="B565" s="40"/>
      <c r="F565" s="46"/>
      <c r="H565" s="40"/>
      <c r="I565" s="43"/>
      <c r="J565" s="43"/>
      <c r="K565" s="43"/>
    </row>
    <row r="566" spans="1:11" s="41" customFormat="1" ht="15.75" customHeight="1" x14ac:dyDescent="0.25">
      <c r="A566" s="43"/>
      <c r="B566" s="40"/>
      <c r="F566" s="46"/>
      <c r="H566" s="40"/>
      <c r="I566" s="43"/>
      <c r="J566" s="43"/>
      <c r="K566" s="43"/>
    </row>
    <row r="567" spans="1:11" s="41" customFormat="1" ht="15.75" customHeight="1" x14ac:dyDescent="0.25">
      <c r="A567" s="43"/>
      <c r="B567" s="40"/>
      <c r="F567" s="46"/>
      <c r="H567" s="40"/>
      <c r="I567" s="43"/>
      <c r="J567" s="43"/>
      <c r="K567" s="43"/>
    </row>
    <row r="568" spans="1:11" s="41" customFormat="1" ht="15.75" customHeight="1" x14ac:dyDescent="0.25">
      <c r="A568" s="43"/>
      <c r="B568" s="40"/>
      <c r="F568" s="46"/>
      <c r="H568" s="40"/>
      <c r="I568" s="43"/>
      <c r="J568" s="43"/>
      <c r="K568" s="43"/>
    </row>
    <row r="569" spans="1:11" s="41" customFormat="1" ht="15.75" customHeight="1" x14ac:dyDescent="0.25">
      <c r="A569" s="43"/>
      <c r="B569" s="40"/>
      <c r="F569" s="46"/>
      <c r="H569" s="40"/>
      <c r="I569" s="43"/>
      <c r="J569" s="43"/>
      <c r="K569" s="43"/>
    </row>
    <row r="570" spans="1:11" s="41" customFormat="1" ht="15.75" customHeight="1" x14ac:dyDescent="0.25">
      <c r="A570" s="43"/>
      <c r="B570" s="40"/>
      <c r="F570" s="46"/>
      <c r="H570" s="40"/>
      <c r="I570" s="43"/>
      <c r="J570" s="43"/>
      <c r="K570" s="43"/>
    </row>
    <row r="571" spans="1:11" s="41" customFormat="1" ht="15.75" customHeight="1" x14ac:dyDescent="0.25">
      <c r="A571" s="43"/>
      <c r="B571" s="40"/>
      <c r="F571" s="46"/>
      <c r="H571" s="40"/>
      <c r="I571" s="43"/>
      <c r="J571" s="43"/>
      <c r="K571" s="43"/>
    </row>
    <row r="572" spans="1:11" s="41" customFormat="1" ht="15.75" customHeight="1" x14ac:dyDescent="0.25">
      <c r="A572" s="43"/>
      <c r="B572" s="40"/>
      <c r="F572" s="46"/>
      <c r="H572" s="40"/>
      <c r="I572" s="43"/>
      <c r="J572" s="43"/>
      <c r="K572" s="43"/>
    </row>
    <row r="573" spans="1:11" s="41" customFormat="1" ht="15.75" customHeight="1" x14ac:dyDescent="0.25">
      <c r="A573" s="43"/>
      <c r="B573" s="40"/>
      <c r="F573" s="46"/>
      <c r="H573" s="40"/>
      <c r="I573" s="43"/>
      <c r="J573" s="43"/>
      <c r="K573" s="43"/>
    </row>
    <row r="574" spans="1:11" s="41" customFormat="1" ht="15.75" customHeight="1" x14ac:dyDescent="0.25">
      <c r="A574" s="43"/>
      <c r="B574" s="40"/>
      <c r="F574" s="46"/>
      <c r="H574" s="40"/>
      <c r="I574" s="43"/>
      <c r="J574" s="43"/>
      <c r="K574" s="43"/>
    </row>
    <row r="575" spans="1:11" s="41" customFormat="1" ht="15.75" customHeight="1" x14ac:dyDescent="0.25">
      <c r="A575" s="43"/>
      <c r="B575" s="40"/>
      <c r="F575" s="46"/>
      <c r="H575" s="40"/>
      <c r="I575" s="43"/>
      <c r="J575" s="43"/>
      <c r="K575" s="43"/>
    </row>
    <row r="576" spans="1:11" s="41" customFormat="1" ht="15.75" customHeight="1" x14ac:dyDescent="0.25">
      <c r="A576" s="43"/>
      <c r="B576" s="40"/>
      <c r="F576" s="46"/>
      <c r="H576" s="40"/>
      <c r="I576" s="43"/>
      <c r="J576" s="43"/>
      <c r="K576" s="43"/>
    </row>
    <row r="577" spans="1:11" s="41" customFormat="1" ht="15.75" customHeight="1" x14ac:dyDescent="0.25">
      <c r="A577" s="43"/>
      <c r="B577" s="40"/>
      <c r="F577" s="46"/>
      <c r="H577" s="40"/>
      <c r="I577" s="43"/>
      <c r="J577" s="43"/>
      <c r="K577" s="43"/>
    </row>
    <row r="578" spans="1:11" s="41" customFormat="1" ht="15.75" customHeight="1" x14ac:dyDescent="0.25">
      <c r="A578" s="43"/>
      <c r="B578" s="40"/>
      <c r="F578" s="46"/>
      <c r="H578" s="40"/>
      <c r="I578" s="43"/>
      <c r="J578" s="43"/>
      <c r="K578" s="43"/>
    </row>
    <row r="579" spans="1:11" s="41" customFormat="1" ht="15.75" customHeight="1" x14ac:dyDescent="0.25">
      <c r="A579" s="43"/>
      <c r="B579" s="40"/>
      <c r="F579" s="46"/>
      <c r="H579" s="40"/>
      <c r="I579" s="43"/>
      <c r="J579" s="43"/>
      <c r="K579" s="43"/>
    </row>
    <row r="580" spans="1:11" s="41" customFormat="1" ht="15.75" customHeight="1" x14ac:dyDescent="0.25">
      <c r="A580" s="43"/>
      <c r="B580" s="40"/>
      <c r="F580" s="46"/>
      <c r="H580" s="40"/>
      <c r="I580" s="43"/>
      <c r="J580" s="43"/>
      <c r="K580" s="43"/>
    </row>
    <row r="581" spans="1:11" s="41" customFormat="1" ht="15.75" customHeight="1" x14ac:dyDescent="0.25">
      <c r="A581" s="43"/>
      <c r="B581" s="40"/>
      <c r="F581" s="46"/>
      <c r="H581" s="40"/>
      <c r="I581" s="43"/>
      <c r="J581" s="43"/>
      <c r="K581" s="43"/>
    </row>
    <row r="582" spans="1:11" s="41" customFormat="1" ht="15.75" customHeight="1" x14ac:dyDescent="0.25">
      <c r="A582" s="43"/>
      <c r="B582" s="40"/>
      <c r="F582" s="46"/>
      <c r="H582" s="40"/>
      <c r="I582" s="43"/>
      <c r="J582" s="43"/>
      <c r="K582" s="43"/>
    </row>
    <row r="583" spans="1:11" s="41" customFormat="1" ht="15.75" customHeight="1" x14ac:dyDescent="0.25">
      <c r="A583" s="43"/>
      <c r="B583" s="40"/>
      <c r="F583" s="46"/>
      <c r="H583" s="40"/>
      <c r="I583" s="43"/>
      <c r="J583" s="43"/>
      <c r="K583" s="43"/>
    </row>
    <row r="584" spans="1:11" s="41" customFormat="1" ht="15.75" customHeight="1" x14ac:dyDescent="0.25">
      <c r="A584" s="43"/>
      <c r="B584" s="40"/>
      <c r="F584" s="46"/>
      <c r="H584" s="40"/>
      <c r="I584" s="43"/>
      <c r="J584" s="43"/>
      <c r="K584" s="43"/>
    </row>
    <row r="585" spans="1:11" s="41" customFormat="1" ht="15.75" customHeight="1" x14ac:dyDescent="0.25">
      <c r="A585" s="43"/>
      <c r="B585" s="40"/>
      <c r="F585" s="46"/>
      <c r="H585" s="40"/>
      <c r="I585" s="43"/>
      <c r="J585" s="43"/>
      <c r="K585" s="43"/>
    </row>
    <row r="586" spans="1:11" s="41" customFormat="1" ht="15.75" customHeight="1" x14ac:dyDescent="0.25">
      <c r="A586" s="43"/>
      <c r="B586" s="40"/>
      <c r="F586" s="46"/>
      <c r="H586" s="40"/>
      <c r="I586" s="43"/>
      <c r="J586" s="43"/>
      <c r="K586" s="43"/>
    </row>
    <row r="587" spans="1:11" s="41" customFormat="1" ht="15.75" customHeight="1" x14ac:dyDescent="0.25">
      <c r="A587" s="43"/>
      <c r="B587" s="40"/>
      <c r="F587" s="46"/>
      <c r="H587" s="40"/>
      <c r="I587" s="43"/>
      <c r="J587" s="43"/>
      <c r="K587" s="43"/>
    </row>
    <row r="588" spans="1:11" s="41" customFormat="1" ht="15.75" customHeight="1" x14ac:dyDescent="0.25">
      <c r="A588" s="43"/>
      <c r="B588" s="40"/>
      <c r="F588" s="46"/>
      <c r="H588" s="40"/>
      <c r="I588" s="43"/>
      <c r="J588" s="43"/>
      <c r="K588" s="43"/>
    </row>
    <row r="589" spans="1:11" s="41" customFormat="1" ht="15.75" customHeight="1" x14ac:dyDescent="0.25">
      <c r="A589" s="43"/>
      <c r="B589" s="40"/>
      <c r="F589" s="46"/>
      <c r="H589" s="40"/>
      <c r="I589" s="43"/>
      <c r="J589" s="43"/>
      <c r="K589" s="43"/>
    </row>
    <row r="590" spans="1:11" s="41" customFormat="1" ht="15.75" customHeight="1" x14ac:dyDescent="0.25">
      <c r="A590" s="43"/>
      <c r="B590" s="40"/>
      <c r="F590" s="46"/>
      <c r="H590" s="40"/>
      <c r="I590" s="43"/>
      <c r="J590" s="43"/>
      <c r="K590" s="43"/>
    </row>
    <row r="591" spans="1:11" s="41" customFormat="1" ht="15.75" customHeight="1" x14ac:dyDescent="0.25">
      <c r="A591" s="43"/>
      <c r="B591" s="40"/>
      <c r="F591" s="46"/>
      <c r="H591" s="40"/>
      <c r="I591" s="43"/>
      <c r="J591" s="43"/>
      <c r="K591" s="43"/>
    </row>
    <row r="592" spans="1:11" s="41" customFormat="1" ht="15.75" customHeight="1" x14ac:dyDescent="0.25">
      <c r="A592" s="43"/>
      <c r="B592" s="40"/>
      <c r="F592" s="46"/>
      <c r="H592" s="40"/>
      <c r="I592" s="43"/>
      <c r="J592" s="43"/>
      <c r="K592" s="43"/>
    </row>
    <row r="593" spans="1:11" s="41" customFormat="1" ht="15.75" customHeight="1" x14ac:dyDescent="0.25">
      <c r="A593" s="43"/>
      <c r="B593" s="40"/>
      <c r="F593" s="46"/>
      <c r="H593" s="40"/>
      <c r="I593" s="43"/>
      <c r="J593" s="43"/>
      <c r="K593" s="43"/>
    </row>
    <row r="594" spans="1:11" s="41" customFormat="1" ht="15.75" customHeight="1" x14ac:dyDescent="0.25">
      <c r="A594" s="43"/>
      <c r="B594" s="40"/>
      <c r="F594" s="46"/>
      <c r="H594" s="40"/>
      <c r="I594" s="43"/>
      <c r="J594" s="43"/>
      <c r="K594" s="43"/>
    </row>
    <row r="595" spans="1:11" s="41" customFormat="1" ht="15.75" customHeight="1" x14ac:dyDescent="0.25">
      <c r="A595" s="43"/>
      <c r="B595" s="40"/>
      <c r="F595" s="46"/>
      <c r="H595" s="40"/>
      <c r="I595" s="43"/>
      <c r="J595" s="43"/>
      <c r="K595" s="43"/>
    </row>
    <row r="596" spans="1:11" s="41" customFormat="1" ht="15.75" customHeight="1" x14ac:dyDescent="0.25">
      <c r="A596" s="43"/>
      <c r="B596" s="40"/>
      <c r="F596" s="46"/>
      <c r="H596" s="40"/>
      <c r="I596" s="43"/>
      <c r="J596" s="43"/>
      <c r="K596" s="43"/>
    </row>
    <row r="597" spans="1:11" s="41" customFormat="1" ht="15.75" customHeight="1" x14ac:dyDescent="0.25">
      <c r="A597" s="43"/>
      <c r="B597" s="40"/>
      <c r="F597" s="46"/>
      <c r="H597" s="40"/>
      <c r="I597" s="43"/>
      <c r="J597" s="43"/>
      <c r="K597" s="43"/>
    </row>
    <row r="598" spans="1:11" s="41" customFormat="1" ht="15.75" customHeight="1" x14ac:dyDescent="0.25">
      <c r="A598" s="43"/>
      <c r="B598" s="40"/>
      <c r="F598" s="46"/>
      <c r="H598" s="40"/>
      <c r="I598" s="43"/>
      <c r="J598" s="43"/>
      <c r="K598" s="43"/>
    </row>
    <row r="599" spans="1:11" s="41" customFormat="1" ht="15.75" customHeight="1" x14ac:dyDescent="0.25">
      <c r="A599" s="43"/>
      <c r="B599" s="40"/>
      <c r="F599" s="46"/>
      <c r="H599" s="40"/>
      <c r="I599" s="43"/>
      <c r="J599" s="43"/>
      <c r="K599" s="43"/>
    </row>
    <row r="600" spans="1:11" s="41" customFormat="1" ht="15.75" customHeight="1" x14ac:dyDescent="0.25">
      <c r="A600" s="43"/>
      <c r="B600" s="40"/>
      <c r="F600" s="46"/>
      <c r="H600" s="40"/>
      <c r="I600" s="43"/>
      <c r="J600" s="43"/>
      <c r="K600" s="43"/>
    </row>
    <row r="601" spans="1:11" s="41" customFormat="1" ht="15.75" customHeight="1" x14ac:dyDescent="0.25">
      <c r="A601" s="43"/>
      <c r="B601" s="40"/>
      <c r="F601" s="46"/>
      <c r="H601" s="40"/>
      <c r="I601" s="43"/>
      <c r="J601" s="43"/>
      <c r="K601" s="43"/>
    </row>
    <row r="602" spans="1:11" s="41" customFormat="1" ht="15.75" customHeight="1" x14ac:dyDescent="0.25">
      <c r="A602" s="43"/>
      <c r="B602" s="40"/>
      <c r="F602" s="46"/>
      <c r="H602" s="40"/>
      <c r="I602" s="43"/>
      <c r="J602" s="43"/>
      <c r="K602" s="43"/>
    </row>
    <row r="603" spans="1:11" s="41" customFormat="1" ht="15.75" customHeight="1" x14ac:dyDescent="0.25">
      <c r="A603" s="43"/>
      <c r="B603" s="40"/>
      <c r="F603" s="46"/>
      <c r="H603" s="40"/>
      <c r="I603" s="43"/>
      <c r="J603" s="43"/>
      <c r="K603" s="43"/>
    </row>
    <row r="604" spans="1:11" s="41" customFormat="1" ht="15.75" customHeight="1" x14ac:dyDescent="0.25">
      <c r="A604" s="43"/>
      <c r="B604" s="40"/>
      <c r="F604" s="46"/>
      <c r="H604" s="40"/>
      <c r="I604" s="43"/>
      <c r="J604" s="43"/>
      <c r="K604" s="43"/>
    </row>
    <row r="605" spans="1:11" s="41" customFormat="1" ht="15.75" customHeight="1" x14ac:dyDescent="0.25">
      <c r="A605" s="43"/>
      <c r="B605" s="40"/>
      <c r="F605" s="46"/>
      <c r="H605" s="40"/>
      <c r="I605" s="43"/>
      <c r="J605" s="43"/>
      <c r="K605" s="43"/>
    </row>
    <row r="606" spans="1:11" s="41" customFormat="1" ht="15.75" customHeight="1" x14ac:dyDescent="0.25">
      <c r="A606" s="43"/>
      <c r="B606" s="40"/>
      <c r="F606" s="46"/>
      <c r="H606" s="40"/>
      <c r="I606" s="43"/>
      <c r="J606" s="43"/>
      <c r="K606" s="43"/>
    </row>
    <row r="607" spans="1:11" s="41" customFormat="1" ht="15.75" customHeight="1" x14ac:dyDescent="0.25">
      <c r="A607" s="43"/>
      <c r="B607" s="40"/>
      <c r="F607" s="46"/>
      <c r="H607" s="40"/>
      <c r="I607" s="43"/>
      <c r="J607" s="43"/>
      <c r="K607" s="43"/>
    </row>
    <row r="608" spans="1:11" s="41" customFormat="1" ht="15.75" customHeight="1" x14ac:dyDescent="0.25">
      <c r="A608" s="43"/>
      <c r="B608" s="40"/>
      <c r="F608" s="46"/>
      <c r="H608" s="40"/>
      <c r="I608" s="43"/>
      <c r="J608" s="43"/>
      <c r="K608" s="43"/>
    </row>
    <row r="609" spans="1:11" s="41" customFormat="1" ht="15.75" customHeight="1" x14ac:dyDescent="0.25">
      <c r="A609" s="43"/>
      <c r="B609" s="40"/>
      <c r="F609" s="46"/>
      <c r="H609" s="40"/>
      <c r="I609" s="43"/>
      <c r="J609" s="43"/>
      <c r="K609" s="43"/>
    </row>
    <row r="610" spans="1:11" s="41" customFormat="1" ht="15.75" customHeight="1" x14ac:dyDescent="0.25">
      <c r="A610" s="43"/>
      <c r="B610" s="40"/>
      <c r="F610" s="46"/>
      <c r="H610" s="40"/>
      <c r="I610" s="43"/>
      <c r="J610" s="43"/>
      <c r="K610" s="43"/>
    </row>
    <row r="611" spans="1:11" s="41" customFormat="1" ht="15.75" customHeight="1" x14ac:dyDescent="0.25">
      <c r="A611" s="43"/>
      <c r="B611" s="40"/>
      <c r="F611" s="46"/>
      <c r="H611" s="40"/>
      <c r="I611" s="43"/>
      <c r="J611" s="43"/>
      <c r="K611" s="43"/>
    </row>
    <row r="612" spans="1:11" s="41" customFormat="1" ht="15.75" customHeight="1" x14ac:dyDescent="0.25">
      <c r="A612" s="43"/>
      <c r="B612" s="40"/>
      <c r="F612" s="46"/>
      <c r="H612" s="40"/>
      <c r="I612" s="43"/>
      <c r="J612" s="43"/>
      <c r="K612" s="43"/>
    </row>
    <row r="613" spans="1:11" s="41" customFormat="1" ht="15.75" customHeight="1" x14ac:dyDescent="0.25">
      <c r="A613" s="43"/>
      <c r="B613" s="40"/>
      <c r="F613" s="46"/>
      <c r="H613" s="40"/>
      <c r="I613" s="43"/>
      <c r="J613" s="43"/>
      <c r="K613" s="43"/>
    </row>
    <row r="614" spans="1:11" s="41" customFormat="1" ht="15.75" customHeight="1" x14ac:dyDescent="0.25">
      <c r="A614" s="43"/>
      <c r="B614" s="40"/>
      <c r="F614" s="46"/>
      <c r="H614" s="40"/>
      <c r="I614" s="43"/>
      <c r="J614" s="43"/>
      <c r="K614" s="43"/>
    </row>
    <row r="615" spans="1:11" s="41" customFormat="1" ht="15.75" customHeight="1" x14ac:dyDescent="0.25">
      <c r="A615" s="43"/>
      <c r="B615" s="40"/>
      <c r="F615" s="46"/>
      <c r="H615" s="40"/>
      <c r="I615" s="43"/>
      <c r="J615" s="43"/>
      <c r="K615" s="43"/>
    </row>
    <row r="616" spans="1:11" s="41" customFormat="1" ht="15.75" customHeight="1" x14ac:dyDescent="0.25">
      <c r="A616" s="43"/>
      <c r="B616" s="40"/>
      <c r="F616" s="46"/>
      <c r="H616" s="40"/>
      <c r="I616" s="43"/>
      <c r="J616" s="43"/>
      <c r="K616" s="43"/>
    </row>
    <row r="617" spans="1:11" s="41" customFormat="1" ht="15.75" customHeight="1" x14ac:dyDescent="0.25">
      <c r="A617" s="43"/>
      <c r="B617" s="40"/>
      <c r="F617" s="46"/>
      <c r="H617" s="40"/>
      <c r="I617" s="43"/>
      <c r="J617" s="43"/>
      <c r="K617" s="43"/>
    </row>
    <row r="618" spans="1:11" s="41" customFormat="1" ht="15.75" customHeight="1" x14ac:dyDescent="0.25">
      <c r="A618" s="43"/>
      <c r="B618" s="40"/>
      <c r="F618" s="46"/>
      <c r="H618" s="40"/>
      <c r="I618" s="43"/>
      <c r="J618" s="43"/>
      <c r="K618" s="43"/>
    </row>
    <row r="619" spans="1:11" s="41" customFormat="1" ht="15.75" customHeight="1" x14ac:dyDescent="0.25">
      <c r="A619" s="43"/>
      <c r="B619" s="40"/>
      <c r="F619" s="46"/>
      <c r="H619" s="40"/>
      <c r="I619" s="43"/>
      <c r="J619" s="43"/>
      <c r="K619" s="43"/>
    </row>
    <row r="620" spans="1:11" s="41" customFormat="1" ht="15.75" customHeight="1" x14ac:dyDescent="0.25">
      <c r="A620" s="43"/>
      <c r="B620" s="40"/>
      <c r="F620" s="46"/>
      <c r="H620" s="40"/>
      <c r="I620" s="43"/>
      <c r="J620" s="43"/>
      <c r="K620" s="43"/>
    </row>
    <row r="621" spans="1:11" s="41" customFormat="1" ht="15.75" customHeight="1" x14ac:dyDescent="0.25">
      <c r="A621" s="43"/>
      <c r="B621" s="40"/>
      <c r="F621" s="46"/>
      <c r="H621" s="40"/>
      <c r="I621" s="43"/>
      <c r="J621" s="43"/>
      <c r="K621" s="43"/>
    </row>
    <row r="622" spans="1:11" s="41" customFormat="1" ht="15.75" customHeight="1" x14ac:dyDescent="0.25">
      <c r="A622" s="43"/>
      <c r="B622" s="40"/>
      <c r="F622" s="46"/>
      <c r="H622" s="40"/>
      <c r="I622" s="43"/>
      <c r="J622" s="43"/>
      <c r="K622" s="43"/>
    </row>
    <row r="623" spans="1:11" s="41" customFormat="1" ht="15.75" customHeight="1" x14ac:dyDescent="0.25">
      <c r="A623" s="43"/>
      <c r="B623" s="40"/>
      <c r="F623" s="46"/>
      <c r="H623" s="40"/>
      <c r="I623" s="43"/>
      <c r="J623" s="43"/>
      <c r="K623" s="43"/>
    </row>
    <row r="624" spans="1:11" s="41" customFormat="1" ht="15.75" customHeight="1" x14ac:dyDescent="0.25">
      <c r="A624" s="43"/>
      <c r="B624" s="40"/>
      <c r="F624" s="46"/>
      <c r="H624" s="40"/>
      <c r="I624" s="43"/>
      <c r="J624" s="43"/>
      <c r="K624" s="43"/>
    </row>
    <row r="625" spans="1:11" s="41" customFormat="1" ht="15.75" customHeight="1" x14ac:dyDescent="0.25">
      <c r="A625" s="43"/>
      <c r="B625" s="40"/>
      <c r="F625" s="46"/>
      <c r="H625" s="40"/>
      <c r="I625" s="43"/>
      <c r="J625" s="43"/>
      <c r="K625" s="43"/>
    </row>
    <row r="626" spans="1:11" s="41" customFormat="1" ht="15.75" customHeight="1" x14ac:dyDescent="0.25">
      <c r="A626" s="43"/>
      <c r="B626" s="40"/>
      <c r="F626" s="46"/>
      <c r="H626" s="40"/>
      <c r="I626" s="43"/>
      <c r="J626" s="43"/>
      <c r="K626" s="43"/>
    </row>
    <row r="627" spans="1:11" s="41" customFormat="1" ht="15.75" customHeight="1" x14ac:dyDescent="0.25">
      <c r="A627" s="43"/>
      <c r="B627" s="40"/>
      <c r="F627" s="46"/>
      <c r="H627" s="40"/>
      <c r="I627" s="43"/>
      <c r="J627" s="43"/>
      <c r="K627" s="43"/>
    </row>
    <row r="628" spans="1:11" s="41" customFormat="1" ht="15.75" customHeight="1" x14ac:dyDescent="0.25">
      <c r="A628" s="43"/>
      <c r="B628" s="40"/>
      <c r="F628" s="46"/>
      <c r="H628" s="40"/>
      <c r="I628" s="43"/>
      <c r="J628" s="43"/>
      <c r="K628" s="43"/>
    </row>
    <row r="629" spans="1:11" s="41" customFormat="1" ht="15.75" customHeight="1" x14ac:dyDescent="0.25">
      <c r="A629" s="43"/>
      <c r="B629" s="40"/>
      <c r="F629" s="46"/>
      <c r="H629" s="40"/>
      <c r="I629" s="43"/>
      <c r="J629" s="43"/>
      <c r="K629" s="43"/>
    </row>
    <row r="630" spans="1:11" s="41" customFormat="1" ht="15.75" customHeight="1" x14ac:dyDescent="0.25">
      <c r="A630" s="43"/>
      <c r="B630" s="40"/>
      <c r="F630" s="46"/>
      <c r="H630" s="40"/>
      <c r="I630" s="43"/>
      <c r="J630" s="43"/>
      <c r="K630" s="43"/>
    </row>
    <row r="631" spans="1:11" s="41" customFormat="1" ht="15.75" customHeight="1" x14ac:dyDescent="0.25">
      <c r="A631" s="43"/>
      <c r="B631" s="40"/>
      <c r="F631" s="46"/>
      <c r="H631" s="40"/>
      <c r="I631" s="43"/>
      <c r="J631" s="43"/>
      <c r="K631" s="43"/>
    </row>
    <row r="632" spans="1:11" s="41" customFormat="1" ht="15.75" customHeight="1" x14ac:dyDescent="0.25">
      <c r="A632" s="43"/>
      <c r="B632" s="40"/>
      <c r="F632" s="46"/>
      <c r="H632" s="40"/>
      <c r="I632" s="43"/>
      <c r="J632" s="43"/>
      <c r="K632" s="43"/>
    </row>
    <row r="633" spans="1:11" s="41" customFormat="1" ht="15.75" customHeight="1" x14ac:dyDescent="0.25">
      <c r="A633" s="43"/>
      <c r="B633" s="40"/>
      <c r="F633" s="46"/>
      <c r="H633" s="40"/>
      <c r="I633" s="43"/>
      <c r="J633" s="43"/>
      <c r="K633" s="43"/>
    </row>
    <row r="634" spans="1:11" s="41" customFormat="1" ht="15.75" customHeight="1" x14ac:dyDescent="0.25">
      <c r="A634" s="43"/>
      <c r="B634" s="40"/>
      <c r="F634" s="46"/>
      <c r="H634" s="40"/>
      <c r="I634" s="43"/>
      <c r="J634" s="43"/>
      <c r="K634" s="43"/>
    </row>
    <row r="635" spans="1:11" s="41" customFormat="1" ht="15.75" customHeight="1" x14ac:dyDescent="0.25">
      <c r="A635" s="43"/>
      <c r="B635" s="40"/>
      <c r="F635" s="46"/>
      <c r="H635" s="40"/>
      <c r="I635" s="43"/>
      <c r="J635" s="43"/>
      <c r="K635" s="43"/>
    </row>
    <row r="636" spans="1:11" s="41" customFormat="1" ht="15.75" customHeight="1" x14ac:dyDescent="0.25">
      <c r="A636" s="43"/>
      <c r="B636" s="40"/>
      <c r="F636" s="46"/>
      <c r="H636" s="40"/>
      <c r="I636" s="43"/>
      <c r="J636" s="43"/>
      <c r="K636" s="43"/>
    </row>
    <row r="637" spans="1:11" s="41" customFormat="1" ht="15.75" customHeight="1" x14ac:dyDescent="0.25">
      <c r="A637" s="43"/>
      <c r="B637" s="40"/>
      <c r="F637" s="46"/>
      <c r="H637" s="40"/>
      <c r="I637" s="43"/>
      <c r="J637" s="43"/>
      <c r="K637" s="43"/>
    </row>
    <row r="638" spans="1:11" s="41" customFormat="1" ht="15.75" customHeight="1" x14ac:dyDescent="0.25">
      <c r="A638" s="43"/>
      <c r="B638" s="40"/>
      <c r="F638" s="46"/>
      <c r="H638" s="40"/>
      <c r="I638" s="43"/>
      <c r="J638" s="43"/>
      <c r="K638" s="43"/>
    </row>
    <row r="639" spans="1:11" s="41" customFormat="1" ht="15.75" customHeight="1" x14ac:dyDescent="0.25">
      <c r="A639" s="43"/>
      <c r="B639" s="40"/>
      <c r="F639" s="46"/>
      <c r="H639" s="40"/>
      <c r="I639" s="43"/>
      <c r="J639" s="43"/>
      <c r="K639" s="43"/>
    </row>
    <row r="640" spans="1:11" s="41" customFormat="1" ht="15.75" customHeight="1" x14ac:dyDescent="0.25">
      <c r="A640" s="43"/>
      <c r="B640" s="40"/>
      <c r="F640" s="46"/>
      <c r="H640" s="40"/>
      <c r="I640" s="43"/>
      <c r="J640" s="43"/>
      <c r="K640" s="43"/>
    </row>
    <row r="641" spans="1:11" s="41" customFormat="1" ht="15.75" customHeight="1" x14ac:dyDescent="0.25">
      <c r="A641" s="43"/>
      <c r="B641" s="40"/>
      <c r="F641" s="46"/>
      <c r="H641" s="40"/>
      <c r="I641" s="43"/>
      <c r="J641" s="43"/>
      <c r="K641" s="43"/>
    </row>
    <row r="642" spans="1:11" s="41" customFormat="1" ht="15.75" customHeight="1" x14ac:dyDescent="0.25">
      <c r="A642" s="43"/>
      <c r="B642" s="40"/>
      <c r="F642" s="46"/>
      <c r="H642" s="40"/>
      <c r="I642" s="43"/>
      <c r="J642" s="43"/>
      <c r="K642" s="43"/>
    </row>
    <row r="643" spans="1:11" s="41" customFormat="1" ht="15.75" customHeight="1" x14ac:dyDescent="0.25">
      <c r="A643" s="43"/>
      <c r="B643" s="40"/>
      <c r="F643" s="46"/>
      <c r="H643" s="40"/>
      <c r="I643" s="43"/>
      <c r="J643" s="43"/>
      <c r="K643" s="43"/>
    </row>
    <row r="644" spans="1:11" s="41" customFormat="1" ht="15.75" customHeight="1" x14ac:dyDescent="0.25">
      <c r="A644" s="43"/>
      <c r="B644" s="40"/>
      <c r="F644" s="46"/>
      <c r="H644" s="40"/>
      <c r="I644" s="43"/>
      <c r="J644" s="43"/>
      <c r="K644" s="43"/>
    </row>
    <row r="645" spans="1:11" s="41" customFormat="1" ht="15.75" customHeight="1" x14ac:dyDescent="0.25">
      <c r="A645" s="43"/>
      <c r="B645" s="40"/>
      <c r="F645" s="46"/>
      <c r="H645" s="40"/>
      <c r="I645" s="43"/>
      <c r="J645" s="43"/>
      <c r="K645" s="43"/>
    </row>
    <row r="646" spans="1:11" s="41" customFormat="1" ht="15.75" customHeight="1" x14ac:dyDescent="0.25">
      <c r="A646" s="43"/>
      <c r="B646" s="40"/>
      <c r="F646" s="46"/>
      <c r="H646" s="40"/>
      <c r="I646" s="43"/>
      <c r="J646" s="43"/>
      <c r="K646" s="43"/>
    </row>
    <row r="647" spans="1:11" s="41" customFormat="1" ht="15.75" customHeight="1" x14ac:dyDescent="0.25">
      <c r="A647" s="43"/>
      <c r="B647" s="40"/>
      <c r="F647" s="46"/>
      <c r="H647" s="40"/>
      <c r="I647" s="43"/>
      <c r="J647" s="43"/>
      <c r="K647" s="43"/>
    </row>
    <row r="648" spans="1:11" s="41" customFormat="1" ht="15.75" customHeight="1" x14ac:dyDescent="0.25">
      <c r="A648" s="43"/>
      <c r="B648" s="40"/>
      <c r="F648" s="46"/>
      <c r="H648" s="40"/>
      <c r="I648" s="43"/>
      <c r="J648" s="43"/>
      <c r="K648" s="43"/>
    </row>
    <row r="649" spans="1:11" s="41" customFormat="1" ht="15.75" customHeight="1" x14ac:dyDescent="0.25">
      <c r="A649" s="43"/>
      <c r="B649" s="40"/>
      <c r="F649" s="46"/>
      <c r="H649" s="40"/>
      <c r="I649" s="43"/>
      <c r="J649" s="43"/>
      <c r="K649" s="43"/>
    </row>
    <row r="650" spans="1:11" s="41" customFormat="1" ht="15.75" customHeight="1" x14ac:dyDescent="0.25">
      <c r="A650" s="43"/>
      <c r="B650" s="40"/>
      <c r="F650" s="46"/>
      <c r="H650" s="40"/>
      <c r="I650" s="43"/>
      <c r="J650" s="43"/>
      <c r="K650" s="43"/>
    </row>
    <row r="651" spans="1:11" s="41" customFormat="1" ht="15.75" customHeight="1" x14ac:dyDescent="0.25">
      <c r="A651" s="43"/>
      <c r="B651" s="40"/>
      <c r="F651" s="46"/>
      <c r="H651" s="40"/>
      <c r="I651" s="43"/>
      <c r="J651" s="43"/>
      <c r="K651" s="43"/>
    </row>
    <row r="652" spans="1:11" s="41" customFormat="1" ht="15.75" customHeight="1" x14ac:dyDescent="0.25">
      <c r="A652" s="43"/>
      <c r="B652" s="40"/>
      <c r="F652" s="46"/>
      <c r="H652" s="40"/>
      <c r="I652" s="43"/>
      <c r="J652" s="43"/>
      <c r="K652" s="43"/>
    </row>
    <row r="653" spans="1:11" s="41" customFormat="1" ht="15.75" customHeight="1" x14ac:dyDescent="0.25">
      <c r="A653" s="43"/>
      <c r="B653" s="40"/>
      <c r="F653" s="46"/>
      <c r="H653" s="40"/>
      <c r="I653" s="43"/>
      <c r="J653" s="43"/>
      <c r="K653" s="43"/>
    </row>
    <row r="654" spans="1:11" s="41" customFormat="1" ht="15.75" customHeight="1" x14ac:dyDescent="0.25">
      <c r="A654" s="43"/>
      <c r="B654" s="40"/>
      <c r="F654" s="46"/>
      <c r="H654" s="40"/>
      <c r="I654" s="43"/>
      <c r="J654" s="43"/>
      <c r="K654" s="43"/>
    </row>
    <row r="655" spans="1:11" s="41" customFormat="1" ht="15.75" customHeight="1" x14ac:dyDescent="0.25">
      <c r="A655" s="43"/>
      <c r="B655" s="40"/>
      <c r="F655" s="46"/>
      <c r="H655" s="40"/>
      <c r="I655" s="43"/>
      <c r="J655" s="43"/>
      <c r="K655" s="43"/>
    </row>
    <row r="656" spans="1:11" s="41" customFormat="1" ht="15.75" customHeight="1" x14ac:dyDescent="0.25">
      <c r="A656" s="43"/>
      <c r="B656" s="40"/>
      <c r="F656" s="46"/>
      <c r="H656" s="40"/>
      <c r="I656" s="43"/>
      <c r="J656" s="43"/>
      <c r="K656" s="43"/>
    </row>
    <row r="657" spans="1:11" s="41" customFormat="1" ht="15.75" customHeight="1" x14ac:dyDescent="0.25">
      <c r="A657" s="43"/>
      <c r="B657" s="40"/>
      <c r="F657" s="46"/>
      <c r="H657" s="40"/>
      <c r="I657" s="43"/>
      <c r="J657" s="43"/>
      <c r="K657" s="43"/>
    </row>
    <row r="658" spans="1:11" s="41" customFormat="1" ht="15.75" customHeight="1" x14ac:dyDescent="0.25">
      <c r="A658" s="43"/>
      <c r="B658" s="40"/>
      <c r="F658" s="46"/>
      <c r="H658" s="40"/>
      <c r="I658" s="43"/>
      <c r="J658" s="43"/>
      <c r="K658" s="43"/>
    </row>
    <row r="659" spans="1:11" s="41" customFormat="1" ht="15.75" customHeight="1" x14ac:dyDescent="0.25">
      <c r="A659" s="43"/>
      <c r="B659" s="40"/>
      <c r="F659" s="46"/>
      <c r="H659" s="40"/>
      <c r="I659" s="43"/>
      <c r="J659" s="43"/>
      <c r="K659" s="43"/>
    </row>
    <row r="660" spans="1:11" s="41" customFormat="1" ht="15.75" customHeight="1" x14ac:dyDescent="0.25">
      <c r="A660" s="43"/>
      <c r="B660" s="40"/>
      <c r="F660" s="46"/>
      <c r="H660" s="40"/>
      <c r="I660" s="43"/>
      <c r="J660" s="43"/>
      <c r="K660" s="43"/>
    </row>
    <row r="661" spans="1:11" s="41" customFormat="1" ht="15.75" customHeight="1" x14ac:dyDescent="0.25">
      <c r="A661" s="43"/>
      <c r="B661" s="40"/>
      <c r="F661" s="46"/>
      <c r="H661" s="40"/>
      <c r="I661" s="43"/>
      <c r="J661" s="43"/>
      <c r="K661" s="43"/>
    </row>
    <row r="662" spans="1:11" s="41" customFormat="1" ht="15.75" customHeight="1" x14ac:dyDescent="0.25">
      <c r="A662" s="43"/>
      <c r="B662" s="40"/>
      <c r="F662" s="46"/>
      <c r="H662" s="40"/>
      <c r="I662" s="43"/>
      <c r="J662" s="43"/>
      <c r="K662" s="43"/>
    </row>
    <row r="663" spans="1:11" s="41" customFormat="1" ht="15.75" customHeight="1" x14ac:dyDescent="0.25">
      <c r="A663" s="43"/>
      <c r="B663" s="40"/>
      <c r="F663" s="46"/>
      <c r="H663" s="40"/>
      <c r="I663" s="43"/>
      <c r="J663" s="43"/>
      <c r="K663" s="43"/>
    </row>
    <row r="664" spans="1:11" s="41" customFormat="1" ht="15.75" customHeight="1" x14ac:dyDescent="0.25">
      <c r="A664" s="43"/>
      <c r="B664" s="40"/>
      <c r="F664" s="46"/>
      <c r="H664" s="40"/>
      <c r="I664" s="43"/>
      <c r="J664" s="43"/>
      <c r="K664" s="43"/>
    </row>
    <row r="665" spans="1:11" s="41" customFormat="1" ht="15.75" customHeight="1" x14ac:dyDescent="0.25">
      <c r="A665" s="43"/>
      <c r="B665" s="40"/>
      <c r="F665" s="46"/>
      <c r="H665" s="40"/>
      <c r="I665" s="43"/>
      <c r="J665" s="43"/>
      <c r="K665" s="43"/>
    </row>
    <row r="666" spans="1:11" s="41" customFormat="1" ht="15.75" customHeight="1" x14ac:dyDescent="0.25">
      <c r="A666" s="43"/>
      <c r="B666" s="40"/>
      <c r="F666" s="46"/>
      <c r="H666" s="40"/>
      <c r="I666" s="43"/>
      <c r="J666" s="43"/>
      <c r="K666" s="43"/>
    </row>
    <row r="667" spans="1:11" s="41" customFormat="1" ht="15.75" customHeight="1" x14ac:dyDescent="0.25">
      <c r="A667" s="43"/>
      <c r="B667" s="40"/>
      <c r="F667" s="46"/>
      <c r="H667" s="40"/>
      <c r="I667" s="43"/>
      <c r="J667" s="43"/>
      <c r="K667" s="43"/>
    </row>
    <row r="668" spans="1:11" s="41" customFormat="1" ht="15.75" customHeight="1" x14ac:dyDescent="0.25">
      <c r="A668" s="43"/>
      <c r="B668" s="40"/>
      <c r="F668" s="46"/>
      <c r="H668" s="40"/>
      <c r="I668" s="43"/>
      <c r="J668" s="43"/>
      <c r="K668" s="43"/>
    </row>
    <row r="669" spans="1:11" s="41" customFormat="1" ht="15.75" customHeight="1" x14ac:dyDescent="0.25">
      <c r="A669" s="43"/>
      <c r="B669" s="40"/>
      <c r="F669" s="46"/>
      <c r="H669" s="40"/>
      <c r="I669" s="43"/>
      <c r="J669" s="43"/>
      <c r="K669" s="43"/>
    </row>
    <row r="670" spans="1:11" s="41" customFormat="1" ht="15.75" customHeight="1" x14ac:dyDescent="0.25">
      <c r="A670" s="43"/>
      <c r="B670" s="40"/>
      <c r="F670" s="46"/>
      <c r="H670" s="40"/>
      <c r="I670" s="43"/>
      <c r="J670" s="43"/>
      <c r="K670" s="43"/>
    </row>
    <row r="671" spans="1:11" s="41" customFormat="1" ht="15.75" customHeight="1" x14ac:dyDescent="0.25">
      <c r="A671" s="43"/>
      <c r="B671" s="40"/>
      <c r="F671" s="46"/>
      <c r="H671" s="40"/>
      <c r="I671" s="43"/>
      <c r="J671" s="43"/>
      <c r="K671" s="43"/>
    </row>
    <row r="672" spans="1:11" s="41" customFormat="1" ht="15.75" customHeight="1" x14ac:dyDescent="0.25">
      <c r="A672" s="43"/>
      <c r="B672" s="40"/>
      <c r="F672" s="46"/>
      <c r="H672" s="40"/>
      <c r="I672" s="43"/>
      <c r="J672" s="43"/>
      <c r="K672" s="43"/>
    </row>
    <row r="673" spans="1:11" s="41" customFormat="1" ht="15.75" customHeight="1" x14ac:dyDescent="0.25">
      <c r="A673" s="43"/>
      <c r="B673" s="40"/>
      <c r="F673" s="46"/>
      <c r="H673" s="40"/>
      <c r="I673" s="43"/>
      <c r="J673" s="43"/>
      <c r="K673" s="43"/>
    </row>
    <row r="674" spans="1:11" s="41" customFormat="1" ht="15.75" customHeight="1" x14ac:dyDescent="0.25">
      <c r="A674" s="43"/>
      <c r="B674" s="40"/>
      <c r="F674" s="46"/>
      <c r="H674" s="40"/>
      <c r="I674" s="43"/>
      <c r="J674" s="43"/>
      <c r="K674" s="43"/>
    </row>
    <row r="675" spans="1:11" s="41" customFormat="1" ht="15.75" customHeight="1" x14ac:dyDescent="0.25">
      <c r="A675" s="43"/>
      <c r="B675" s="40"/>
      <c r="F675" s="46"/>
      <c r="H675" s="40"/>
      <c r="I675" s="43"/>
      <c r="J675" s="43"/>
      <c r="K675" s="43"/>
    </row>
    <row r="676" spans="1:11" s="41" customFormat="1" ht="15.75" customHeight="1" x14ac:dyDescent="0.25">
      <c r="A676" s="43"/>
      <c r="B676" s="40"/>
      <c r="F676" s="46"/>
      <c r="H676" s="40"/>
      <c r="I676" s="43"/>
      <c r="J676" s="43"/>
      <c r="K676" s="43"/>
    </row>
    <row r="677" spans="1:11" s="41" customFormat="1" ht="15.75" customHeight="1" x14ac:dyDescent="0.25">
      <c r="A677" s="43"/>
      <c r="B677" s="40"/>
      <c r="F677" s="46"/>
      <c r="H677" s="40"/>
      <c r="I677" s="43"/>
      <c r="J677" s="43"/>
      <c r="K677" s="43"/>
    </row>
    <row r="678" spans="1:11" s="41" customFormat="1" ht="15.75" customHeight="1" x14ac:dyDescent="0.25">
      <c r="A678" s="43"/>
      <c r="B678" s="40"/>
      <c r="F678" s="46"/>
      <c r="H678" s="40"/>
      <c r="I678" s="43"/>
      <c r="J678" s="43"/>
      <c r="K678" s="43"/>
    </row>
    <row r="679" spans="1:11" s="41" customFormat="1" ht="15.75" customHeight="1" x14ac:dyDescent="0.25">
      <c r="A679" s="43"/>
      <c r="B679" s="40"/>
      <c r="F679" s="46"/>
      <c r="H679" s="40"/>
      <c r="I679" s="43"/>
      <c r="J679" s="43"/>
      <c r="K679" s="43"/>
    </row>
    <row r="680" spans="1:11" s="41" customFormat="1" ht="15.75" customHeight="1" x14ac:dyDescent="0.25">
      <c r="A680" s="43"/>
      <c r="B680" s="40"/>
      <c r="F680" s="46"/>
      <c r="H680" s="40"/>
      <c r="I680" s="43"/>
      <c r="J680" s="43"/>
      <c r="K680" s="43"/>
    </row>
    <row r="681" spans="1:11" s="41" customFormat="1" ht="15.75" customHeight="1" x14ac:dyDescent="0.25">
      <c r="A681" s="43"/>
      <c r="B681" s="40"/>
      <c r="F681" s="46"/>
      <c r="H681" s="40"/>
      <c r="I681" s="43"/>
      <c r="J681" s="43"/>
      <c r="K681" s="43"/>
    </row>
    <row r="682" spans="1:11" s="41" customFormat="1" ht="15.75" customHeight="1" x14ac:dyDescent="0.25">
      <c r="A682" s="43"/>
      <c r="B682" s="40"/>
      <c r="F682" s="46"/>
      <c r="H682" s="40"/>
      <c r="I682" s="43"/>
      <c r="J682" s="43"/>
      <c r="K682" s="43"/>
    </row>
    <row r="683" spans="1:11" s="41" customFormat="1" ht="15.75" customHeight="1" x14ac:dyDescent="0.25">
      <c r="A683" s="43"/>
      <c r="B683" s="40"/>
      <c r="F683" s="46"/>
      <c r="H683" s="40"/>
      <c r="I683" s="43"/>
      <c r="J683" s="43"/>
      <c r="K683" s="43"/>
    </row>
    <row r="684" spans="1:11" s="41" customFormat="1" ht="15.75" customHeight="1" x14ac:dyDescent="0.25">
      <c r="A684" s="43"/>
      <c r="B684" s="40"/>
      <c r="F684" s="46"/>
      <c r="H684" s="40"/>
      <c r="I684" s="43"/>
      <c r="J684" s="43"/>
      <c r="K684" s="43"/>
    </row>
    <row r="685" spans="1:11" s="41" customFormat="1" ht="15.75" customHeight="1" x14ac:dyDescent="0.25">
      <c r="A685" s="43"/>
      <c r="B685" s="40"/>
      <c r="F685" s="46"/>
      <c r="H685" s="40"/>
      <c r="I685" s="43"/>
      <c r="J685" s="43"/>
      <c r="K685" s="43"/>
    </row>
    <row r="686" spans="1:11" s="41" customFormat="1" ht="15.75" customHeight="1" x14ac:dyDescent="0.25">
      <c r="A686" s="43"/>
      <c r="B686" s="40"/>
      <c r="F686" s="46"/>
      <c r="H686" s="40"/>
      <c r="I686" s="43"/>
      <c r="J686" s="43"/>
      <c r="K686" s="43"/>
    </row>
    <row r="687" spans="1:11" s="41" customFormat="1" ht="15.75" customHeight="1" x14ac:dyDescent="0.25">
      <c r="A687" s="43"/>
      <c r="B687" s="40"/>
      <c r="F687" s="46"/>
      <c r="H687" s="40"/>
      <c r="I687" s="43"/>
      <c r="J687" s="43"/>
      <c r="K687" s="43"/>
    </row>
    <row r="688" spans="1:11" s="41" customFormat="1" ht="15.75" customHeight="1" x14ac:dyDescent="0.25">
      <c r="A688" s="43"/>
      <c r="B688" s="40"/>
      <c r="F688" s="46"/>
      <c r="H688" s="40"/>
      <c r="I688" s="43"/>
      <c r="J688" s="43"/>
      <c r="K688" s="43"/>
    </row>
    <row r="689" spans="1:11" s="41" customFormat="1" ht="15.75" customHeight="1" x14ac:dyDescent="0.25">
      <c r="A689" s="43"/>
      <c r="B689" s="40"/>
      <c r="F689" s="46"/>
      <c r="H689" s="40"/>
      <c r="I689" s="43"/>
      <c r="J689" s="43"/>
      <c r="K689" s="43"/>
    </row>
    <row r="690" spans="1:11" s="41" customFormat="1" ht="15.75" customHeight="1" x14ac:dyDescent="0.25">
      <c r="A690" s="43"/>
      <c r="B690" s="40"/>
      <c r="F690" s="46"/>
      <c r="H690" s="40"/>
      <c r="I690" s="43"/>
      <c r="J690" s="43"/>
      <c r="K690" s="43"/>
    </row>
    <row r="691" spans="1:11" s="41" customFormat="1" ht="15.75" customHeight="1" x14ac:dyDescent="0.25">
      <c r="A691" s="43"/>
      <c r="B691" s="40"/>
      <c r="F691" s="46"/>
      <c r="H691" s="40"/>
      <c r="I691" s="43"/>
      <c r="J691" s="43"/>
      <c r="K691" s="43"/>
    </row>
    <row r="692" spans="1:11" s="41" customFormat="1" ht="15.75" customHeight="1" x14ac:dyDescent="0.25">
      <c r="A692" s="43"/>
      <c r="B692" s="40"/>
      <c r="F692" s="46"/>
      <c r="H692" s="40"/>
      <c r="I692" s="43"/>
      <c r="J692" s="43"/>
      <c r="K692" s="43"/>
    </row>
    <row r="693" spans="1:11" s="41" customFormat="1" ht="15.75" customHeight="1" x14ac:dyDescent="0.25">
      <c r="A693" s="43"/>
      <c r="B693" s="40"/>
      <c r="F693" s="46"/>
      <c r="H693" s="40"/>
      <c r="I693" s="43"/>
      <c r="J693" s="43"/>
      <c r="K693" s="43"/>
    </row>
    <row r="694" spans="1:11" s="41" customFormat="1" ht="15.75" customHeight="1" x14ac:dyDescent="0.25">
      <c r="A694" s="43"/>
      <c r="B694" s="40"/>
      <c r="F694" s="46"/>
      <c r="H694" s="40"/>
      <c r="I694" s="43"/>
      <c r="J694" s="43"/>
      <c r="K694" s="43"/>
    </row>
    <row r="695" spans="1:11" s="41" customFormat="1" ht="15.75" customHeight="1" x14ac:dyDescent="0.25">
      <c r="A695" s="43"/>
      <c r="B695" s="40"/>
      <c r="F695" s="46"/>
      <c r="H695" s="40"/>
      <c r="I695" s="43"/>
      <c r="J695" s="43"/>
      <c r="K695" s="43"/>
    </row>
    <row r="696" spans="1:11" s="41" customFormat="1" ht="15.75" customHeight="1" x14ac:dyDescent="0.25">
      <c r="A696" s="43"/>
      <c r="B696" s="40"/>
      <c r="F696" s="46"/>
      <c r="H696" s="40"/>
      <c r="I696" s="43"/>
      <c r="J696" s="43"/>
      <c r="K696" s="43"/>
    </row>
    <row r="697" spans="1:11" s="41" customFormat="1" ht="15.75" customHeight="1" x14ac:dyDescent="0.25">
      <c r="A697" s="43"/>
      <c r="B697" s="40"/>
      <c r="F697" s="46"/>
      <c r="H697" s="40"/>
      <c r="I697" s="43"/>
      <c r="J697" s="43"/>
      <c r="K697" s="43"/>
    </row>
    <row r="698" spans="1:11" s="41" customFormat="1" ht="15.75" customHeight="1" x14ac:dyDescent="0.25">
      <c r="A698" s="43"/>
      <c r="B698" s="40"/>
      <c r="F698" s="46"/>
      <c r="H698" s="40"/>
      <c r="I698" s="43"/>
      <c r="J698" s="43"/>
      <c r="K698" s="43"/>
    </row>
    <row r="699" spans="1:11" s="41" customFormat="1" ht="15.75" customHeight="1" x14ac:dyDescent="0.25">
      <c r="A699" s="43"/>
      <c r="B699" s="40"/>
      <c r="F699" s="46"/>
      <c r="H699" s="40"/>
      <c r="I699" s="43"/>
      <c r="J699" s="43"/>
      <c r="K699" s="43"/>
    </row>
    <row r="700" spans="1:11" s="41" customFormat="1" ht="15.75" customHeight="1" x14ac:dyDescent="0.25">
      <c r="A700" s="43"/>
      <c r="B700" s="40"/>
      <c r="F700" s="46"/>
      <c r="H700" s="40"/>
      <c r="I700" s="43"/>
      <c r="J700" s="43"/>
      <c r="K700" s="43"/>
    </row>
    <row r="701" spans="1:11" s="41" customFormat="1" ht="15.75" customHeight="1" x14ac:dyDescent="0.25">
      <c r="A701" s="43"/>
      <c r="B701" s="40"/>
      <c r="F701" s="46"/>
      <c r="H701" s="40"/>
      <c r="I701" s="43"/>
      <c r="J701" s="43"/>
      <c r="K701" s="43"/>
    </row>
    <row r="702" spans="1:11" s="41" customFormat="1" ht="15.75" customHeight="1" x14ac:dyDescent="0.25">
      <c r="A702" s="43"/>
      <c r="B702" s="40"/>
      <c r="F702" s="46"/>
      <c r="H702" s="40"/>
      <c r="I702" s="43"/>
      <c r="J702" s="43"/>
      <c r="K702" s="43"/>
    </row>
    <row r="703" spans="1:11" s="41" customFormat="1" ht="15.75" customHeight="1" x14ac:dyDescent="0.25">
      <c r="A703" s="43"/>
      <c r="B703" s="40"/>
      <c r="F703" s="46"/>
      <c r="H703" s="40"/>
      <c r="I703" s="43"/>
      <c r="J703" s="43"/>
      <c r="K703" s="43"/>
    </row>
    <row r="704" spans="1:11" s="41" customFormat="1" ht="15.75" customHeight="1" x14ac:dyDescent="0.25">
      <c r="A704" s="43"/>
      <c r="B704" s="40"/>
      <c r="F704" s="46"/>
      <c r="H704" s="40"/>
      <c r="I704" s="43"/>
      <c r="J704" s="43"/>
      <c r="K704" s="43"/>
    </row>
    <row r="705" spans="1:11" s="41" customFormat="1" ht="15.75" customHeight="1" x14ac:dyDescent="0.25">
      <c r="A705" s="43"/>
      <c r="B705" s="40"/>
      <c r="F705" s="46"/>
      <c r="H705" s="40"/>
      <c r="I705" s="43"/>
      <c r="J705" s="43"/>
      <c r="K705" s="43"/>
    </row>
    <row r="706" spans="1:11" s="41" customFormat="1" ht="15.75" customHeight="1" x14ac:dyDescent="0.25">
      <c r="A706" s="43"/>
      <c r="B706" s="40"/>
      <c r="F706" s="46"/>
      <c r="H706" s="40"/>
      <c r="I706" s="43"/>
      <c r="J706" s="43"/>
      <c r="K706" s="43"/>
    </row>
    <row r="707" spans="1:11" s="41" customFormat="1" ht="15.75" customHeight="1" x14ac:dyDescent="0.25">
      <c r="A707" s="43"/>
      <c r="B707" s="40"/>
      <c r="F707" s="46"/>
      <c r="H707" s="40"/>
      <c r="I707" s="43"/>
      <c r="J707" s="43"/>
      <c r="K707" s="43"/>
    </row>
    <row r="708" spans="1:11" s="41" customFormat="1" ht="15.75" customHeight="1" x14ac:dyDescent="0.25">
      <c r="A708" s="43"/>
      <c r="B708" s="40"/>
      <c r="F708" s="46"/>
      <c r="H708" s="40"/>
      <c r="I708" s="43"/>
      <c r="J708" s="43"/>
      <c r="K708" s="43"/>
    </row>
    <row r="709" spans="1:11" s="41" customFormat="1" ht="15.75" customHeight="1" x14ac:dyDescent="0.25">
      <c r="A709" s="43"/>
      <c r="B709" s="40"/>
      <c r="F709" s="46"/>
      <c r="H709" s="40"/>
      <c r="I709" s="43"/>
      <c r="J709" s="43"/>
      <c r="K709" s="43"/>
    </row>
    <row r="710" spans="1:11" s="41" customFormat="1" ht="15.75" customHeight="1" x14ac:dyDescent="0.25">
      <c r="A710" s="43"/>
      <c r="B710" s="40"/>
      <c r="F710" s="46"/>
      <c r="H710" s="40"/>
      <c r="I710" s="43"/>
      <c r="J710" s="43"/>
      <c r="K710" s="43"/>
    </row>
    <row r="711" spans="1:11" s="41" customFormat="1" ht="15.75" customHeight="1" x14ac:dyDescent="0.25">
      <c r="A711" s="43"/>
      <c r="B711" s="40"/>
      <c r="F711" s="46"/>
      <c r="H711" s="40"/>
      <c r="I711" s="43"/>
      <c r="J711" s="43"/>
      <c r="K711" s="43"/>
    </row>
    <row r="712" spans="1:11" s="41" customFormat="1" ht="15.75" customHeight="1" x14ac:dyDescent="0.25">
      <c r="A712" s="43"/>
      <c r="B712" s="40"/>
      <c r="F712" s="46"/>
      <c r="H712" s="40"/>
      <c r="I712" s="43"/>
      <c r="J712" s="43"/>
      <c r="K712" s="43"/>
    </row>
    <row r="713" spans="1:11" s="41" customFormat="1" ht="15.75" customHeight="1" x14ac:dyDescent="0.25">
      <c r="A713" s="43"/>
      <c r="B713" s="40"/>
      <c r="F713" s="46"/>
      <c r="H713" s="40"/>
      <c r="I713" s="43"/>
      <c r="J713" s="43"/>
      <c r="K713" s="43"/>
    </row>
    <row r="714" spans="1:11" s="41" customFormat="1" ht="15.75" customHeight="1" x14ac:dyDescent="0.25">
      <c r="A714" s="43"/>
      <c r="B714" s="40"/>
      <c r="F714" s="46"/>
      <c r="H714" s="40"/>
      <c r="I714" s="43"/>
      <c r="J714" s="43"/>
      <c r="K714" s="43"/>
    </row>
    <row r="715" spans="1:11" s="41" customFormat="1" ht="15.75" customHeight="1" x14ac:dyDescent="0.25">
      <c r="A715" s="43"/>
      <c r="B715" s="40"/>
      <c r="F715" s="46"/>
      <c r="H715" s="40"/>
      <c r="I715" s="43"/>
      <c r="J715" s="43"/>
      <c r="K715" s="43"/>
    </row>
    <row r="716" spans="1:11" s="41" customFormat="1" ht="15.75" customHeight="1" x14ac:dyDescent="0.25">
      <c r="A716" s="43"/>
      <c r="B716" s="40"/>
      <c r="F716" s="46"/>
      <c r="H716" s="40"/>
      <c r="I716" s="43"/>
      <c r="J716" s="43"/>
      <c r="K716" s="43"/>
    </row>
    <row r="717" spans="1:11" s="41" customFormat="1" ht="15.75" customHeight="1" x14ac:dyDescent="0.25">
      <c r="A717" s="43"/>
      <c r="B717" s="40"/>
      <c r="F717" s="46"/>
      <c r="H717" s="40"/>
      <c r="I717" s="43"/>
      <c r="J717" s="43"/>
      <c r="K717" s="43"/>
    </row>
    <row r="718" spans="1:11" s="41" customFormat="1" ht="15.75" customHeight="1" x14ac:dyDescent="0.25">
      <c r="A718" s="43"/>
      <c r="B718" s="40"/>
      <c r="F718" s="46"/>
      <c r="H718" s="40"/>
      <c r="I718" s="43"/>
      <c r="J718" s="43"/>
      <c r="K718" s="43"/>
    </row>
    <row r="719" spans="1:11" s="41" customFormat="1" ht="15.75" customHeight="1" x14ac:dyDescent="0.25">
      <c r="A719" s="43"/>
      <c r="B719" s="40"/>
      <c r="F719" s="46"/>
      <c r="H719" s="40"/>
      <c r="I719" s="43"/>
      <c r="J719" s="43"/>
      <c r="K719" s="43"/>
    </row>
    <row r="720" spans="1:11" s="41" customFormat="1" ht="15.75" customHeight="1" x14ac:dyDescent="0.25">
      <c r="A720" s="43"/>
      <c r="B720" s="40"/>
      <c r="F720" s="46"/>
      <c r="H720" s="40"/>
      <c r="I720" s="43"/>
      <c r="J720" s="43"/>
      <c r="K720" s="43"/>
    </row>
    <row r="721" spans="1:11" s="41" customFormat="1" ht="15.75" customHeight="1" x14ac:dyDescent="0.25">
      <c r="A721" s="43"/>
      <c r="B721" s="40"/>
      <c r="F721" s="46"/>
      <c r="H721" s="40"/>
      <c r="I721" s="43"/>
      <c r="J721" s="43"/>
      <c r="K721" s="43"/>
    </row>
    <row r="722" spans="1:11" s="41" customFormat="1" ht="15.75" customHeight="1" x14ac:dyDescent="0.25">
      <c r="A722" s="43"/>
      <c r="B722" s="40"/>
      <c r="F722" s="46"/>
      <c r="H722" s="40"/>
      <c r="I722" s="43"/>
      <c r="J722" s="43"/>
      <c r="K722" s="43"/>
    </row>
    <row r="723" spans="1:11" s="41" customFormat="1" ht="15.75" customHeight="1" x14ac:dyDescent="0.25">
      <c r="A723" s="43"/>
      <c r="B723" s="40"/>
      <c r="F723" s="46"/>
      <c r="H723" s="40"/>
      <c r="I723" s="43"/>
      <c r="J723" s="43"/>
      <c r="K723" s="43"/>
    </row>
    <row r="724" spans="1:11" s="41" customFormat="1" ht="15.75" customHeight="1" x14ac:dyDescent="0.25">
      <c r="A724" s="43"/>
      <c r="B724" s="40"/>
      <c r="F724" s="46"/>
      <c r="H724" s="40"/>
      <c r="I724" s="43"/>
      <c r="J724" s="43"/>
      <c r="K724" s="43"/>
    </row>
    <row r="725" spans="1:11" s="41" customFormat="1" ht="15.75" customHeight="1" x14ac:dyDescent="0.25">
      <c r="A725" s="43"/>
      <c r="B725" s="40"/>
      <c r="F725" s="46"/>
      <c r="H725" s="40"/>
      <c r="I725" s="43"/>
      <c r="J725" s="43"/>
      <c r="K725" s="43"/>
    </row>
    <row r="726" spans="1:11" s="41" customFormat="1" ht="15.75" customHeight="1" x14ac:dyDescent="0.25">
      <c r="A726" s="43"/>
      <c r="B726" s="40"/>
      <c r="F726" s="46"/>
      <c r="H726" s="40"/>
      <c r="I726" s="43"/>
      <c r="J726" s="43"/>
      <c r="K726" s="43"/>
    </row>
    <row r="727" spans="1:11" s="41" customFormat="1" ht="15.75" customHeight="1" x14ac:dyDescent="0.25">
      <c r="A727" s="43"/>
      <c r="B727" s="40"/>
      <c r="F727" s="46"/>
      <c r="H727" s="40"/>
      <c r="I727" s="43"/>
      <c r="J727" s="43"/>
      <c r="K727" s="43"/>
    </row>
    <row r="728" spans="1:11" s="41" customFormat="1" ht="15.75" customHeight="1" x14ac:dyDescent="0.25">
      <c r="A728" s="43"/>
      <c r="B728" s="40"/>
      <c r="F728" s="46"/>
      <c r="H728" s="40"/>
      <c r="I728" s="43"/>
      <c r="J728" s="43"/>
      <c r="K728" s="43"/>
    </row>
    <row r="729" spans="1:11" s="41" customFormat="1" ht="15.75" customHeight="1" x14ac:dyDescent="0.25">
      <c r="A729" s="43"/>
      <c r="B729" s="40"/>
      <c r="F729" s="46"/>
      <c r="H729" s="40"/>
      <c r="I729" s="43"/>
      <c r="J729" s="43"/>
      <c r="K729" s="43"/>
    </row>
    <row r="730" spans="1:11" s="41" customFormat="1" ht="15.75" customHeight="1" x14ac:dyDescent="0.25">
      <c r="A730" s="43"/>
      <c r="B730" s="40"/>
      <c r="F730" s="46"/>
      <c r="H730" s="40"/>
      <c r="I730" s="43"/>
      <c r="J730" s="43"/>
      <c r="K730" s="43"/>
    </row>
    <row r="731" spans="1:11" s="41" customFormat="1" ht="15.75" customHeight="1" x14ac:dyDescent="0.25">
      <c r="A731" s="43"/>
      <c r="B731" s="40"/>
      <c r="F731" s="46"/>
      <c r="H731" s="40"/>
      <c r="I731" s="43"/>
      <c r="J731" s="43"/>
      <c r="K731" s="43"/>
    </row>
    <row r="732" spans="1:11" s="41" customFormat="1" ht="15.75" customHeight="1" x14ac:dyDescent="0.25">
      <c r="A732" s="43"/>
      <c r="B732" s="40"/>
      <c r="F732" s="46"/>
      <c r="H732" s="40"/>
      <c r="I732" s="43"/>
      <c r="J732" s="43"/>
      <c r="K732" s="43"/>
    </row>
    <row r="733" spans="1:11" s="41" customFormat="1" ht="15.75" customHeight="1" x14ac:dyDescent="0.25">
      <c r="A733" s="43"/>
      <c r="B733" s="40"/>
      <c r="F733" s="46"/>
      <c r="H733" s="40"/>
      <c r="I733" s="43"/>
      <c r="J733" s="43"/>
      <c r="K733" s="43"/>
    </row>
    <row r="734" spans="1:11" s="41" customFormat="1" ht="15.75" customHeight="1" x14ac:dyDescent="0.25">
      <c r="A734" s="43"/>
      <c r="B734" s="40"/>
      <c r="F734" s="46"/>
      <c r="H734" s="40"/>
      <c r="I734" s="43"/>
      <c r="J734" s="43"/>
      <c r="K734" s="43"/>
    </row>
    <row r="735" spans="1:11" s="41" customFormat="1" ht="15.75" customHeight="1" x14ac:dyDescent="0.25">
      <c r="A735" s="43"/>
      <c r="B735" s="40"/>
      <c r="F735" s="46"/>
      <c r="H735" s="40"/>
      <c r="I735" s="43"/>
      <c r="J735" s="43"/>
      <c r="K735" s="43"/>
    </row>
    <row r="736" spans="1:11" s="41" customFormat="1" ht="15.75" customHeight="1" x14ac:dyDescent="0.25">
      <c r="A736" s="43"/>
      <c r="B736" s="40"/>
      <c r="F736" s="46"/>
      <c r="H736" s="40"/>
      <c r="I736" s="43"/>
      <c r="J736" s="43"/>
      <c r="K736" s="43"/>
    </row>
    <row r="737" spans="1:11" s="41" customFormat="1" ht="15.75" customHeight="1" x14ac:dyDescent="0.25">
      <c r="A737" s="43"/>
      <c r="B737" s="40"/>
      <c r="F737" s="46"/>
      <c r="H737" s="40"/>
      <c r="I737" s="43"/>
      <c r="J737" s="43"/>
      <c r="K737" s="43"/>
    </row>
    <row r="738" spans="1:11" s="41" customFormat="1" ht="15.75" customHeight="1" x14ac:dyDescent="0.25">
      <c r="A738" s="43"/>
      <c r="B738" s="40"/>
      <c r="F738" s="46"/>
      <c r="H738" s="40"/>
      <c r="I738" s="43"/>
      <c r="J738" s="43"/>
      <c r="K738" s="43"/>
    </row>
    <row r="739" spans="1:11" s="41" customFormat="1" ht="15.75" customHeight="1" x14ac:dyDescent="0.25">
      <c r="A739" s="43"/>
      <c r="B739" s="40"/>
      <c r="F739" s="46"/>
      <c r="H739" s="40"/>
      <c r="I739" s="43"/>
      <c r="J739" s="43"/>
      <c r="K739" s="43"/>
    </row>
    <row r="740" spans="1:11" s="41" customFormat="1" ht="15.75" customHeight="1" x14ac:dyDescent="0.25">
      <c r="A740" s="43"/>
      <c r="B740" s="40"/>
      <c r="F740" s="46"/>
      <c r="H740" s="40"/>
      <c r="I740" s="43"/>
      <c r="J740" s="43"/>
      <c r="K740" s="43"/>
    </row>
    <row r="741" spans="1:11" s="41" customFormat="1" ht="15.75" customHeight="1" x14ac:dyDescent="0.25">
      <c r="A741" s="43"/>
      <c r="B741" s="40"/>
      <c r="F741" s="46"/>
      <c r="H741" s="40"/>
      <c r="I741" s="43"/>
      <c r="J741" s="43"/>
      <c r="K741" s="43"/>
    </row>
    <row r="742" spans="1:11" s="41" customFormat="1" ht="15.75" customHeight="1" x14ac:dyDescent="0.25">
      <c r="A742" s="43"/>
      <c r="B742" s="40"/>
      <c r="F742" s="46"/>
      <c r="H742" s="40"/>
      <c r="I742" s="43"/>
      <c r="J742" s="43"/>
      <c r="K742" s="43"/>
    </row>
    <row r="743" spans="1:11" s="41" customFormat="1" ht="15.75" customHeight="1" x14ac:dyDescent="0.25">
      <c r="A743" s="43"/>
      <c r="B743" s="40"/>
      <c r="F743" s="46"/>
      <c r="H743" s="40"/>
      <c r="I743" s="43"/>
      <c r="J743" s="43"/>
      <c r="K743" s="43"/>
    </row>
    <row r="744" spans="1:11" s="41" customFormat="1" ht="15.75" customHeight="1" x14ac:dyDescent="0.25">
      <c r="A744" s="43"/>
      <c r="B744" s="40"/>
      <c r="F744" s="46"/>
      <c r="H744" s="40"/>
      <c r="I744" s="43"/>
      <c r="J744" s="43"/>
      <c r="K744" s="43"/>
    </row>
    <row r="745" spans="1:11" s="41" customFormat="1" ht="15.75" customHeight="1" x14ac:dyDescent="0.25">
      <c r="A745" s="43"/>
      <c r="B745" s="40"/>
      <c r="F745" s="46"/>
      <c r="H745" s="40"/>
      <c r="I745" s="43"/>
      <c r="J745" s="43"/>
      <c r="K745" s="43"/>
    </row>
    <row r="746" spans="1:11" s="41" customFormat="1" ht="15.75" customHeight="1" x14ac:dyDescent="0.25">
      <c r="A746" s="43"/>
      <c r="B746" s="40"/>
      <c r="F746" s="46"/>
      <c r="H746" s="40"/>
      <c r="I746" s="43"/>
      <c r="J746" s="43"/>
      <c r="K746" s="43"/>
    </row>
    <row r="747" spans="1:11" s="41" customFormat="1" ht="15.75" customHeight="1" x14ac:dyDescent="0.25">
      <c r="A747" s="43"/>
      <c r="B747" s="40"/>
      <c r="F747" s="46"/>
      <c r="H747" s="40"/>
      <c r="I747" s="43"/>
      <c r="J747" s="43"/>
      <c r="K747" s="43"/>
    </row>
    <row r="748" spans="1:11" s="41" customFormat="1" ht="15.75" customHeight="1" x14ac:dyDescent="0.25">
      <c r="A748" s="43"/>
      <c r="B748" s="40"/>
      <c r="F748" s="46"/>
      <c r="H748" s="40"/>
      <c r="I748" s="43"/>
      <c r="J748" s="43"/>
      <c r="K748" s="43"/>
    </row>
    <row r="749" spans="1:11" s="41" customFormat="1" ht="15.75" customHeight="1" x14ac:dyDescent="0.25">
      <c r="A749" s="43"/>
      <c r="B749" s="40"/>
      <c r="F749" s="46"/>
      <c r="H749" s="40"/>
      <c r="I749" s="43"/>
      <c r="J749" s="43"/>
      <c r="K749" s="43"/>
    </row>
    <row r="750" spans="1:11" s="41" customFormat="1" ht="15.75" customHeight="1" x14ac:dyDescent="0.25">
      <c r="A750" s="43"/>
      <c r="B750" s="40"/>
      <c r="F750" s="46"/>
      <c r="H750" s="40"/>
      <c r="I750" s="43"/>
      <c r="J750" s="43"/>
      <c r="K750" s="43"/>
    </row>
    <row r="751" spans="1:11" s="41" customFormat="1" ht="15.75" customHeight="1" x14ac:dyDescent="0.25">
      <c r="A751" s="43"/>
      <c r="B751" s="40"/>
      <c r="F751" s="46"/>
      <c r="H751" s="40"/>
      <c r="I751" s="43"/>
      <c r="J751" s="43"/>
      <c r="K751" s="43"/>
    </row>
    <row r="752" spans="1:11" s="41" customFormat="1" ht="15.75" customHeight="1" x14ac:dyDescent="0.25">
      <c r="A752" s="43"/>
      <c r="B752" s="40"/>
      <c r="F752" s="46"/>
      <c r="H752" s="40"/>
      <c r="I752" s="43"/>
      <c r="J752" s="43"/>
      <c r="K752" s="43"/>
    </row>
    <row r="753" spans="1:11" s="41" customFormat="1" ht="15.75" customHeight="1" x14ac:dyDescent="0.25">
      <c r="A753" s="43"/>
      <c r="B753" s="40"/>
      <c r="F753" s="46"/>
      <c r="H753" s="40"/>
      <c r="I753" s="43"/>
      <c r="J753" s="43"/>
      <c r="K753" s="43"/>
    </row>
    <row r="754" spans="1:11" s="41" customFormat="1" ht="15.75" customHeight="1" x14ac:dyDescent="0.25">
      <c r="A754" s="43"/>
      <c r="B754" s="40"/>
      <c r="F754" s="46"/>
      <c r="H754" s="40"/>
      <c r="I754" s="43"/>
      <c r="J754" s="43"/>
      <c r="K754" s="43"/>
    </row>
    <row r="755" spans="1:11" s="41" customFormat="1" ht="15.75" customHeight="1" x14ac:dyDescent="0.25">
      <c r="A755" s="43"/>
      <c r="B755" s="40"/>
      <c r="F755" s="46"/>
      <c r="H755" s="40"/>
      <c r="I755" s="43"/>
      <c r="J755" s="43"/>
      <c r="K755" s="43"/>
    </row>
    <row r="756" spans="1:11" s="41" customFormat="1" ht="15.75" customHeight="1" x14ac:dyDescent="0.25">
      <c r="A756" s="43"/>
      <c r="B756" s="40"/>
      <c r="F756" s="46"/>
      <c r="H756" s="40"/>
      <c r="I756" s="43"/>
      <c r="J756" s="43"/>
      <c r="K756" s="43"/>
    </row>
    <row r="757" spans="1:11" s="41" customFormat="1" ht="15.75" customHeight="1" x14ac:dyDescent="0.25">
      <c r="A757" s="43"/>
      <c r="B757" s="40"/>
      <c r="F757" s="46"/>
      <c r="H757" s="40"/>
      <c r="I757" s="43"/>
      <c r="J757" s="43"/>
      <c r="K757" s="43"/>
    </row>
    <row r="758" spans="1:11" s="41" customFormat="1" ht="15.75" customHeight="1" x14ac:dyDescent="0.25">
      <c r="A758" s="43"/>
      <c r="B758" s="40"/>
      <c r="F758" s="46"/>
      <c r="H758" s="40"/>
      <c r="I758" s="43"/>
      <c r="J758" s="43"/>
      <c r="K758" s="43"/>
    </row>
    <row r="759" spans="1:11" s="41" customFormat="1" ht="15.75" customHeight="1" x14ac:dyDescent="0.25">
      <c r="A759" s="43"/>
      <c r="B759" s="40"/>
      <c r="F759" s="46"/>
      <c r="H759" s="40"/>
      <c r="I759" s="43"/>
      <c r="J759" s="43"/>
      <c r="K759" s="43"/>
    </row>
    <row r="760" spans="1:11" s="41" customFormat="1" ht="15.75" customHeight="1" x14ac:dyDescent="0.25">
      <c r="A760" s="43"/>
      <c r="B760" s="40"/>
      <c r="F760" s="46"/>
      <c r="H760" s="40"/>
      <c r="I760" s="43"/>
      <c r="J760" s="43"/>
      <c r="K760" s="43"/>
    </row>
    <row r="761" spans="1:11" s="41" customFormat="1" ht="15.75" customHeight="1" x14ac:dyDescent="0.25">
      <c r="A761" s="43"/>
      <c r="B761" s="40"/>
      <c r="F761" s="46"/>
      <c r="H761" s="40"/>
      <c r="I761" s="43"/>
      <c r="J761" s="43"/>
      <c r="K761" s="43"/>
    </row>
    <row r="762" spans="1:11" s="41" customFormat="1" ht="15.75" customHeight="1" x14ac:dyDescent="0.25">
      <c r="A762" s="43"/>
      <c r="B762" s="40"/>
      <c r="F762" s="46"/>
      <c r="H762" s="40"/>
      <c r="I762" s="43"/>
      <c r="J762" s="43"/>
      <c r="K762" s="43"/>
    </row>
    <row r="763" spans="1:11" s="41" customFormat="1" ht="15.75" customHeight="1" x14ac:dyDescent="0.25">
      <c r="A763" s="43"/>
      <c r="B763" s="40"/>
      <c r="F763" s="46"/>
      <c r="H763" s="40"/>
      <c r="I763" s="43"/>
      <c r="J763" s="43"/>
      <c r="K763" s="43"/>
    </row>
    <row r="764" spans="1:11" s="41" customFormat="1" ht="15.75" customHeight="1" x14ac:dyDescent="0.25">
      <c r="A764" s="43"/>
      <c r="B764" s="40"/>
      <c r="F764" s="46"/>
      <c r="H764" s="40"/>
      <c r="I764" s="43"/>
      <c r="J764" s="43"/>
      <c r="K764" s="43"/>
    </row>
    <row r="765" spans="1:11" s="41" customFormat="1" ht="15.75" customHeight="1" x14ac:dyDescent="0.25">
      <c r="A765" s="43"/>
      <c r="B765" s="40"/>
      <c r="F765" s="46"/>
      <c r="H765" s="40"/>
      <c r="I765" s="43"/>
      <c r="J765" s="43"/>
      <c r="K765" s="43"/>
    </row>
    <row r="766" spans="1:11" s="41" customFormat="1" ht="15.75" customHeight="1" x14ac:dyDescent="0.25">
      <c r="A766" s="43"/>
      <c r="B766" s="40"/>
      <c r="F766" s="46"/>
      <c r="H766" s="40"/>
      <c r="I766" s="43"/>
      <c r="J766" s="43"/>
      <c r="K766" s="43"/>
    </row>
    <row r="767" spans="1:11" s="41" customFormat="1" ht="15.75" customHeight="1" x14ac:dyDescent="0.25">
      <c r="A767" s="43"/>
      <c r="B767" s="40"/>
      <c r="F767" s="46"/>
      <c r="H767" s="40"/>
      <c r="I767" s="43"/>
      <c r="J767" s="43"/>
      <c r="K767" s="43"/>
    </row>
    <row r="768" spans="1:11" s="41" customFormat="1" ht="15.75" customHeight="1" x14ac:dyDescent="0.25">
      <c r="A768" s="43"/>
      <c r="B768" s="40"/>
      <c r="F768" s="46"/>
      <c r="H768" s="40"/>
      <c r="I768" s="43"/>
      <c r="J768" s="43"/>
      <c r="K768" s="43"/>
    </row>
    <row r="769" spans="1:11" s="41" customFormat="1" ht="15.75" customHeight="1" x14ac:dyDescent="0.25">
      <c r="A769" s="43"/>
      <c r="B769" s="40"/>
      <c r="F769" s="46"/>
      <c r="H769" s="40"/>
      <c r="I769" s="43"/>
      <c r="J769" s="43"/>
      <c r="K769" s="43"/>
    </row>
    <row r="770" spans="1:11" s="41" customFormat="1" ht="15.75" customHeight="1" x14ac:dyDescent="0.25">
      <c r="A770" s="43"/>
      <c r="B770" s="40"/>
      <c r="F770" s="46"/>
      <c r="H770" s="40"/>
      <c r="I770" s="43"/>
      <c r="J770" s="43"/>
      <c r="K770" s="43"/>
    </row>
    <row r="771" spans="1:11" s="41" customFormat="1" ht="15.75" customHeight="1" x14ac:dyDescent="0.25">
      <c r="A771" s="43"/>
      <c r="B771" s="40"/>
      <c r="F771" s="46"/>
      <c r="H771" s="40"/>
      <c r="I771" s="43"/>
      <c r="J771" s="43"/>
      <c r="K771" s="43"/>
    </row>
    <row r="772" spans="1:11" s="41" customFormat="1" ht="15.75" customHeight="1" x14ac:dyDescent="0.25">
      <c r="A772" s="43"/>
      <c r="B772" s="40"/>
      <c r="F772" s="46"/>
      <c r="H772" s="40"/>
      <c r="I772" s="43"/>
      <c r="J772" s="43"/>
      <c r="K772" s="43"/>
    </row>
    <row r="773" spans="1:11" s="41" customFormat="1" ht="15.75" customHeight="1" x14ac:dyDescent="0.25">
      <c r="A773" s="43"/>
      <c r="B773" s="40"/>
      <c r="F773" s="46"/>
      <c r="H773" s="40"/>
      <c r="I773" s="43"/>
      <c r="J773" s="43"/>
      <c r="K773" s="43"/>
    </row>
    <row r="774" spans="1:11" s="41" customFormat="1" ht="15.75" customHeight="1" x14ac:dyDescent="0.25">
      <c r="A774" s="43"/>
      <c r="B774" s="40"/>
      <c r="F774" s="46"/>
      <c r="H774" s="40"/>
      <c r="I774" s="43"/>
      <c r="J774" s="43"/>
      <c r="K774" s="43"/>
    </row>
    <row r="775" spans="1:11" s="41" customFormat="1" ht="15.75" customHeight="1" x14ac:dyDescent="0.25">
      <c r="A775" s="43"/>
      <c r="B775" s="40"/>
      <c r="F775" s="46"/>
      <c r="H775" s="40"/>
      <c r="I775" s="43"/>
      <c r="J775" s="43"/>
      <c r="K775" s="43"/>
    </row>
    <row r="776" spans="1:11" s="41" customFormat="1" ht="15.75" customHeight="1" x14ac:dyDescent="0.25">
      <c r="A776" s="43"/>
      <c r="B776" s="40"/>
      <c r="F776" s="46"/>
      <c r="H776" s="40"/>
      <c r="I776" s="43"/>
      <c r="J776" s="43"/>
      <c r="K776" s="43"/>
    </row>
    <row r="777" spans="1:11" s="41" customFormat="1" ht="15.75" customHeight="1" x14ac:dyDescent="0.25">
      <c r="A777" s="43"/>
      <c r="B777" s="40"/>
      <c r="F777" s="46"/>
      <c r="H777" s="40"/>
      <c r="I777" s="43"/>
      <c r="J777" s="43"/>
      <c r="K777" s="43"/>
    </row>
    <row r="778" spans="1:11" s="41" customFormat="1" ht="15.75" customHeight="1" x14ac:dyDescent="0.25">
      <c r="A778" s="43"/>
      <c r="B778" s="40"/>
      <c r="F778" s="46"/>
      <c r="H778" s="40"/>
      <c r="I778" s="43"/>
      <c r="J778" s="43"/>
      <c r="K778" s="43"/>
    </row>
    <row r="779" spans="1:11" s="41" customFormat="1" ht="15.75" customHeight="1" x14ac:dyDescent="0.25">
      <c r="A779" s="43"/>
      <c r="B779" s="40"/>
      <c r="F779" s="46"/>
      <c r="H779" s="40"/>
      <c r="I779" s="43"/>
      <c r="J779" s="43"/>
      <c r="K779" s="43"/>
    </row>
    <row r="780" spans="1:11" s="41" customFormat="1" ht="15.75" customHeight="1" x14ac:dyDescent="0.25">
      <c r="A780" s="43"/>
      <c r="B780" s="40"/>
      <c r="F780" s="46"/>
      <c r="H780" s="40"/>
      <c r="I780" s="43"/>
      <c r="J780" s="43"/>
      <c r="K780" s="43"/>
    </row>
    <row r="781" spans="1:11" s="41" customFormat="1" ht="15.75" customHeight="1" x14ac:dyDescent="0.25">
      <c r="A781" s="43"/>
      <c r="B781" s="40"/>
      <c r="F781" s="46"/>
      <c r="H781" s="40"/>
      <c r="I781" s="43"/>
      <c r="J781" s="43"/>
      <c r="K781" s="43"/>
    </row>
    <row r="782" spans="1:11" s="41" customFormat="1" ht="15.75" customHeight="1" x14ac:dyDescent="0.25">
      <c r="A782" s="43"/>
      <c r="B782" s="40"/>
      <c r="F782" s="46"/>
      <c r="H782" s="40"/>
      <c r="I782" s="43"/>
      <c r="J782" s="43"/>
      <c r="K782" s="43"/>
    </row>
    <row r="783" spans="1:11" s="41" customFormat="1" ht="15.75" customHeight="1" x14ac:dyDescent="0.25">
      <c r="A783" s="43"/>
      <c r="B783" s="40"/>
      <c r="F783" s="46"/>
      <c r="H783" s="40"/>
      <c r="I783" s="43"/>
      <c r="J783" s="43"/>
      <c r="K783" s="43"/>
    </row>
    <row r="784" spans="1:11" s="41" customFormat="1" ht="15.75" customHeight="1" x14ac:dyDescent="0.25">
      <c r="A784" s="43"/>
      <c r="B784" s="40"/>
      <c r="F784" s="46"/>
      <c r="H784" s="40"/>
      <c r="I784" s="43"/>
      <c r="J784" s="43"/>
      <c r="K784" s="43"/>
    </row>
    <row r="785" spans="1:11" s="41" customFormat="1" ht="15.75" customHeight="1" x14ac:dyDescent="0.25">
      <c r="A785" s="43"/>
      <c r="B785" s="40"/>
      <c r="F785" s="46"/>
      <c r="H785" s="40"/>
      <c r="I785" s="43"/>
      <c r="J785" s="43"/>
      <c r="K785" s="43"/>
    </row>
    <row r="786" spans="1:11" s="41" customFormat="1" ht="15.75" customHeight="1" x14ac:dyDescent="0.25">
      <c r="A786" s="43"/>
      <c r="B786" s="40"/>
      <c r="F786" s="46"/>
      <c r="H786" s="40"/>
      <c r="I786" s="43"/>
      <c r="J786" s="43"/>
      <c r="K786" s="43"/>
    </row>
    <row r="787" spans="1:11" s="41" customFormat="1" ht="15.75" customHeight="1" x14ac:dyDescent="0.25">
      <c r="A787" s="43"/>
      <c r="B787" s="40"/>
      <c r="F787" s="46"/>
      <c r="H787" s="40"/>
      <c r="I787" s="43"/>
      <c r="J787" s="43"/>
      <c r="K787" s="43"/>
    </row>
    <row r="788" spans="1:11" s="41" customFormat="1" ht="15.75" customHeight="1" x14ac:dyDescent="0.25">
      <c r="A788" s="43"/>
      <c r="B788" s="40"/>
      <c r="F788" s="46"/>
      <c r="H788" s="40"/>
      <c r="I788" s="43"/>
      <c r="J788" s="43"/>
      <c r="K788" s="43"/>
    </row>
    <row r="789" spans="1:11" s="41" customFormat="1" ht="15.75" customHeight="1" x14ac:dyDescent="0.25">
      <c r="A789" s="43"/>
      <c r="B789" s="40"/>
      <c r="F789" s="46"/>
      <c r="H789" s="40"/>
      <c r="I789" s="43"/>
      <c r="J789" s="43"/>
      <c r="K789" s="43"/>
    </row>
    <row r="790" spans="1:11" s="41" customFormat="1" ht="15.75" customHeight="1" x14ac:dyDescent="0.25">
      <c r="A790" s="43"/>
      <c r="B790" s="40"/>
      <c r="F790" s="46"/>
      <c r="H790" s="40"/>
      <c r="I790" s="43"/>
      <c r="J790" s="43"/>
      <c r="K790" s="43"/>
    </row>
    <row r="791" spans="1:11" s="41" customFormat="1" ht="15.75" customHeight="1" x14ac:dyDescent="0.25">
      <c r="A791" s="43"/>
      <c r="B791" s="40"/>
      <c r="F791" s="46"/>
      <c r="H791" s="40"/>
      <c r="I791" s="43"/>
      <c r="J791" s="43"/>
      <c r="K791" s="43"/>
    </row>
    <row r="792" spans="1:11" s="41" customFormat="1" ht="15.75" customHeight="1" x14ac:dyDescent="0.25">
      <c r="A792" s="43"/>
      <c r="B792" s="40"/>
      <c r="F792" s="46"/>
      <c r="H792" s="40"/>
      <c r="I792" s="43"/>
      <c r="J792" s="43"/>
      <c r="K792" s="43"/>
    </row>
    <row r="793" spans="1:11" s="41" customFormat="1" ht="15.75" customHeight="1" x14ac:dyDescent="0.25">
      <c r="A793" s="43"/>
      <c r="B793" s="40"/>
      <c r="F793" s="46"/>
      <c r="H793" s="40"/>
      <c r="I793" s="43"/>
      <c r="J793" s="43"/>
      <c r="K793" s="43"/>
    </row>
    <row r="794" spans="1:11" s="41" customFormat="1" ht="15.75" customHeight="1" x14ac:dyDescent="0.25">
      <c r="A794" s="43"/>
      <c r="B794" s="40"/>
      <c r="F794" s="46"/>
      <c r="H794" s="40"/>
      <c r="I794" s="43"/>
      <c r="J794" s="43"/>
      <c r="K794" s="43"/>
    </row>
    <row r="795" spans="1:11" s="41" customFormat="1" ht="15.75" customHeight="1" x14ac:dyDescent="0.25">
      <c r="A795" s="43"/>
      <c r="B795" s="40"/>
      <c r="F795" s="46"/>
      <c r="H795" s="40"/>
      <c r="I795" s="43"/>
      <c r="J795" s="43"/>
      <c r="K795" s="43"/>
    </row>
    <row r="796" spans="1:11" s="41" customFormat="1" ht="15.75" customHeight="1" x14ac:dyDescent="0.25">
      <c r="A796" s="43"/>
      <c r="B796" s="40"/>
      <c r="F796" s="46"/>
      <c r="H796" s="40"/>
      <c r="I796" s="43"/>
      <c r="J796" s="43"/>
      <c r="K796" s="43"/>
    </row>
    <row r="797" spans="1:11" s="41" customFormat="1" ht="15.75" customHeight="1" x14ac:dyDescent="0.25">
      <c r="A797" s="43"/>
      <c r="B797" s="40"/>
      <c r="F797" s="46"/>
      <c r="H797" s="40"/>
      <c r="I797" s="43"/>
      <c r="J797" s="43"/>
      <c r="K797" s="43"/>
    </row>
    <row r="798" spans="1:11" s="41" customFormat="1" ht="15.75" customHeight="1" x14ac:dyDescent="0.25">
      <c r="A798" s="43"/>
      <c r="B798" s="40"/>
      <c r="F798" s="46"/>
      <c r="H798" s="40"/>
      <c r="I798" s="43"/>
      <c r="J798" s="43"/>
      <c r="K798" s="43"/>
    </row>
    <row r="799" spans="1:11" s="41" customFormat="1" ht="15.75" customHeight="1" x14ac:dyDescent="0.25">
      <c r="A799" s="43"/>
      <c r="B799" s="40"/>
      <c r="F799" s="46"/>
      <c r="H799" s="40"/>
      <c r="I799" s="43"/>
      <c r="J799" s="43"/>
      <c r="K799" s="43"/>
    </row>
    <row r="800" spans="1:11" s="41" customFormat="1" ht="15.75" customHeight="1" x14ac:dyDescent="0.25">
      <c r="A800" s="43"/>
      <c r="B800" s="40"/>
      <c r="F800" s="46"/>
      <c r="H800" s="40"/>
      <c r="I800" s="43"/>
      <c r="J800" s="43"/>
      <c r="K800" s="43"/>
    </row>
    <row r="801" spans="1:11" s="41" customFormat="1" ht="15.75" customHeight="1" x14ac:dyDescent="0.25">
      <c r="A801" s="43"/>
      <c r="B801" s="40"/>
      <c r="F801" s="46"/>
      <c r="H801" s="40"/>
      <c r="I801" s="43"/>
      <c r="J801" s="43"/>
      <c r="K801" s="43"/>
    </row>
    <row r="802" spans="1:11" s="41" customFormat="1" ht="15.75" customHeight="1" x14ac:dyDescent="0.25">
      <c r="A802" s="43"/>
      <c r="B802" s="40"/>
      <c r="F802" s="46"/>
      <c r="H802" s="40"/>
      <c r="I802" s="43"/>
      <c r="J802" s="43"/>
      <c r="K802" s="43"/>
    </row>
    <row r="803" spans="1:11" s="41" customFormat="1" ht="15.75" customHeight="1" x14ac:dyDescent="0.25">
      <c r="A803" s="43"/>
      <c r="B803" s="40"/>
      <c r="F803" s="46"/>
      <c r="H803" s="40"/>
      <c r="I803" s="43"/>
      <c r="J803" s="43"/>
      <c r="K803" s="43"/>
    </row>
    <row r="804" spans="1:11" s="41" customFormat="1" ht="15.75" customHeight="1" x14ac:dyDescent="0.25">
      <c r="A804" s="43"/>
      <c r="B804" s="40"/>
      <c r="F804" s="46"/>
      <c r="H804" s="40"/>
      <c r="I804" s="43"/>
      <c r="J804" s="43"/>
      <c r="K804" s="43"/>
    </row>
    <row r="805" spans="1:11" s="41" customFormat="1" ht="15.75" customHeight="1" x14ac:dyDescent="0.25">
      <c r="A805" s="43"/>
      <c r="B805" s="40"/>
      <c r="F805" s="46"/>
      <c r="H805" s="40"/>
      <c r="I805" s="43"/>
      <c r="J805" s="43"/>
      <c r="K805" s="43"/>
    </row>
    <row r="806" spans="1:11" s="41" customFormat="1" ht="15.75" customHeight="1" x14ac:dyDescent="0.25">
      <c r="A806" s="43"/>
      <c r="B806" s="40"/>
      <c r="F806" s="46"/>
      <c r="H806" s="40"/>
      <c r="I806" s="43"/>
      <c r="J806" s="43"/>
      <c r="K806" s="43"/>
    </row>
    <row r="807" spans="1:11" s="41" customFormat="1" ht="15.75" customHeight="1" x14ac:dyDescent="0.25">
      <c r="A807" s="43"/>
      <c r="B807" s="40"/>
      <c r="F807" s="46"/>
      <c r="H807" s="40"/>
      <c r="I807" s="43"/>
      <c r="J807" s="43"/>
      <c r="K807" s="43"/>
    </row>
    <row r="808" spans="1:11" s="41" customFormat="1" ht="15.75" customHeight="1" x14ac:dyDescent="0.25">
      <c r="A808" s="43"/>
      <c r="B808" s="40"/>
      <c r="F808" s="46"/>
      <c r="H808" s="40"/>
      <c r="I808" s="43"/>
      <c r="J808" s="43"/>
      <c r="K808" s="43"/>
    </row>
    <row r="809" spans="1:11" s="41" customFormat="1" ht="15.75" customHeight="1" x14ac:dyDescent="0.25">
      <c r="A809" s="43"/>
      <c r="B809" s="40"/>
      <c r="F809" s="46"/>
      <c r="H809" s="40"/>
      <c r="I809" s="43"/>
      <c r="J809" s="43"/>
      <c r="K809" s="43"/>
    </row>
    <row r="810" spans="1:11" s="41" customFormat="1" ht="15.75" customHeight="1" x14ac:dyDescent="0.25">
      <c r="A810" s="43"/>
      <c r="B810" s="40"/>
      <c r="F810" s="46"/>
      <c r="H810" s="40"/>
      <c r="I810" s="43"/>
      <c r="J810" s="43"/>
      <c r="K810" s="43"/>
    </row>
    <row r="811" spans="1:11" s="41" customFormat="1" ht="15.75" customHeight="1" x14ac:dyDescent="0.25">
      <c r="A811" s="43"/>
      <c r="B811" s="40"/>
      <c r="F811" s="46"/>
      <c r="H811" s="40"/>
      <c r="I811" s="43"/>
      <c r="J811" s="43"/>
      <c r="K811" s="43"/>
    </row>
    <row r="812" spans="1:11" s="41" customFormat="1" ht="15.75" customHeight="1" x14ac:dyDescent="0.25">
      <c r="A812" s="43"/>
      <c r="B812" s="40"/>
      <c r="F812" s="46"/>
      <c r="H812" s="40"/>
      <c r="I812" s="43"/>
      <c r="J812" s="43"/>
      <c r="K812" s="43"/>
    </row>
    <row r="813" spans="1:11" s="41" customFormat="1" ht="15.75" customHeight="1" x14ac:dyDescent="0.25">
      <c r="A813" s="43"/>
      <c r="B813" s="40"/>
      <c r="F813" s="46"/>
      <c r="H813" s="40"/>
      <c r="I813" s="43"/>
      <c r="J813" s="43"/>
      <c r="K813" s="43"/>
    </row>
    <row r="814" spans="1:11" s="41" customFormat="1" ht="15.75" customHeight="1" x14ac:dyDescent="0.25">
      <c r="A814" s="43"/>
      <c r="B814" s="40"/>
      <c r="F814" s="46"/>
      <c r="H814" s="40"/>
      <c r="I814" s="43"/>
      <c r="J814" s="43"/>
      <c r="K814" s="43"/>
    </row>
    <row r="815" spans="1:11" s="41" customFormat="1" ht="15.75" customHeight="1" x14ac:dyDescent="0.25">
      <c r="A815" s="43"/>
      <c r="B815" s="40"/>
      <c r="F815" s="46"/>
      <c r="H815" s="40"/>
      <c r="I815" s="43"/>
      <c r="J815" s="43"/>
      <c r="K815" s="43"/>
    </row>
    <row r="816" spans="1:11" s="41" customFormat="1" ht="15.75" customHeight="1" x14ac:dyDescent="0.25">
      <c r="A816" s="43"/>
      <c r="B816" s="40"/>
      <c r="F816" s="46"/>
      <c r="H816" s="40"/>
      <c r="I816" s="43"/>
      <c r="J816" s="43"/>
      <c r="K816" s="43"/>
    </row>
    <row r="817" spans="1:11" s="41" customFormat="1" ht="15.75" customHeight="1" x14ac:dyDescent="0.25">
      <c r="A817" s="43"/>
      <c r="B817" s="40"/>
      <c r="F817" s="46"/>
      <c r="H817" s="40"/>
      <c r="I817" s="43"/>
      <c r="J817" s="43"/>
      <c r="K817" s="43"/>
    </row>
    <row r="818" spans="1:11" s="41" customFormat="1" ht="15.75" customHeight="1" x14ac:dyDescent="0.25">
      <c r="A818" s="43"/>
      <c r="B818" s="40"/>
      <c r="F818" s="46"/>
      <c r="H818" s="40"/>
      <c r="I818" s="43"/>
      <c r="J818" s="43"/>
      <c r="K818" s="43"/>
    </row>
    <row r="819" spans="1:11" s="41" customFormat="1" ht="15.75" customHeight="1" x14ac:dyDescent="0.25">
      <c r="A819" s="43"/>
      <c r="B819" s="40"/>
      <c r="F819" s="46"/>
      <c r="H819" s="40"/>
      <c r="I819" s="43"/>
      <c r="J819" s="43"/>
      <c r="K819" s="43"/>
    </row>
    <row r="820" spans="1:11" s="41" customFormat="1" ht="15.75" customHeight="1" x14ac:dyDescent="0.25">
      <c r="A820" s="43"/>
      <c r="B820" s="40"/>
      <c r="F820" s="46"/>
      <c r="H820" s="40"/>
      <c r="I820" s="43"/>
      <c r="J820" s="43"/>
      <c r="K820" s="43"/>
    </row>
    <row r="821" spans="1:11" s="41" customFormat="1" ht="15.75" customHeight="1" x14ac:dyDescent="0.25">
      <c r="A821" s="43"/>
      <c r="B821" s="40"/>
      <c r="F821" s="46"/>
      <c r="H821" s="40"/>
      <c r="I821" s="43"/>
      <c r="J821" s="43"/>
      <c r="K821" s="43"/>
    </row>
    <row r="822" spans="1:11" s="41" customFormat="1" ht="15.75" customHeight="1" x14ac:dyDescent="0.25">
      <c r="A822" s="43"/>
      <c r="B822" s="40"/>
      <c r="F822" s="46"/>
      <c r="H822" s="40"/>
      <c r="I822" s="43"/>
      <c r="J822" s="43"/>
      <c r="K822" s="43"/>
    </row>
    <row r="823" spans="1:11" s="41" customFormat="1" ht="15.75" customHeight="1" x14ac:dyDescent="0.25">
      <c r="A823" s="43"/>
      <c r="B823" s="40"/>
      <c r="F823" s="46"/>
      <c r="H823" s="40"/>
      <c r="I823" s="43"/>
      <c r="J823" s="43"/>
      <c r="K823" s="43"/>
    </row>
    <row r="824" spans="1:11" s="41" customFormat="1" ht="15.75" customHeight="1" x14ac:dyDescent="0.25">
      <c r="A824" s="43"/>
      <c r="B824" s="40"/>
      <c r="F824" s="46"/>
      <c r="H824" s="40"/>
      <c r="I824" s="43"/>
      <c r="J824" s="43"/>
      <c r="K824" s="43"/>
    </row>
    <row r="825" spans="1:11" s="41" customFormat="1" ht="15.75" customHeight="1" x14ac:dyDescent="0.25">
      <c r="A825" s="43"/>
      <c r="B825" s="40"/>
      <c r="F825" s="46"/>
      <c r="H825" s="40"/>
      <c r="I825" s="43"/>
      <c r="J825" s="43"/>
      <c r="K825" s="43"/>
    </row>
    <row r="826" spans="1:11" s="41" customFormat="1" ht="15.75" customHeight="1" x14ac:dyDescent="0.25">
      <c r="A826" s="43"/>
      <c r="B826" s="40"/>
      <c r="F826" s="46"/>
      <c r="H826" s="40"/>
      <c r="I826" s="43"/>
      <c r="J826" s="43"/>
      <c r="K826" s="43"/>
    </row>
    <row r="827" spans="1:11" s="41" customFormat="1" ht="15.75" customHeight="1" x14ac:dyDescent="0.25">
      <c r="A827" s="43"/>
      <c r="B827" s="40"/>
      <c r="F827" s="46"/>
      <c r="H827" s="40"/>
      <c r="I827" s="43"/>
      <c r="J827" s="43"/>
      <c r="K827" s="43"/>
    </row>
    <row r="828" spans="1:11" s="41" customFormat="1" ht="15.75" customHeight="1" x14ac:dyDescent="0.25">
      <c r="A828" s="43"/>
      <c r="B828" s="40"/>
      <c r="F828" s="46"/>
      <c r="H828" s="40"/>
      <c r="I828" s="43"/>
      <c r="J828" s="43"/>
      <c r="K828" s="43"/>
    </row>
    <row r="829" spans="1:11" s="41" customFormat="1" ht="15.75" customHeight="1" x14ac:dyDescent="0.25">
      <c r="A829" s="43"/>
      <c r="B829" s="40"/>
      <c r="F829" s="46"/>
      <c r="H829" s="40"/>
      <c r="I829" s="43"/>
      <c r="J829" s="43"/>
      <c r="K829" s="43"/>
    </row>
    <row r="830" spans="1:11" s="41" customFormat="1" ht="15.75" customHeight="1" x14ac:dyDescent="0.25">
      <c r="A830" s="43"/>
      <c r="B830" s="40"/>
      <c r="F830" s="46"/>
      <c r="H830" s="40"/>
      <c r="I830" s="43"/>
      <c r="J830" s="43"/>
      <c r="K830" s="43"/>
    </row>
    <row r="831" spans="1:11" s="41" customFormat="1" ht="15.75" customHeight="1" x14ac:dyDescent="0.25">
      <c r="A831" s="43"/>
      <c r="B831" s="40"/>
      <c r="F831" s="46"/>
      <c r="H831" s="40"/>
      <c r="I831" s="43"/>
      <c r="J831" s="43"/>
      <c r="K831" s="43"/>
    </row>
    <row r="832" spans="1:11" s="41" customFormat="1" ht="15.75" customHeight="1" x14ac:dyDescent="0.25">
      <c r="A832" s="43"/>
      <c r="B832" s="40"/>
      <c r="F832" s="46"/>
      <c r="H832" s="40"/>
      <c r="I832" s="43"/>
      <c r="J832" s="43"/>
      <c r="K832" s="43"/>
    </row>
    <row r="833" spans="1:11" s="41" customFormat="1" ht="15.75" customHeight="1" x14ac:dyDescent="0.25">
      <c r="A833" s="43"/>
      <c r="B833" s="40"/>
      <c r="F833" s="46"/>
      <c r="H833" s="40"/>
      <c r="I833" s="43"/>
      <c r="J833" s="43"/>
      <c r="K833" s="43"/>
    </row>
    <row r="834" spans="1:11" s="41" customFormat="1" ht="15.75" customHeight="1" x14ac:dyDescent="0.25">
      <c r="A834" s="43"/>
      <c r="B834" s="40"/>
      <c r="F834" s="46"/>
      <c r="H834" s="40"/>
      <c r="I834" s="43"/>
      <c r="J834" s="43"/>
      <c r="K834" s="43"/>
    </row>
    <row r="835" spans="1:11" s="41" customFormat="1" ht="15.75" customHeight="1" x14ac:dyDescent="0.25">
      <c r="A835" s="43"/>
      <c r="B835" s="40"/>
      <c r="F835" s="46"/>
      <c r="H835" s="40"/>
      <c r="I835" s="43"/>
      <c r="J835" s="43"/>
      <c r="K835" s="43"/>
    </row>
    <row r="836" spans="1:11" s="41" customFormat="1" ht="15.75" customHeight="1" x14ac:dyDescent="0.25">
      <c r="A836" s="43"/>
      <c r="B836" s="40"/>
      <c r="F836" s="46"/>
      <c r="H836" s="40"/>
      <c r="I836" s="43"/>
      <c r="J836" s="43"/>
      <c r="K836" s="43"/>
    </row>
    <row r="837" spans="1:11" s="41" customFormat="1" ht="15.75" customHeight="1" x14ac:dyDescent="0.25">
      <c r="A837" s="43"/>
      <c r="B837" s="40"/>
      <c r="F837" s="46"/>
      <c r="H837" s="40"/>
      <c r="I837" s="43"/>
      <c r="J837" s="43"/>
      <c r="K837" s="43"/>
    </row>
    <row r="838" spans="1:11" s="41" customFormat="1" ht="15.75" customHeight="1" x14ac:dyDescent="0.25">
      <c r="A838" s="43"/>
      <c r="B838" s="40"/>
      <c r="F838" s="46"/>
      <c r="H838" s="40"/>
      <c r="I838" s="43"/>
      <c r="J838" s="43"/>
      <c r="K838" s="43"/>
    </row>
    <row r="839" spans="1:11" s="41" customFormat="1" ht="15.75" customHeight="1" x14ac:dyDescent="0.25">
      <c r="A839" s="43"/>
      <c r="B839" s="40"/>
      <c r="F839" s="46"/>
      <c r="H839" s="40"/>
      <c r="I839" s="43"/>
      <c r="J839" s="43"/>
      <c r="K839" s="43"/>
    </row>
    <row r="840" spans="1:11" s="41" customFormat="1" ht="15.75" customHeight="1" x14ac:dyDescent="0.25">
      <c r="A840" s="43"/>
      <c r="B840" s="40"/>
      <c r="F840" s="46"/>
      <c r="H840" s="40"/>
      <c r="I840" s="43"/>
      <c r="J840" s="43"/>
      <c r="K840" s="43"/>
    </row>
    <row r="841" spans="1:11" s="41" customFormat="1" ht="15.75" customHeight="1" x14ac:dyDescent="0.25">
      <c r="A841" s="43"/>
      <c r="B841" s="40"/>
      <c r="F841" s="46"/>
      <c r="H841" s="40"/>
      <c r="I841" s="43"/>
      <c r="J841" s="43"/>
      <c r="K841" s="43"/>
    </row>
    <row r="842" spans="1:11" s="41" customFormat="1" ht="15.75" customHeight="1" x14ac:dyDescent="0.25">
      <c r="A842" s="43"/>
      <c r="B842" s="40"/>
      <c r="F842" s="46"/>
      <c r="H842" s="40"/>
      <c r="I842" s="43"/>
      <c r="J842" s="43"/>
      <c r="K842" s="43"/>
    </row>
    <row r="843" spans="1:11" s="41" customFormat="1" ht="15.75" customHeight="1" x14ac:dyDescent="0.25">
      <c r="A843" s="43"/>
      <c r="B843" s="40"/>
      <c r="F843" s="46"/>
      <c r="H843" s="40"/>
      <c r="I843" s="43"/>
      <c r="J843" s="43"/>
      <c r="K843" s="43"/>
    </row>
    <row r="844" spans="1:11" s="41" customFormat="1" ht="15.75" customHeight="1" x14ac:dyDescent="0.25">
      <c r="A844" s="43"/>
      <c r="B844" s="40"/>
      <c r="F844" s="46"/>
      <c r="H844" s="40"/>
      <c r="I844" s="43"/>
      <c r="J844" s="43"/>
      <c r="K844" s="43"/>
    </row>
    <row r="845" spans="1:11" s="41" customFormat="1" ht="15.75" customHeight="1" x14ac:dyDescent="0.25">
      <c r="A845" s="43"/>
      <c r="B845" s="40"/>
      <c r="F845" s="46"/>
      <c r="H845" s="40"/>
      <c r="I845" s="43"/>
      <c r="J845" s="43"/>
      <c r="K845" s="43"/>
    </row>
    <row r="846" spans="1:11" s="41" customFormat="1" ht="15.75" customHeight="1" x14ac:dyDescent="0.25">
      <c r="A846" s="43"/>
      <c r="B846" s="40"/>
      <c r="F846" s="46"/>
      <c r="H846" s="40"/>
      <c r="I846" s="43"/>
      <c r="J846" s="43"/>
      <c r="K846" s="43"/>
    </row>
    <row r="847" spans="1:11" s="41" customFormat="1" ht="15.75" customHeight="1" x14ac:dyDescent="0.25">
      <c r="A847" s="43"/>
      <c r="B847" s="40"/>
      <c r="F847" s="46"/>
      <c r="H847" s="40"/>
      <c r="I847" s="43"/>
      <c r="J847" s="43"/>
      <c r="K847" s="43"/>
    </row>
    <row r="848" spans="1:11" s="41" customFormat="1" ht="15.75" customHeight="1" x14ac:dyDescent="0.25">
      <c r="A848" s="43"/>
      <c r="B848" s="40"/>
      <c r="F848" s="46"/>
      <c r="H848" s="40"/>
      <c r="I848" s="43"/>
      <c r="J848" s="43"/>
      <c r="K848" s="43"/>
    </row>
    <row r="849" spans="1:11" s="41" customFormat="1" ht="15.75" customHeight="1" x14ac:dyDescent="0.25">
      <c r="A849" s="43"/>
      <c r="B849" s="40"/>
      <c r="F849" s="46"/>
      <c r="H849" s="40"/>
      <c r="I849" s="43"/>
      <c r="J849" s="43"/>
      <c r="K849" s="43"/>
    </row>
    <row r="850" spans="1:11" s="41" customFormat="1" ht="15.75" customHeight="1" x14ac:dyDescent="0.25">
      <c r="A850" s="43"/>
      <c r="B850" s="40"/>
      <c r="F850" s="46"/>
      <c r="H850" s="40"/>
      <c r="I850" s="43"/>
      <c r="J850" s="43"/>
      <c r="K850" s="43"/>
    </row>
    <row r="851" spans="1:11" s="41" customFormat="1" ht="15.75" customHeight="1" x14ac:dyDescent="0.25">
      <c r="A851" s="43"/>
      <c r="B851" s="40"/>
      <c r="F851" s="46"/>
      <c r="H851" s="40"/>
      <c r="I851" s="43"/>
      <c r="J851" s="43"/>
      <c r="K851" s="43"/>
    </row>
    <row r="852" spans="1:11" s="41" customFormat="1" ht="15.75" customHeight="1" x14ac:dyDescent="0.25">
      <c r="A852" s="43"/>
      <c r="B852" s="40"/>
      <c r="F852" s="46"/>
      <c r="H852" s="40"/>
      <c r="I852" s="43"/>
      <c r="J852" s="43"/>
      <c r="K852" s="43"/>
    </row>
    <row r="853" spans="1:11" s="41" customFormat="1" ht="15.75" customHeight="1" x14ac:dyDescent="0.25">
      <c r="A853" s="43"/>
      <c r="B853" s="40"/>
      <c r="F853" s="46"/>
      <c r="H853" s="40"/>
      <c r="I853" s="43"/>
      <c r="J853" s="43"/>
      <c r="K853" s="43"/>
    </row>
    <row r="854" spans="1:11" s="41" customFormat="1" ht="15.75" customHeight="1" x14ac:dyDescent="0.25">
      <c r="A854" s="43"/>
      <c r="B854" s="40"/>
      <c r="F854" s="46"/>
      <c r="H854" s="40"/>
      <c r="I854" s="43"/>
      <c r="J854" s="43"/>
      <c r="K854" s="43"/>
    </row>
    <row r="855" spans="1:11" s="41" customFormat="1" ht="15.75" customHeight="1" x14ac:dyDescent="0.25">
      <c r="A855" s="43"/>
      <c r="B855" s="40"/>
      <c r="F855" s="46"/>
      <c r="H855" s="40"/>
      <c r="I855" s="43"/>
      <c r="J855" s="43"/>
      <c r="K855" s="43"/>
    </row>
    <row r="856" spans="1:11" s="41" customFormat="1" ht="15.75" customHeight="1" x14ac:dyDescent="0.25">
      <c r="A856" s="43"/>
      <c r="B856" s="40"/>
      <c r="F856" s="46"/>
      <c r="H856" s="40"/>
      <c r="I856" s="43"/>
      <c r="J856" s="43"/>
      <c r="K856" s="43"/>
    </row>
    <row r="857" spans="1:11" s="41" customFormat="1" ht="15.75" customHeight="1" x14ac:dyDescent="0.25">
      <c r="A857" s="43"/>
      <c r="B857" s="40"/>
      <c r="F857" s="46"/>
      <c r="H857" s="40"/>
      <c r="I857" s="43"/>
      <c r="J857" s="43"/>
      <c r="K857" s="43"/>
    </row>
    <row r="858" spans="1:11" s="41" customFormat="1" ht="15.75" customHeight="1" x14ac:dyDescent="0.25">
      <c r="A858" s="43"/>
      <c r="B858" s="40"/>
      <c r="F858" s="46"/>
      <c r="H858" s="40"/>
      <c r="I858" s="43"/>
      <c r="J858" s="43"/>
      <c r="K858" s="43"/>
    </row>
    <row r="859" spans="1:11" s="41" customFormat="1" ht="15.75" customHeight="1" x14ac:dyDescent="0.25">
      <c r="A859" s="43"/>
      <c r="B859" s="40"/>
      <c r="F859" s="46"/>
      <c r="H859" s="40"/>
      <c r="I859" s="43"/>
      <c r="J859" s="43"/>
      <c r="K859" s="43"/>
    </row>
    <row r="860" spans="1:11" s="41" customFormat="1" ht="15.75" customHeight="1" x14ac:dyDescent="0.25">
      <c r="A860" s="43"/>
      <c r="B860" s="40"/>
      <c r="F860" s="46"/>
      <c r="H860" s="40"/>
      <c r="I860" s="43"/>
      <c r="J860" s="43"/>
      <c r="K860" s="43"/>
    </row>
    <row r="861" spans="1:11" s="41" customFormat="1" ht="15.75" customHeight="1" x14ac:dyDescent="0.25">
      <c r="A861" s="43"/>
      <c r="B861" s="40"/>
      <c r="F861" s="46"/>
      <c r="H861" s="40"/>
      <c r="I861" s="43"/>
      <c r="J861" s="43"/>
      <c r="K861" s="43"/>
    </row>
    <row r="862" spans="1:11" s="41" customFormat="1" ht="15.75" customHeight="1" x14ac:dyDescent="0.25">
      <c r="A862" s="43"/>
      <c r="B862" s="40"/>
      <c r="F862" s="46"/>
      <c r="H862" s="40"/>
      <c r="I862" s="43"/>
      <c r="J862" s="43"/>
      <c r="K862" s="43"/>
    </row>
    <row r="863" spans="1:11" s="41" customFormat="1" ht="15.75" customHeight="1" x14ac:dyDescent="0.25">
      <c r="A863" s="43"/>
      <c r="B863" s="40"/>
      <c r="F863" s="46"/>
      <c r="H863" s="40"/>
      <c r="I863" s="43"/>
      <c r="J863" s="43"/>
      <c r="K863" s="43"/>
    </row>
    <row r="864" spans="1:11" s="41" customFormat="1" ht="15.75" customHeight="1" x14ac:dyDescent="0.25">
      <c r="A864" s="43"/>
      <c r="B864" s="40"/>
      <c r="F864" s="46"/>
      <c r="H864" s="40"/>
      <c r="I864" s="43"/>
      <c r="J864" s="43"/>
      <c r="K864" s="43"/>
    </row>
    <row r="865" spans="1:11" s="41" customFormat="1" ht="15.75" customHeight="1" x14ac:dyDescent="0.25">
      <c r="A865" s="43"/>
      <c r="B865" s="40"/>
      <c r="F865" s="46"/>
      <c r="H865" s="40"/>
      <c r="I865" s="43"/>
      <c r="J865" s="43"/>
      <c r="K865" s="43"/>
    </row>
    <row r="866" spans="1:11" s="41" customFormat="1" ht="15.75" customHeight="1" x14ac:dyDescent="0.25">
      <c r="A866" s="43"/>
      <c r="B866" s="40"/>
      <c r="F866" s="46"/>
      <c r="H866" s="40"/>
      <c r="I866" s="43"/>
      <c r="J866" s="43"/>
      <c r="K866" s="43"/>
    </row>
    <row r="867" spans="1:11" s="41" customFormat="1" ht="15.75" customHeight="1" x14ac:dyDescent="0.25">
      <c r="A867" s="43"/>
      <c r="B867" s="40"/>
      <c r="F867" s="46"/>
      <c r="H867" s="40"/>
      <c r="I867" s="43"/>
      <c r="J867" s="43"/>
      <c r="K867" s="43"/>
    </row>
    <row r="868" spans="1:11" s="41" customFormat="1" ht="15.75" customHeight="1" x14ac:dyDescent="0.25">
      <c r="A868" s="43"/>
      <c r="B868" s="40"/>
      <c r="F868" s="46"/>
      <c r="H868" s="40"/>
      <c r="I868" s="43"/>
      <c r="J868" s="43"/>
      <c r="K868" s="43"/>
    </row>
    <row r="869" spans="1:11" s="41" customFormat="1" ht="15.75" customHeight="1" x14ac:dyDescent="0.25">
      <c r="A869" s="43"/>
      <c r="B869" s="40"/>
      <c r="F869" s="46"/>
      <c r="H869" s="40"/>
      <c r="I869" s="43"/>
      <c r="J869" s="43"/>
      <c r="K869" s="43"/>
    </row>
    <row r="870" spans="1:11" s="41" customFormat="1" ht="15.75" customHeight="1" x14ac:dyDescent="0.25">
      <c r="A870" s="43"/>
      <c r="B870" s="40"/>
      <c r="F870" s="46"/>
      <c r="H870" s="40"/>
      <c r="I870" s="43"/>
      <c r="J870" s="43"/>
      <c r="K870" s="43"/>
    </row>
    <row r="871" spans="1:11" s="41" customFormat="1" ht="15.75" customHeight="1" x14ac:dyDescent="0.25">
      <c r="A871" s="43"/>
      <c r="B871" s="40"/>
      <c r="F871" s="46"/>
      <c r="H871" s="40"/>
      <c r="I871" s="43"/>
      <c r="J871" s="43"/>
      <c r="K871" s="43"/>
    </row>
    <row r="872" spans="1:11" s="41" customFormat="1" ht="15.75" customHeight="1" x14ac:dyDescent="0.25">
      <c r="A872" s="43"/>
      <c r="B872" s="40"/>
      <c r="F872" s="46"/>
      <c r="H872" s="40"/>
      <c r="I872" s="43"/>
      <c r="J872" s="43"/>
      <c r="K872" s="43"/>
    </row>
    <row r="873" spans="1:11" s="41" customFormat="1" ht="15.75" customHeight="1" x14ac:dyDescent="0.25">
      <c r="A873" s="43"/>
      <c r="B873" s="40"/>
      <c r="F873" s="46"/>
      <c r="H873" s="40"/>
      <c r="I873" s="43"/>
      <c r="J873" s="43"/>
      <c r="K873" s="43"/>
    </row>
    <row r="874" spans="1:11" s="41" customFormat="1" ht="15.75" customHeight="1" x14ac:dyDescent="0.25">
      <c r="A874" s="43"/>
      <c r="B874" s="40"/>
      <c r="F874" s="46"/>
      <c r="H874" s="40"/>
      <c r="I874" s="43"/>
      <c r="J874" s="43"/>
      <c r="K874" s="43"/>
    </row>
    <row r="875" spans="1:11" s="41" customFormat="1" ht="15.75" customHeight="1" x14ac:dyDescent="0.25">
      <c r="A875" s="43"/>
      <c r="B875" s="40"/>
      <c r="F875" s="46"/>
      <c r="H875" s="40"/>
      <c r="I875" s="43"/>
      <c r="J875" s="43"/>
      <c r="K875" s="43"/>
    </row>
    <row r="876" spans="1:11" s="41" customFormat="1" ht="15.75" customHeight="1" x14ac:dyDescent="0.25">
      <c r="A876" s="43"/>
      <c r="B876" s="40"/>
      <c r="F876" s="46"/>
      <c r="H876" s="40"/>
      <c r="I876" s="43"/>
      <c r="J876" s="43"/>
      <c r="K876" s="43"/>
    </row>
    <row r="877" spans="1:11" s="41" customFormat="1" ht="15.75" customHeight="1" x14ac:dyDescent="0.25">
      <c r="A877" s="43"/>
      <c r="B877" s="40"/>
      <c r="F877" s="46"/>
      <c r="H877" s="40"/>
      <c r="I877" s="43"/>
      <c r="J877" s="43"/>
      <c r="K877" s="43"/>
    </row>
    <row r="878" spans="1:11" s="41" customFormat="1" ht="15.75" customHeight="1" x14ac:dyDescent="0.25">
      <c r="A878" s="43"/>
      <c r="B878" s="40"/>
      <c r="F878" s="46"/>
      <c r="H878" s="40"/>
      <c r="I878" s="43"/>
      <c r="J878" s="43"/>
      <c r="K878" s="43"/>
    </row>
    <row r="879" spans="1:11" s="41" customFormat="1" ht="15.75" customHeight="1" x14ac:dyDescent="0.25">
      <c r="A879" s="43"/>
      <c r="B879" s="40"/>
      <c r="F879" s="46"/>
      <c r="H879" s="40"/>
      <c r="I879" s="43"/>
      <c r="J879" s="43"/>
      <c r="K879" s="43"/>
    </row>
    <row r="880" spans="1:11" s="41" customFormat="1" ht="15.75" customHeight="1" x14ac:dyDescent="0.25">
      <c r="A880" s="43"/>
      <c r="B880" s="40"/>
      <c r="F880" s="46"/>
      <c r="H880" s="40"/>
      <c r="I880" s="43"/>
      <c r="J880" s="43"/>
      <c r="K880" s="43"/>
    </row>
    <row r="881" spans="1:11" s="41" customFormat="1" ht="15.75" customHeight="1" x14ac:dyDescent="0.25">
      <c r="A881" s="43"/>
      <c r="B881" s="40"/>
      <c r="F881" s="46"/>
      <c r="H881" s="40"/>
      <c r="I881" s="43"/>
      <c r="J881" s="43"/>
      <c r="K881" s="43"/>
    </row>
    <row r="882" spans="1:11" s="41" customFormat="1" ht="15.75" customHeight="1" x14ac:dyDescent="0.25">
      <c r="A882" s="43"/>
      <c r="B882" s="40"/>
      <c r="F882" s="46"/>
      <c r="H882" s="40"/>
      <c r="I882" s="43"/>
      <c r="J882" s="43"/>
      <c r="K882" s="43"/>
    </row>
    <row r="883" spans="1:11" s="41" customFormat="1" ht="15.75" customHeight="1" x14ac:dyDescent="0.25">
      <c r="A883" s="43"/>
      <c r="B883" s="40"/>
      <c r="F883" s="46"/>
      <c r="H883" s="40"/>
      <c r="I883" s="43"/>
      <c r="J883" s="43"/>
      <c r="K883" s="43"/>
    </row>
    <row r="884" spans="1:11" s="41" customFormat="1" ht="15.75" customHeight="1" x14ac:dyDescent="0.25">
      <c r="A884" s="43"/>
      <c r="B884" s="40"/>
      <c r="F884" s="46"/>
      <c r="H884" s="40"/>
      <c r="I884" s="43"/>
      <c r="J884" s="43"/>
      <c r="K884" s="43"/>
    </row>
    <row r="885" spans="1:11" s="41" customFormat="1" ht="15.75" customHeight="1" x14ac:dyDescent="0.25">
      <c r="A885" s="43"/>
      <c r="B885" s="40"/>
      <c r="F885" s="46"/>
      <c r="H885" s="40"/>
      <c r="I885" s="43"/>
      <c r="J885" s="43"/>
      <c r="K885" s="43"/>
    </row>
    <row r="886" spans="1:11" s="41" customFormat="1" ht="15.75" customHeight="1" x14ac:dyDescent="0.25">
      <c r="A886" s="43"/>
      <c r="B886" s="40"/>
      <c r="F886" s="46"/>
      <c r="H886" s="40"/>
      <c r="I886" s="43"/>
      <c r="J886" s="43"/>
      <c r="K886" s="43"/>
    </row>
    <row r="887" spans="1:11" s="41" customFormat="1" ht="15.75" customHeight="1" x14ac:dyDescent="0.25">
      <c r="A887" s="43"/>
      <c r="B887" s="40"/>
      <c r="F887" s="46"/>
      <c r="H887" s="40"/>
      <c r="I887" s="43"/>
      <c r="J887" s="43"/>
      <c r="K887" s="43"/>
    </row>
    <row r="888" spans="1:11" s="41" customFormat="1" ht="15.75" customHeight="1" x14ac:dyDescent="0.25">
      <c r="A888" s="43"/>
      <c r="B888" s="40"/>
      <c r="F888" s="46"/>
      <c r="H888" s="40"/>
      <c r="I888" s="43"/>
      <c r="J888" s="43"/>
      <c r="K888" s="43"/>
    </row>
    <row r="889" spans="1:11" s="41" customFormat="1" ht="15.75" customHeight="1" x14ac:dyDescent="0.25">
      <c r="A889" s="43"/>
      <c r="B889" s="40"/>
      <c r="F889" s="46"/>
      <c r="H889" s="40"/>
      <c r="I889" s="43"/>
      <c r="J889" s="43"/>
      <c r="K889" s="43"/>
    </row>
    <row r="890" spans="1:11" s="41" customFormat="1" ht="15.75" customHeight="1" x14ac:dyDescent="0.25">
      <c r="A890" s="43"/>
      <c r="B890" s="40"/>
      <c r="F890" s="46"/>
      <c r="H890" s="40"/>
      <c r="I890" s="43"/>
      <c r="J890" s="43"/>
      <c r="K890" s="43"/>
    </row>
    <row r="891" spans="1:11" s="41" customFormat="1" ht="15.75" customHeight="1" x14ac:dyDescent="0.25">
      <c r="A891" s="43"/>
      <c r="B891" s="40"/>
      <c r="F891" s="46"/>
      <c r="H891" s="40"/>
      <c r="I891" s="43"/>
      <c r="J891" s="43"/>
      <c r="K891" s="43"/>
    </row>
    <row r="892" spans="1:11" s="41" customFormat="1" ht="15.75" customHeight="1" x14ac:dyDescent="0.25">
      <c r="A892" s="43"/>
      <c r="B892" s="40"/>
      <c r="F892" s="46"/>
      <c r="H892" s="40"/>
      <c r="I892" s="43"/>
      <c r="J892" s="43"/>
      <c r="K892" s="43"/>
    </row>
    <row r="893" spans="1:11" s="41" customFormat="1" ht="15.75" customHeight="1" x14ac:dyDescent="0.25">
      <c r="A893" s="43"/>
      <c r="B893" s="40"/>
      <c r="F893" s="46"/>
      <c r="H893" s="40"/>
      <c r="I893" s="43"/>
      <c r="J893" s="43"/>
      <c r="K893" s="43"/>
    </row>
    <row r="894" spans="1:11" s="41" customFormat="1" ht="15.75" customHeight="1" x14ac:dyDescent="0.25">
      <c r="A894" s="43"/>
      <c r="B894" s="40"/>
      <c r="F894" s="46"/>
      <c r="H894" s="40"/>
      <c r="I894" s="43"/>
      <c r="J894" s="43"/>
      <c r="K894" s="43"/>
    </row>
    <row r="895" spans="1:11" s="41" customFormat="1" ht="15.75" customHeight="1" x14ac:dyDescent="0.25">
      <c r="A895" s="43"/>
      <c r="B895" s="40"/>
      <c r="F895" s="46"/>
      <c r="H895" s="40"/>
      <c r="I895" s="43"/>
      <c r="J895" s="43"/>
      <c r="K895" s="43"/>
    </row>
    <row r="896" spans="1:11" s="41" customFormat="1" ht="15.75" customHeight="1" x14ac:dyDescent="0.25">
      <c r="A896" s="43"/>
      <c r="B896" s="40"/>
      <c r="F896" s="46"/>
      <c r="H896" s="40"/>
      <c r="I896" s="43"/>
      <c r="J896" s="43"/>
      <c r="K896" s="43"/>
    </row>
    <row r="897" spans="1:11" s="41" customFormat="1" ht="15.75" customHeight="1" x14ac:dyDescent="0.25">
      <c r="A897" s="43"/>
      <c r="B897" s="40"/>
      <c r="F897" s="46"/>
      <c r="H897" s="40"/>
      <c r="I897" s="43"/>
      <c r="J897" s="43"/>
      <c r="K897" s="43"/>
    </row>
    <row r="898" spans="1:11" s="41" customFormat="1" ht="15.75" customHeight="1" x14ac:dyDescent="0.25">
      <c r="A898" s="43"/>
      <c r="B898" s="40"/>
      <c r="F898" s="46"/>
      <c r="H898" s="40"/>
      <c r="I898" s="43"/>
      <c r="J898" s="43"/>
      <c r="K898" s="43"/>
    </row>
    <row r="899" spans="1:11" s="41" customFormat="1" ht="15.75" customHeight="1" x14ac:dyDescent="0.25">
      <c r="A899" s="43"/>
      <c r="B899" s="40"/>
      <c r="F899" s="46"/>
      <c r="H899" s="40"/>
      <c r="I899" s="43"/>
      <c r="J899" s="43"/>
      <c r="K899" s="43"/>
    </row>
    <row r="900" spans="1:11" s="41" customFormat="1" ht="15.75" customHeight="1" x14ac:dyDescent="0.25">
      <c r="A900" s="43"/>
      <c r="B900" s="40"/>
      <c r="F900" s="46"/>
      <c r="H900" s="40"/>
      <c r="I900" s="43"/>
      <c r="J900" s="43"/>
      <c r="K900" s="43"/>
    </row>
    <row r="901" spans="1:11" s="41" customFormat="1" ht="15.75" customHeight="1" x14ac:dyDescent="0.25">
      <c r="A901" s="43"/>
      <c r="B901" s="40"/>
      <c r="F901" s="46"/>
      <c r="H901" s="40"/>
      <c r="I901" s="43"/>
      <c r="J901" s="43"/>
      <c r="K901" s="43"/>
    </row>
    <row r="902" spans="1:11" s="41" customFormat="1" ht="15.75" customHeight="1" x14ac:dyDescent="0.25">
      <c r="A902" s="43"/>
      <c r="B902" s="40"/>
      <c r="F902" s="46"/>
      <c r="H902" s="40"/>
      <c r="I902" s="43"/>
      <c r="J902" s="43"/>
      <c r="K902" s="43"/>
    </row>
    <row r="903" spans="1:11" s="41" customFormat="1" ht="15.75" customHeight="1" x14ac:dyDescent="0.25">
      <c r="A903" s="43"/>
      <c r="B903" s="40"/>
      <c r="F903" s="46"/>
      <c r="H903" s="40"/>
      <c r="I903" s="43"/>
      <c r="J903" s="43"/>
      <c r="K903" s="43"/>
    </row>
    <row r="904" spans="1:11" s="41" customFormat="1" ht="15.75" customHeight="1" x14ac:dyDescent="0.25">
      <c r="A904" s="43"/>
      <c r="B904" s="40"/>
      <c r="F904" s="46"/>
      <c r="H904" s="40"/>
      <c r="I904" s="43"/>
      <c r="J904" s="43"/>
      <c r="K904" s="43"/>
    </row>
    <row r="905" spans="1:11" s="41" customFormat="1" ht="15.75" customHeight="1" x14ac:dyDescent="0.25">
      <c r="A905" s="43"/>
      <c r="B905" s="40"/>
      <c r="F905" s="46"/>
      <c r="H905" s="40"/>
      <c r="I905" s="43"/>
      <c r="J905" s="43"/>
      <c r="K905" s="43"/>
    </row>
    <row r="906" spans="1:11" s="41" customFormat="1" ht="15.75" customHeight="1" x14ac:dyDescent="0.25">
      <c r="A906" s="43"/>
      <c r="B906" s="40"/>
      <c r="F906" s="46"/>
      <c r="H906" s="40"/>
      <c r="I906" s="43"/>
      <c r="J906" s="43"/>
      <c r="K906" s="43"/>
    </row>
    <row r="907" spans="1:11" s="41" customFormat="1" ht="15.75" customHeight="1" x14ac:dyDescent="0.25">
      <c r="A907" s="43"/>
      <c r="B907" s="40"/>
      <c r="F907" s="46"/>
      <c r="H907" s="40"/>
      <c r="I907" s="43"/>
      <c r="J907" s="43"/>
      <c r="K907" s="43"/>
    </row>
    <row r="908" spans="1:11" s="41" customFormat="1" ht="15.75" customHeight="1" x14ac:dyDescent="0.25">
      <c r="A908" s="43"/>
      <c r="B908" s="40"/>
      <c r="F908" s="46"/>
      <c r="H908" s="40"/>
      <c r="I908" s="43"/>
      <c r="J908" s="43"/>
      <c r="K908" s="43"/>
    </row>
    <row r="909" spans="1:11" s="41" customFormat="1" ht="15.75" customHeight="1" x14ac:dyDescent="0.25">
      <c r="A909" s="43"/>
      <c r="B909" s="40"/>
      <c r="F909" s="46"/>
      <c r="H909" s="40"/>
      <c r="I909" s="43"/>
      <c r="J909" s="43"/>
      <c r="K909" s="43"/>
    </row>
    <row r="910" spans="1:11" s="41" customFormat="1" ht="15.75" customHeight="1" x14ac:dyDescent="0.25">
      <c r="A910" s="43"/>
      <c r="B910" s="40"/>
      <c r="F910" s="46"/>
      <c r="H910" s="40"/>
      <c r="I910" s="43"/>
      <c r="J910" s="43"/>
      <c r="K910" s="43"/>
    </row>
    <row r="911" spans="1:11" s="41" customFormat="1" ht="15.75" customHeight="1" x14ac:dyDescent="0.25">
      <c r="A911" s="43"/>
      <c r="B911" s="40"/>
      <c r="F911" s="46"/>
      <c r="H911" s="40"/>
      <c r="I911" s="43"/>
      <c r="J911" s="43"/>
      <c r="K911" s="43"/>
    </row>
    <row r="912" spans="1:11" s="41" customFormat="1" ht="15.75" customHeight="1" x14ac:dyDescent="0.25">
      <c r="A912" s="43"/>
      <c r="B912" s="40"/>
      <c r="F912" s="46"/>
      <c r="H912" s="40"/>
      <c r="I912" s="43"/>
      <c r="J912" s="43"/>
      <c r="K912" s="43"/>
    </row>
    <row r="913" spans="1:11" s="41" customFormat="1" ht="15.75" customHeight="1" x14ac:dyDescent="0.25">
      <c r="A913" s="43"/>
      <c r="B913" s="40"/>
      <c r="F913" s="46"/>
      <c r="H913" s="40"/>
      <c r="I913" s="43"/>
      <c r="J913" s="43"/>
      <c r="K913" s="43"/>
    </row>
    <row r="914" spans="1:11" s="41" customFormat="1" ht="15.75" customHeight="1" x14ac:dyDescent="0.25">
      <c r="A914" s="43"/>
      <c r="B914" s="40"/>
      <c r="F914" s="46"/>
      <c r="H914" s="40"/>
      <c r="I914" s="43"/>
      <c r="J914" s="43"/>
      <c r="K914" s="43"/>
    </row>
    <row r="915" spans="1:11" s="41" customFormat="1" ht="15.75" customHeight="1" x14ac:dyDescent="0.25">
      <c r="A915" s="43"/>
      <c r="B915" s="40"/>
      <c r="F915" s="46"/>
      <c r="H915" s="40"/>
      <c r="I915" s="43"/>
      <c r="J915" s="43"/>
      <c r="K915" s="43"/>
    </row>
    <row r="916" spans="1:11" s="41" customFormat="1" ht="15.75" customHeight="1" x14ac:dyDescent="0.25">
      <c r="A916" s="43"/>
      <c r="B916" s="40"/>
      <c r="F916" s="46"/>
      <c r="H916" s="40"/>
      <c r="I916" s="43"/>
      <c r="J916" s="43"/>
      <c r="K916" s="43"/>
    </row>
    <row r="917" spans="1:11" s="41" customFormat="1" ht="15.75" customHeight="1" x14ac:dyDescent="0.25">
      <c r="A917" s="43"/>
      <c r="B917" s="40"/>
      <c r="F917" s="46"/>
      <c r="H917" s="40"/>
      <c r="I917" s="43"/>
      <c r="J917" s="43"/>
      <c r="K917" s="43"/>
    </row>
    <row r="918" spans="1:11" s="41" customFormat="1" ht="15.75" customHeight="1" x14ac:dyDescent="0.25">
      <c r="A918" s="43"/>
      <c r="B918" s="40"/>
      <c r="F918" s="46"/>
      <c r="H918" s="40"/>
      <c r="I918" s="43"/>
      <c r="J918" s="43"/>
      <c r="K918" s="43"/>
    </row>
    <row r="919" spans="1:11" s="41" customFormat="1" ht="15.75" customHeight="1" x14ac:dyDescent="0.25">
      <c r="A919" s="43"/>
      <c r="B919" s="40"/>
      <c r="F919" s="46"/>
      <c r="H919" s="40"/>
      <c r="I919" s="43"/>
      <c r="J919" s="43"/>
      <c r="K919" s="43"/>
    </row>
    <row r="920" spans="1:11" s="41" customFormat="1" ht="15.75" customHeight="1" x14ac:dyDescent="0.25">
      <c r="A920" s="43"/>
      <c r="B920" s="40"/>
      <c r="F920" s="46"/>
      <c r="H920" s="40"/>
      <c r="I920" s="43"/>
      <c r="J920" s="43"/>
      <c r="K920" s="43"/>
    </row>
    <row r="921" spans="1:11" s="41" customFormat="1" ht="15.75" customHeight="1" x14ac:dyDescent="0.25">
      <c r="A921" s="43"/>
      <c r="B921" s="43"/>
      <c r="C921" s="40"/>
      <c r="D921" s="40"/>
      <c r="E921" s="40"/>
      <c r="F921" s="43"/>
      <c r="H921" s="40"/>
      <c r="I921" s="43"/>
      <c r="J921" s="43"/>
      <c r="K921" s="43"/>
    </row>
    <row r="922" spans="1:11" s="41" customFormat="1" ht="15.75" customHeight="1" x14ac:dyDescent="0.25">
      <c r="A922" s="43"/>
      <c r="B922" s="43"/>
      <c r="C922" s="40"/>
      <c r="D922" s="40"/>
      <c r="E922" s="40"/>
      <c r="F922" s="43"/>
      <c r="H922" s="40"/>
      <c r="I922" s="43"/>
      <c r="J922" s="43"/>
      <c r="K922" s="43"/>
    </row>
    <row r="923" spans="1:11" s="41" customFormat="1" ht="15.75" customHeight="1" x14ac:dyDescent="0.25">
      <c r="A923" s="43"/>
      <c r="B923" s="43"/>
      <c r="C923" s="40"/>
      <c r="D923" s="40"/>
      <c r="E923" s="40"/>
      <c r="F923" s="43"/>
      <c r="H923" s="40"/>
      <c r="I923" s="43"/>
      <c r="J923" s="43"/>
      <c r="K923" s="43"/>
    </row>
    <row r="924" spans="1:11" s="41" customFormat="1" ht="15.75" customHeight="1" x14ac:dyDescent="0.25">
      <c r="A924" s="43"/>
      <c r="B924" s="43"/>
      <c r="C924" s="40"/>
      <c r="D924" s="40"/>
      <c r="E924" s="40"/>
      <c r="F924" s="43"/>
      <c r="H924" s="40"/>
      <c r="I924" s="43"/>
      <c r="J924" s="43"/>
      <c r="K924" s="43"/>
    </row>
    <row r="925" spans="1:11" s="41" customFormat="1" ht="15.75" customHeight="1" x14ac:dyDescent="0.25">
      <c r="A925" s="43"/>
      <c r="B925" s="43"/>
      <c r="C925" s="40"/>
      <c r="D925" s="40"/>
      <c r="E925" s="40"/>
      <c r="F925" s="43"/>
      <c r="H925" s="40"/>
      <c r="I925" s="43"/>
      <c r="J925" s="43"/>
      <c r="K925" s="43"/>
    </row>
    <row r="926" spans="1:11" s="41" customFormat="1" ht="15.75" customHeight="1" x14ac:dyDescent="0.25">
      <c r="A926" s="43"/>
      <c r="B926" s="43"/>
      <c r="C926" s="40"/>
      <c r="D926" s="40"/>
      <c r="E926" s="40"/>
      <c r="F926" s="43"/>
      <c r="H926" s="40"/>
      <c r="I926" s="43"/>
      <c r="J926" s="43"/>
      <c r="K926" s="43"/>
    </row>
    <row r="927" spans="1:11" s="41" customFormat="1" ht="15.75" customHeight="1" x14ac:dyDescent="0.25">
      <c r="A927" s="43"/>
      <c r="B927" s="43"/>
      <c r="C927" s="40"/>
      <c r="D927" s="40"/>
      <c r="E927" s="40"/>
      <c r="F927" s="43"/>
      <c r="H927" s="40"/>
      <c r="I927" s="43"/>
      <c r="J927" s="43"/>
      <c r="K927" s="43"/>
    </row>
    <row r="928" spans="1:11" s="41" customFormat="1" ht="15.75" customHeight="1" x14ac:dyDescent="0.25">
      <c r="A928" s="43"/>
      <c r="B928" s="43"/>
      <c r="C928" s="40"/>
      <c r="D928" s="40"/>
      <c r="E928" s="40"/>
      <c r="F928" s="43"/>
      <c r="H928" s="40"/>
      <c r="I928" s="43"/>
      <c r="J928" s="43"/>
      <c r="K928" s="43"/>
    </row>
    <row r="929" spans="1:11" s="41" customFormat="1" ht="15.75" customHeight="1" x14ac:dyDescent="0.25">
      <c r="A929" s="43"/>
      <c r="B929" s="43"/>
      <c r="C929" s="40"/>
      <c r="D929" s="40"/>
      <c r="E929" s="40"/>
      <c r="F929" s="43"/>
      <c r="H929" s="40"/>
      <c r="I929" s="43"/>
      <c r="J929" s="43"/>
      <c r="K929" s="43"/>
    </row>
    <row r="930" spans="1:11" s="41" customFormat="1" ht="15.75" customHeight="1" x14ac:dyDescent="0.25">
      <c r="A930" s="43"/>
      <c r="B930" s="43"/>
      <c r="C930" s="40"/>
      <c r="D930" s="40"/>
      <c r="E930" s="40"/>
      <c r="F930" s="43"/>
      <c r="H930" s="40"/>
      <c r="I930" s="43"/>
      <c r="J930" s="43"/>
      <c r="K930" s="43"/>
    </row>
    <row r="931" spans="1:11" ht="15.75" customHeight="1" x14ac:dyDescent="0.25"/>
    <row r="932" spans="1:11" ht="15.75" customHeight="1" x14ac:dyDescent="0.25"/>
    <row r="933" spans="1:11" ht="15.75" customHeight="1" x14ac:dyDescent="0.25"/>
    <row r="934" spans="1:11" ht="15.75" customHeight="1" x14ac:dyDescent="0.25"/>
    <row r="935" spans="1:11" ht="15.75" customHeight="1" x14ac:dyDescent="0.25"/>
    <row r="936" spans="1:11" ht="15.75" customHeight="1" x14ac:dyDescent="0.25"/>
    <row r="937" spans="1:11" ht="15.75" customHeight="1" x14ac:dyDescent="0.25"/>
    <row r="938" spans="1:11" ht="15.75" customHeight="1" x14ac:dyDescent="0.25"/>
    <row r="939" spans="1:11" ht="15.75" customHeight="1" x14ac:dyDescent="0.25"/>
    <row r="940" spans="1:11" ht="15.75" customHeight="1" x14ac:dyDescent="0.25"/>
    <row r="941" spans="1:11" ht="15.75" customHeight="1" x14ac:dyDescent="0.25"/>
    <row r="942" spans="1:11" ht="15.75" customHeight="1" x14ac:dyDescent="0.25"/>
    <row r="943" spans="1:11" ht="15.75" customHeight="1" x14ac:dyDescent="0.25"/>
    <row r="944" spans="1:11" ht="15.75" customHeight="1" x14ac:dyDescent="0.25"/>
    <row r="945" ht="15.75" customHeight="1" x14ac:dyDescent="0.25"/>
    <row r="946" ht="15.75" customHeight="1" x14ac:dyDescent="0.25"/>
  </sheetData>
  <mergeCells count="16">
    <mergeCell ref="N81:O81"/>
    <mergeCell ref="N82:O82"/>
    <mergeCell ref="N83:O83"/>
    <mergeCell ref="N2:O2"/>
    <mergeCell ref="N3:O3"/>
    <mergeCell ref="N4:O4"/>
    <mergeCell ref="L2:M2"/>
    <mergeCell ref="L3:M3"/>
    <mergeCell ref="B82:I82"/>
    <mergeCell ref="L82:M82"/>
    <mergeCell ref="B83:J83"/>
    <mergeCell ref="L83:M83"/>
    <mergeCell ref="B4:K4"/>
    <mergeCell ref="L4:M4"/>
    <mergeCell ref="B81:J81"/>
    <mergeCell ref="L81:M8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Hoja1 (2)</vt:lpstr>
      <vt:lpstr>REFERENCIAMIENTO</vt:lpstr>
      <vt:lpstr>COMPARATIVO REFERENCIAMIENTO</vt:lpstr>
      <vt:lpstr>COMPARATIVO INSTAM</vt:lpstr>
      <vt:lpstr>COMPARATIVO REDES &amp; OBRAS</vt:lpstr>
      <vt:lpstr>'Hoja1 (2)'!Área_de_impresión</vt:lpstr>
      <vt:lpstr>REFERENCIAMIENTO!Área_de_impresión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Nilton Cesar Alvarez Herrera</dc:creator>
  <cp:lastModifiedBy>Natalia Castro Osorio</cp:lastModifiedBy>
  <cp:lastPrinted>2023-07-25T15:57:05Z</cp:lastPrinted>
  <dcterms:created xsi:type="dcterms:W3CDTF">2013-10-01T18:54:08Z</dcterms:created>
  <dcterms:modified xsi:type="dcterms:W3CDTF">2024-03-05T19:46:46Z</dcterms:modified>
</cp:coreProperties>
</file>