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 de Desarrollo E_4600098679\20231007947_Palmitas\"/>
    </mc:Choice>
  </mc:AlternateContent>
  <xr:revisionPtr revIDLastSave="0" documentId="13_ncr:1_{58DB2F5B-5689-4095-9CDD-92F655CA53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ecios referenciales" sheetId="18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6" i="18" l="1"/>
  <c r="G47" i="18"/>
  <c r="G48" i="18"/>
  <c r="G49" i="18"/>
  <c r="G43" i="18" l="1"/>
  <c r="G26" i="18" l="1"/>
  <c r="G27" i="18"/>
  <c r="G28" i="18"/>
  <c r="G29" i="18"/>
  <c r="G30" i="18"/>
  <c r="G31" i="18"/>
  <c r="G32" i="18"/>
  <c r="G33" i="18"/>
  <c r="G34" i="18"/>
  <c r="G35" i="18"/>
  <c r="G36" i="18"/>
  <c r="G37" i="18"/>
  <c r="G56" i="18" l="1"/>
  <c r="G57" i="18" l="1"/>
  <c r="G58" i="18" s="1"/>
  <c r="G59" i="18" l="1"/>
  <c r="G60" i="18" s="1"/>
  <c r="G64" i="18" l="1"/>
  <c r="G18" i="18"/>
  <c r="G45" i="18" l="1"/>
  <c r="G39" i="18" l="1"/>
  <c r="G40" i="18"/>
  <c r="G41" i="18"/>
  <c r="G42" i="18"/>
  <c r="G44" i="18"/>
  <c r="G25" i="18"/>
  <c r="G12" i="18"/>
  <c r="G13" i="18"/>
  <c r="G11" i="18"/>
  <c r="E23" i="18" l="1"/>
  <c r="E22" i="18"/>
  <c r="E21" i="18"/>
  <c r="G14" i="18" l="1"/>
  <c r="G16" i="18"/>
  <c r="G21" i="18"/>
  <c r="G23" i="18"/>
  <c r="G19" i="18"/>
  <c r="G15" i="18"/>
  <c r="G17" i="18"/>
  <c r="G22" i="18"/>
  <c r="G50" i="18" l="1"/>
  <c r="G51" i="18" s="1"/>
  <c r="G52" i="18" s="1"/>
  <c r="G63" i="18" l="1"/>
  <c r="G65" i="18" s="1"/>
</calcChain>
</file>

<file path=xl/sharedStrings.xml><?xml version="1.0" encoding="utf-8"?>
<sst xmlns="http://schemas.openxmlformats.org/spreadsheetml/2006/main" count="110" uniqueCount="68">
  <si>
    <t>Enrutador Gigabit Ethernet</t>
  </si>
  <si>
    <t>NVR 16 Canales</t>
  </si>
  <si>
    <t>UPS Rackeable</t>
  </si>
  <si>
    <t>Impresora Multifuncional</t>
  </si>
  <si>
    <t>Teclado Braille</t>
  </si>
  <si>
    <t>DESCRIPCIÓN</t>
  </si>
  <si>
    <t>COMPONENTE 1</t>
  </si>
  <si>
    <t>COMPONENTE 2</t>
  </si>
  <si>
    <t>COMPONENTE 3</t>
  </si>
  <si>
    <t>COMPONENTE 4</t>
  </si>
  <si>
    <t>ÍTEM</t>
  </si>
  <si>
    <t>UNIDAD</t>
  </si>
  <si>
    <t>UND</t>
  </si>
  <si>
    <t>Computador Portátil Gama Media</t>
  </si>
  <si>
    <t>IVA</t>
  </si>
  <si>
    <t>Kit Lego Robótica</t>
  </si>
  <si>
    <t>SUBTOTAL</t>
  </si>
  <si>
    <t>ADMINISTRACIÓN (A)</t>
  </si>
  <si>
    <t>UTILIDAD (U)</t>
  </si>
  <si>
    <t xml:space="preserve">TOTAL </t>
  </si>
  <si>
    <t>V. TOTAL</t>
  </si>
  <si>
    <t xml:space="preserve">Kit de Iniciación de Arduino </t>
  </si>
  <si>
    <t>Kit de Ladrillos para Robótica</t>
  </si>
  <si>
    <t>Tablet 12"</t>
  </si>
  <si>
    <t>Pantalla Digitalizadora</t>
  </si>
  <si>
    <t>Kit Aplicaciones (Tecnologías de Inclusión)</t>
  </si>
  <si>
    <t>Impresora 3D Ender 3</t>
  </si>
  <si>
    <t>Raspberry Pi 4 - Kit</t>
  </si>
  <si>
    <t>Kit Solar para Laboratorio</t>
  </si>
  <si>
    <t>FORMATO DE PRECIOS - DOTACIÓN CVS SAN SEBASTIAN DE PALMITAS</t>
  </si>
  <si>
    <t>Computador Portatil Gama Media Recepción (Incl. Mouse, Base, Guaya y Teclado)</t>
  </si>
  <si>
    <t>Sistema de Sonido</t>
  </si>
  <si>
    <t>Gafas para Realidad Aumentada</t>
  </si>
  <si>
    <t>Kit de Sensores (Juego de 37 Sensores)</t>
  </si>
  <si>
    <t>Hand Talk, Traductor a Lenguaje de Señas</t>
  </si>
  <si>
    <t>Teclado Informático Grande con Contraste Baja Visión</t>
  </si>
  <si>
    <t>Ratón informático Grande Bigtrack Trackball</t>
  </si>
  <si>
    <t>Drone GPS  con Cámara 4K UHD</t>
  </si>
  <si>
    <t>Kit de Componentes Electrónicos (Resistencias, Capacitores, Inductores, Transistores, Protoboard, Diodos, Leds, Pulsadores e Integrados)</t>
  </si>
  <si>
    <t>Instalación Cámara CCTV tipo DOMO</t>
  </si>
  <si>
    <t>Cámara CCTV - Tipo DOMO</t>
  </si>
  <si>
    <t>PRECIOS DOTACIÓN</t>
  </si>
  <si>
    <t>PRECIOS INSTALACIÓN</t>
  </si>
  <si>
    <r>
      <rPr>
        <i/>
        <sz val="10"/>
        <color theme="1"/>
        <rFont val="Calibri"/>
        <family val="2"/>
        <scheme val="minor"/>
      </rPr>
      <t xml:space="preserve">Plotter </t>
    </r>
    <r>
      <rPr>
        <sz val="10"/>
        <color theme="1"/>
        <rFont val="Calibri"/>
        <family val="2"/>
        <scheme val="minor"/>
      </rPr>
      <t>de Impresión Digital con Tóner de Repuesto</t>
    </r>
  </si>
  <si>
    <t>Kit Laboratorio Electrónica (Fuente Digital - Multímetro Digital - Cautín - Herramientas Básicas)</t>
  </si>
  <si>
    <t>Kit Brazo Robótico</t>
  </si>
  <si>
    <t>Kit Auto Robótico</t>
  </si>
  <si>
    <t>Maquina Bordadora</t>
  </si>
  <si>
    <t>Impresora 3D Ender (Resina) + Anycubic Wash&amp;Cure 3 + Resina 1Kg</t>
  </si>
  <si>
    <t xml:space="preserve">CANTIDAD </t>
  </si>
  <si>
    <t>TOTAL</t>
  </si>
  <si>
    <t>INSTALACIÓN DE EQUIPOS</t>
  </si>
  <si>
    <t>SUMINISTRO DE EQUIPOS</t>
  </si>
  <si>
    <t>VALOR UNITARIO</t>
  </si>
  <si>
    <t>VALOR PARCIAL</t>
  </si>
  <si>
    <t>CANTIDAD</t>
  </si>
  <si>
    <t>Servicio de instalación de Enrutador Gigabit Ethernet</t>
  </si>
  <si>
    <t>Servicio de instalación de NVR 16 Canales</t>
  </si>
  <si>
    <r>
      <t>Switch</t>
    </r>
    <r>
      <rPr>
        <sz val="10"/>
        <color rgb="FF000000"/>
        <rFont val="Calibri"/>
        <family val="2"/>
        <scheme val="minor"/>
      </rPr>
      <t xml:space="preserve"> 24 ptos 10/100/1000</t>
    </r>
  </si>
  <si>
    <t>Servicio de instalación de Switch 24 ptos 10/100/1000t</t>
  </si>
  <si>
    <t>Servicio de instalación de UPS Rackeable</t>
  </si>
  <si>
    <r>
      <rPr>
        <sz val="20"/>
        <color theme="1"/>
        <rFont val="Calibri"/>
        <family val="2"/>
        <scheme val="minor"/>
      </rPr>
      <t>Anexo No. 2 - Formulario de precios y cantidades.</t>
    </r>
    <r>
      <rPr>
        <sz val="10"/>
        <color theme="1"/>
        <rFont val="Calibri"/>
        <family val="2"/>
        <scheme val="minor"/>
      </rPr>
      <t xml:space="preserve">
(Utilizar papel membrete)</t>
    </r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</si>
  <si>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</si>
  <si>
    <t>C. C. No.__</t>
  </si>
  <si>
    <t>Dirección de correo_</t>
  </si>
  <si>
    <t>Dirección electrónica</t>
  </si>
  <si>
    <t>Ciudad__</t>
  </si>
  <si>
    <t>(Firma del Representante Legal)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</si>
</sst>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164" formatCode="_-[$$-240A]\ * #,##0_-;\-[$$-240A]\ * #,##0_-;_-[$$-240A]\ * &quot;-&quot;??_-;_-@_-"/>
    <numFmt numFmtId="165" formatCode="_-&quot;$&quot;\ * #,##0_-;\-&quot;$&quot;\ * #,##0_-;_-&quot;$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44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65" fontId="3" fillId="2" borderId="1" xfId="4" applyNumberFormat="1" applyFont="1" applyFill="1" applyBorder="1" applyAlignment="1">
      <alignment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3" fillId="2" borderId="1" xfId="4" applyNumberFormat="1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left" vertical="top" wrapText="1"/>
    </xf>
    <xf numFmtId="164" fontId="3" fillId="2" borderId="1" xfId="4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165" fontId="3" fillId="2" borderId="4" xfId="4" applyNumberFormat="1" applyFont="1" applyFill="1" applyBorder="1" applyAlignment="1">
      <alignment horizontal="left" vertical="center" wrapText="1"/>
    </xf>
    <xf numFmtId="164" fontId="3" fillId="2" borderId="1" xfId="4" applyNumberFormat="1" applyFont="1" applyFill="1" applyBorder="1" applyAlignment="1">
      <alignment horizontal="center" vertical="center" wrapText="1"/>
    </xf>
    <xf numFmtId="165" fontId="3" fillId="2" borderId="1" xfId="4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5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0" fontId="3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/>
    </xf>
    <xf numFmtId="165" fontId="3" fillId="2" borderId="1" xfId="4" applyNumberFormat="1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right" wrapText="1"/>
    </xf>
    <xf numFmtId="164" fontId="5" fillId="2" borderId="1" xfId="3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9" fontId="5" fillId="2" borderId="1" xfId="3" applyNumberFormat="1" applyFont="1" applyFill="1" applyBorder="1" applyAlignment="1">
      <alignment wrapText="1"/>
    </xf>
    <xf numFmtId="0" fontId="6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vertical="center" wrapText="1"/>
    </xf>
    <xf numFmtId="164" fontId="3" fillId="2" borderId="0" xfId="0" applyNumberFormat="1" applyFont="1" applyFill="1"/>
    <xf numFmtId="0" fontId="5" fillId="2" borderId="5" xfId="3" applyFont="1" applyFill="1" applyBorder="1" applyAlignment="1">
      <alignment horizontal="right" vertical="center" wrapText="1"/>
    </xf>
    <xf numFmtId="0" fontId="5" fillId="2" borderId="6" xfId="3" applyFont="1" applyFill="1" applyBorder="1" applyAlignment="1">
      <alignment horizontal="right" vertical="center" wrapText="1"/>
    </xf>
    <xf numFmtId="165" fontId="5" fillId="2" borderId="1" xfId="3" applyNumberFormat="1" applyFont="1" applyFill="1" applyBorder="1" applyAlignment="1">
      <alignment horizontal="right" wrapText="1"/>
    </xf>
    <xf numFmtId="0" fontId="5" fillId="2" borderId="3" xfId="3" applyFont="1" applyFill="1" applyBorder="1" applyAlignment="1">
      <alignment horizontal="right" vertical="center" wrapText="1"/>
    </xf>
    <xf numFmtId="9" fontId="5" fillId="2" borderId="1" xfId="3" applyNumberFormat="1" applyFont="1" applyFill="1" applyBorder="1" applyAlignment="1">
      <alignment horizontal="right" vertical="center" wrapText="1"/>
    </xf>
    <xf numFmtId="165" fontId="5" fillId="2" borderId="1" xfId="4" applyNumberFormat="1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vertical="center" wrapText="1"/>
    </xf>
    <xf numFmtId="165" fontId="5" fillId="2" borderId="1" xfId="0" applyNumberFormat="1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wrapText="1"/>
    </xf>
    <xf numFmtId="0" fontId="10" fillId="2" borderId="0" xfId="5" applyFill="1" applyAlignment="1">
      <alignment vertical="center"/>
    </xf>
  </cellXfs>
  <cellStyles count="6">
    <cellStyle name="Hipervínculo" xfId="5" builtinId="8"/>
    <cellStyle name="Moneda 2" xfId="4" xr:uid="{E16D3BAF-8B19-4402-8603-566E38AB91A1}"/>
    <cellStyle name="Normal" xfId="0" builtinId="0"/>
    <cellStyle name="Normal 2" xfId="1" xr:uid="{00000000-0005-0000-0000-000003000000}"/>
    <cellStyle name="Normal 2 2" xfId="3" xr:uid="{00000000-0005-0000-0000-000004000000}"/>
    <cellStyle name="Normal 3" xfId="2" xr:uid="{00000000-0005-0000-0000-000005000000}"/>
  </cellStyles>
  <dxfs count="0"/>
  <tableStyles count="0" defaultTableStyle="TableStyleMedium2" defaultPivotStyle="PivotStyleLight16"/>
  <colors>
    <mruColors>
      <color rgb="FF29D5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CARGAS\Anexo%202.%20ESPECIFICACIONES%20TE&#769;CNICAS%20CVS%20SAN%20SEBASTIA&#769;N%20DE%20PALMITAS%20-%20Ticline%20Vr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N SEBASTIÁN DE PALMITAS"/>
      <sheetName val="Especificaciones Técnicas "/>
      <sheetName val="Precios referenciales"/>
    </sheetNames>
    <sheetDataSet>
      <sheetData sheetId="0">
        <row r="7">
          <cell r="F7">
            <v>1</v>
          </cell>
        </row>
        <row r="15">
          <cell r="F15">
            <v>1</v>
          </cell>
        </row>
        <row r="16">
          <cell r="F16">
            <v>1</v>
          </cell>
        </row>
        <row r="17">
          <cell r="F17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B2BC2-3679-42CF-AA75-7C7B6E925EBD}">
  <dimension ref="A4:I75"/>
  <sheetViews>
    <sheetView tabSelected="1" topLeftCell="A43" zoomScaleNormal="100" workbookViewId="0">
      <selection activeCell="I63" sqref="I63"/>
    </sheetView>
  </sheetViews>
  <sheetFormatPr baseColWidth="10" defaultColWidth="11.453125" defaultRowHeight="13" x14ac:dyDescent="0.3"/>
  <cols>
    <col min="1" max="1" width="4.453125" style="14" customWidth="1"/>
    <col min="2" max="2" width="7" style="14" customWidth="1"/>
    <col min="3" max="3" width="39.81640625" style="14" customWidth="1"/>
    <col min="4" max="4" width="7.81640625" style="14" customWidth="1"/>
    <col min="5" max="5" width="9.7265625" style="14" customWidth="1"/>
    <col min="6" max="6" width="15.54296875" style="14" customWidth="1"/>
    <col min="7" max="7" width="14.1796875" style="14" customWidth="1"/>
    <col min="8" max="8" width="21.1796875" style="14" customWidth="1"/>
    <col min="9" max="9" width="13.453125" style="14" bestFit="1" customWidth="1"/>
    <col min="10" max="16384" width="11.453125" style="14"/>
  </cols>
  <sheetData>
    <row r="4" spans="1:7" x14ac:dyDescent="0.3">
      <c r="A4" s="13" t="s">
        <v>61</v>
      </c>
      <c r="B4" s="13"/>
      <c r="C4" s="13"/>
      <c r="D4" s="13"/>
      <c r="E4" s="13"/>
      <c r="F4" s="13"/>
    </row>
    <row r="5" spans="1:7" x14ac:dyDescent="0.3">
      <c r="A5" s="13"/>
      <c r="B5" s="13"/>
      <c r="C5" s="13"/>
      <c r="D5" s="13"/>
      <c r="E5" s="13"/>
      <c r="F5" s="13"/>
    </row>
    <row r="6" spans="1:7" ht="12.75" customHeight="1" x14ac:dyDescent="0.3">
      <c r="B6" s="15" t="s">
        <v>29</v>
      </c>
      <c r="C6" s="15"/>
      <c r="D6" s="15"/>
      <c r="E6" s="15"/>
      <c r="F6" s="15"/>
      <c r="G6" s="15"/>
    </row>
    <row r="7" spans="1:7" x14ac:dyDescent="0.3">
      <c r="B7" s="16"/>
      <c r="C7" s="17"/>
      <c r="D7" s="17"/>
      <c r="E7" s="18"/>
      <c r="F7" s="18"/>
      <c r="G7" s="18"/>
    </row>
    <row r="8" spans="1:7" s="19" customFormat="1" x14ac:dyDescent="0.35">
      <c r="B8" s="20" t="s">
        <v>52</v>
      </c>
      <c r="C8" s="20"/>
      <c r="D8" s="20"/>
      <c r="E8" s="20"/>
      <c r="F8" s="20"/>
      <c r="G8" s="20"/>
    </row>
    <row r="9" spans="1:7" x14ac:dyDescent="0.3">
      <c r="B9" s="21" t="s">
        <v>10</v>
      </c>
      <c r="C9" s="21" t="s">
        <v>5</v>
      </c>
      <c r="D9" s="21" t="s">
        <v>11</v>
      </c>
      <c r="E9" s="21" t="s">
        <v>49</v>
      </c>
      <c r="F9" s="21" t="s">
        <v>53</v>
      </c>
      <c r="G9" s="21" t="s">
        <v>54</v>
      </c>
    </row>
    <row r="10" spans="1:7" x14ac:dyDescent="0.3">
      <c r="B10" s="22" t="s">
        <v>6</v>
      </c>
      <c r="C10" s="23"/>
      <c r="D10" s="21"/>
      <c r="E10" s="24"/>
      <c r="F10" s="21"/>
      <c r="G10" s="21"/>
    </row>
    <row r="11" spans="1:7" ht="13.5" thickBot="1" x14ac:dyDescent="0.35">
      <c r="B11" s="1">
        <v>1</v>
      </c>
      <c r="C11" s="25" t="s">
        <v>40</v>
      </c>
      <c r="D11" s="1" t="s">
        <v>12</v>
      </c>
      <c r="E11" s="26">
        <v>3</v>
      </c>
      <c r="F11" s="5"/>
      <c r="G11" s="2">
        <f>+F11*E11</f>
        <v>0</v>
      </c>
    </row>
    <row r="12" spans="1:7" ht="13.5" thickBot="1" x14ac:dyDescent="0.35">
      <c r="B12" s="1">
        <v>2</v>
      </c>
      <c r="C12" s="25" t="s">
        <v>0</v>
      </c>
      <c r="D12" s="1" t="s">
        <v>12</v>
      </c>
      <c r="E12" s="26">
        <v>1</v>
      </c>
      <c r="F12" s="5"/>
      <c r="G12" s="2">
        <f t="shared" ref="G12:G19" si="0">+F12*E12</f>
        <v>0</v>
      </c>
    </row>
    <row r="13" spans="1:7" ht="13.5" thickBot="1" x14ac:dyDescent="0.35">
      <c r="B13" s="1">
        <v>3</v>
      </c>
      <c r="C13" s="25" t="s">
        <v>56</v>
      </c>
      <c r="D13" s="1" t="s">
        <v>12</v>
      </c>
      <c r="E13" s="26">
        <v>1</v>
      </c>
      <c r="F13" s="5"/>
      <c r="G13" s="2">
        <f t="shared" si="0"/>
        <v>0</v>
      </c>
    </row>
    <row r="14" spans="1:7" ht="13.5" thickBot="1" x14ac:dyDescent="0.35">
      <c r="B14" s="1">
        <v>4</v>
      </c>
      <c r="C14" s="25" t="s">
        <v>1</v>
      </c>
      <c r="D14" s="1" t="s">
        <v>12</v>
      </c>
      <c r="E14" s="26">
        <v>1</v>
      </c>
      <c r="F14" s="5"/>
      <c r="G14" s="2">
        <f t="shared" si="0"/>
        <v>0</v>
      </c>
    </row>
    <row r="15" spans="1:7" ht="13.5" thickBot="1" x14ac:dyDescent="0.35">
      <c r="B15" s="1">
        <v>5</v>
      </c>
      <c r="C15" s="25" t="s">
        <v>57</v>
      </c>
      <c r="D15" s="1" t="s">
        <v>12</v>
      </c>
      <c r="E15" s="26">
        <v>1</v>
      </c>
      <c r="F15" s="5"/>
      <c r="G15" s="2">
        <f t="shared" si="0"/>
        <v>0</v>
      </c>
    </row>
    <row r="16" spans="1:7" ht="13.5" thickBot="1" x14ac:dyDescent="0.35">
      <c r="B16" s="1">
        <v>6</v>
      </c>
      <c r="C16" s="27" t="s">
        <v>58</v>
      </c>
      <c r="D16" s="1" t="s">
        <v>12</v>
      </c>
      <c r="E16" s="26">
        <v>1</v>
      </c>
      <c r="F16" s="5"/>
      <c r="G16" s="2">
        <f t="shared" si="0"/>
        <v>0</v>
      </c>
    </row>
    <row r="17" spans="2:7" ht="13.5" thickBot="1" x14ac:dyDescent="0.35">
      <c r="B17" s="1">
        <v>7</v>
      </c>
      <c r="C17" s="25" t="s">
        <v>59</v>
      </c>
      <c r="D17" s="1" t="s">
        <v>12</v>
      </c>
      <c r="E17" s="26">
        <v>1</v>
      </c>
      <c r="F17" s="5"/>
      <c r="G17" s="2">
        <f t="shared" si="0"/>
        <v>0</v>
      </c>
    </row>
    <row r="18" spans="2:7" ht="13.5" thickBot="1" x14ac:dyDescent="0.35">
      <c r="B18" s="1">
        <v>8</v>
      </c>
      <c r="C18" s="25" t="s">
        <v>2</v>
      </c>
      <c r="D18" s="1" t="s">
        <v>12</v>
      </c>
      <c r="E18" s="26">
        <v>1</v>
      </c>
      <c r="F18" s="5"/>
      <c r="G18" s="2">
        <f t="shared" si="0"/>
        <v>0</v>
      </c>
    </row>
    <row r="19" spans="2:7" ht="13.5" thickBot="1" x14ac:dyDescent="0.35">
      <c r="B19" s="1">
        <v>9</v>
      </c>
      <c r="C19" s="25" t="s">
        <v>60</v>
      </c>
      <c r="D19" s="1" t="s">
        <v>12</v>
      </c>
      <c r="E19" s="26">
        <v>1</v>
      </c>
      <c r="F19" s="5"/>
      <c r="G19" s="2">
        <f t="shared" si="0"/>
        <v>0</v>
      </c>
    </row>
    <row r="20" spans="2:7" ht="15" customHeight="1" x14ac:dyDescent="0.3">
      <c r="B20" s="22" t="s">
        <v>7</v>
      </c>
      <c r="C20" s="23"/>
      <c r="D20" s="1"/>
      <c r="E20" s="1"/>
      <c r="F20" s="5"/>
      <c r="G20" s="2"/>
    </row>
    <row r="21" spans="2:7" ht="26" x14ac:dyDescent="0.3">
      <c r="B21" s="1">
        <v>10</v>
      </c>
      <c r="C21" s="6" t="s">
        <v>30</v>
      </c>
      <c r="D21" s="1" t="s">
        <v>12</v>
      </c>
      <c r="E21" s="1">
        <f>+'[1]SAN SEBASTIÁN DE PALMITAS'!F15</f>
        <v>1</v>
      </c>
      <c r="F21" s="8"/>
      <c r="G21" s="28">
        <f>+F21*E21</f>
        <v>0</v>
      </c>
    </row>
    <row r="22" spans="2:7" x14ac:dyDescent="0.3">
      <c r="B22" s="1">
        <v>11</v>
      </c>
      <c r="C22" s="29" t="s">
        <v>3</v>
      </c>
      <c r="D22" s="1" t="s">
        <v>12</v>
      </c>
      <c r="E22" s="1">
        <f>+'[1]SAN SEBASTIÁN DE PALMITAS'!F16</f>
        <v>1</v>
      </c>
      <c r="F22" s="5"/>
      <c r="G22" s="2">
        <f t="shared" ref="G22:G49" si="1">+F22*E22</f>
        <v>0</v>
      </c>
    </row>
    <row r="23" spans="2:7" x14ac:dyDescent="0.3">
      <c r="B23" s="1">
        <v>12</v>
      </c>
      <c r="C23" s="29" t="s">
        <v>31</v>
      </c>
      <c r="D23" s="1" t="s">
        <v>12</v>
      </c>
      <c r="E23" s="1">
        <f>+'[1]SAN SEBASTIÁN DE PALMITAS'!F17</f>
        <v>1</v>
      </c>
      <c r="F23" s="5"/>
      <c r="G23" s="2">
        <f t="shared" si="1"/>
        <v>0</v>
      </c>
    </row>
    <row r="24" spans="2:7" ht="15" customHeight="1" x14ac:dyDescent="0.3">
      <c r="B24" s="22" t="s">
        <v>8</v>
      </c>
      <c r="C24" s="23"/>
      <c r="D24" s="1"/>
      <c r="E24" s="1"/>
      <c r="F24" s="5"/>
      <c r="G24" s="2"/>
    </row>
    <row r="25" spans="2:7" x14ac:dyDescent="0.3">
      <c r="B25" s="1">
        <v>13</v>
      </c>
      <c r="C25" s="29" t="s">
        <v>13</v>
      </c>
      <c r="D25" s="1" t="s">
        <v>12</v>
      </c>
      <c r="E25" s="1">
        <v>9</v>
      </c>
      <c r="F25" s="5"/>
      <c r="G25" s="2">
        <f t="shared" si="1"/>
        <v>0</v>
      </c>
    </row>
    <row r="26" spans="2:7" x14ac:dyDescent="0.3">
      <c r="B26" s="1">
        <v>14</v>
      </c>
      <c r="C26" s="29" t="s">
        <v>21</v>
      </c>
      <c r="D26" s="1" t="s">
        <v>12</v>
      </c>
      <c r="E26" s="1">
        <v>8</v>
      </c>
      <c r="F26" s="5"/>
      <c r="G26" s="2">
        <f t="shared" si="1"/>
        <v>0</v>
      </c>
    </row>
    <row r="27" spans="2:7" x14ac:dyDescent="0.3">
      <c r="B27" s="1">
        <v>15</v>
      </c>
      <c r="C27" s="29" t="s">
        <v>22</v>
      </c>
      <c r="D27" s="1" t="s">
        <v>12</v>
      </c>
      <c r="E27" s="1">
        <v>2</v>
      </c>
      <c r="F27" s="5"/>
      <c r="G27" s="2">
        <f t="shared" si="1"/>
        <v>0</v>
      </c>
    </row>
    <row r="28" spans="2:7" x14ac:dyDescent="0.3">
      <c r="B28" s="1">
        <v>16</v>
      </c>
      <c r="C28" s="29" t="s">
        <v>15</v>
      </c>
      <c r="D28" s="1" t="s">
        <v>12</v>
      </c>
      <c r="E28" s="1">
        <v>2</v>
      </c>
      <c r="F28" s="5"/>
      <c r="G28" s="2">
        <f t="shared" si="1"/>
        <v>0</v>
      </c>
    </row>
    <row r="29" spans="2:7" x14ac:dyDescent="0.3">
      <c r="B29" s="1">
        <v>17</v>
      </c>
      <c r="C29" s="30" t="s">
        <v>32</v>
      </c>
      <c r="D29" s="1" t="s">
        <v>12</v>
      </c>
      <c r="E29" s="1">
        <v>4</v>
      </c>
      <c r="F29" s="8"/>
      <c r="G29" s="28">
        <f t="shared" si="1"/>
        <v>0</v>
      </c>
    </row>
    <row r="30" spans="2:7" x14ac:dyDescent="0.3">
      <c r="B30" s="1">
        <v>18</v>
      </c>
      <c r="C30" s="29" t="s">
        <v>33</v>
      </c>
      <c r="D30" s="1" t="s">
        <v>12</v>
      </c>
      <c r="E30" s="1">
        <v>8</v>
      </c>
      <c r="F30" s="5"/>
      <c r="G30" s="2">
        <f t="shared" si="1"/>
        <v>0</v>
      </c>
    </row>
    <row r="31" spans="2:7" x14ac:dyDescent="0.3">
      <c r="B31" s="1">
        <v>29</v>
      </c>
      <c r="C31" s="29" t="s">
        <v>23</v>
      </c>
      <c r="D31" s="1" t="s">
        <v>12</v>
      </c>
      <c r="E31" s="1">
        <v>3</v>
      </c>
      <c r="F31" s="5"/>
      <c r="G31" s="2">
        <f t="shared" si="1"/>
        <v>0</v>
      </c>
    </row>
    <row r="32" spans="2:7" x14ac:dyDescent="0.3">
      <c r="B32" s="1">
        <v>20</v>
      </c>
      <c r="C32" s="29" t="s">
        <v>24</v>
      </c>
      <c r="D32" s="1" t="s">
        <v>12</v>
      </c>
      <c r="E32" s="1">
        <v>2</v>
      </c>
      <c r="F32" s="5"/>
      <c r="G32" s="2">
        <f t="shared" si="1"/>
        <v>0</v>
      </c>
    </row>
    <row r="33" spans="2:7" x14ac:dyDescent="0.3">
      <c r="B33" s="1">
        <v>21</v>
      </c>
      <c r="C33" s="29" t="s">
        <v>25</v>
      </c>
      <c r="D33" s="1" t="s">
        <v>12</v>
      </c>
      <c r="E33" s="1">
        <v>1</v>
      </c>
      <c r="F33" s="5"/>
      <c r="G33" s="2">
        <f t="shared" si="1"/>
        <v>0</v>
      </c>
    </row>
    <row r="34" spans="2:7" x14ac:dyDescent="0.3">
      <c r="B34" s="1">
        <v>22</v>
      </c>
      <c r="C34" s="29" t="s">
        <v>4</v>
      </c>
      <c r="D34" s="1" t="s">
        <v>12</v>
      </c>
      <c r="E34" s="1">
        <v>1</v>
      </c>
      <c r="F34" s="5"/>
      <c r="G34" s="2">
        <f t="shared" si="1"/>
        <v>0</v>
      </c>
    </row>
    <row r="35" spans="2:7" x14ac:dyDescent="0.3">
      <c r="B35" s="1">
        <v>23</v>
      </c>
      <c r="C35" s="29" t="s">
        <v>34</v>
      </c>
      <c r="D35" s="1" t="s">
        <v>12</v>
      </c>
      <c r="E35" s="1">
        <v>1</v>
      </c>
      <c r="F35" s="5"/>
      <c r="G35" s="2">
        <f t="shared" si="1"/>
        <v>0</v>
      </c>
    </row>
    <row r="36" spans="2:7" ht="15" customHeight="1" x14ac:dyDescent="0.3">
      <c r="B36" s="1">
        <v>24</v>
      </c>
      <c r="C36" s="29" t="s">
        <v>35</v>
      </c>
      <c r="D36" s="1" t="s">
        <v>12</v>
      </c>
      <c r="E36" s="1">
        <v>1</v>
      </c>
      <c r="F36" s="5"/>
      <c r="G36" s="2">
        <f t="shared" si="1"/>
        <v>0</v>
      </c>
    </row>
    <row r="37" spans="2:7" x14ac:dyDescent="0.3">
      <c r="B37" s="1">
        <v>25</v>
      </c>
      <c r="C37" s="29" t="s">
        <v>36</v>
      </c>
      <c r="D37" s="1" t="s">
        <v>12</v>
      </c>
      <c r="E37" s="1">
        <v>1</v>
      </c>
      <c r="F37" s="5"/>
      <c r="G37" s="2">
        <f t="shared" si="1"/>
        <v>0</v>
      </c>
    </row>
    <row r="38" spans="2:7" ht="15" customHeight="1" x14ac:dyDescent="0.3">
      <c r="B38" s="22" t="s">
        <v>9</v>
      </c>
      <c r="C38" s="23"/>
      <c r="D38" s="1"/>
      <c r="E38" s="1"/>
      <c r="F38" s="5"/>
      <c r="G38" s="2"/>
    </row>
    <row r="39" spans="2:7" ht="13.5" thickBot="1" x14ac:dyDescent="0.35">
      <c r="B39" s="31">
        <v>26</v>
      </c>
      <c r="C39" s="29" t="s">
        <v>37</v>
      </c>
      <c r="D39" s="1" t="s">
        <v>12</v>
      </c>
      <c r="E39" s="1">
        <v>2</v>
      </c>
      <c r="F39" s="5"/>
      <c r="G39" s="2">
        <f t="shared" si="1"/>
        <v>0</v>
      </c>
    </row>
    <row r="40" spans="2:7" ht="39.5" thickBot="1" x14ac:dyDescent="0.35">
      <c r="B40" s="31">
        <v>27</v>
      </c>
      <c r="C40" s="6" t="s">
        <v>44</v>
      </c>
      <c r="D40" s="1" t="s">
        <v>12</v>
      </c>
      <c r="E40" s="1">
        <v>8</v>
      </c>
      <c r="F40" s="8"/>
      <c r="G40" s="28">
        <f t="shared" si="1"/>
        <v>0</v>
      </c>
    </row>
    <row r="41" spans="2:7" ht="13.5" thickBot="1" x14ac:dyDescent="0.35">
      <c r="B41" s="31">
        <v>28</v>
      </c>
      <c r="C41" s="9" t="s">
        <v>26</v>
      </c>
      <c r="D41" s="1" t="s">
        <v>12</v>
      </c>
      <c r="E41" s="1">
        <v>2</v>
      </c>
      <c r="F41" s="11"/>
      <c r="G41" s="12">
        <f t="shared" si="1"/>
        <v>0</v>
      </c>
    </row>
    <row r="42" spans="2:7" ht="26.5" thickBot="1" x14ac:dyDescent="0.35">
      <c r="B42" s="31">
        <v>29</v>
      </c>
      <c r="C42" s="9" t="s">
        <v>43</v>
      </c>
      <c r="D42" s="32" t="s">
        <v>12</v>
      </c>
      <c r="E42" s="1">
        <v>1</v>
      </c>
      <c r="F42" s="8"/>
      <c r="G42" s="2">
        <f t="shared" si="1"/>
        <v>0</v>
      </c>
    </row>
    <row r="43" spans="2:7" ht="39.5" thickBot="1" x14ac:dyDescent="0.35">
      <c r="B43" s="31">
        <v>30</v>
      </c>
      <c r="C43" s="7" t="s">
        <v>38</v>
      </c>
      <c r="D43" s="32" t="s">
        <v>12</v>
      </c>
      <c r="E43" s="1">
        <v>8</v>
      </c>
      <c r="F43" s="8"/>
      <c r="G43" s="28">
        <f t="shared" si="1"/>
        <v>0</v>
      </c>
    </row>
    <row r="44" spans="2:7" ht="13.5" thickBot="1" x14ac:dyDescent="0.35">
      <c r="B44" s="31">
        <v>31</v>
      </c>
      <c r="C44" s="33" t="s">
        <v>27</v>
      </c>
      <c r="D44" s="32" t="s">
        <v>12</v>
      </c>
      <c r="E44" s="1">
        <v>2</v>
      </c>
      <c r="F44" s="5"/>
      <c r="G44" s="2">
        <f t="shared" si="1"/>
        <v>0</v>
      </c>
    </row>
    <row r="45" spans="2:7" ht="13.5" thickBot="1" x14ac:dyDescent="0.35">
      <c r="B45" s="31">
        <v>32</v>
      </c>
      <c r="C45" s="7" t="s">
        <v>28</v>
      </c>
      <c r="D45" s="4" t="s">
        <v>12</v>
      </c>
      <c r="E45" s="1">
        <v>1</v>
      </c>
      <c r="F45" s="5"/>
      <c r="G45" s="3">
        <f t="shared" si="1"/>
        <v>0</v>
      </c>
    </row>
    <row r="46" spans="2:7" ht="26.5" thickBot="1" x14ac:dyDescent="0.35">
      <c r="B46" s="31">
        <v>33</v>
      </c>
      <c r="C46" s="9" t="s">
        <v>48</v>
      </c>
      <c r="D46" s="32" t="s">
        <v>12</v>
      </c>
      <c r="E46" s="1">
        <v>1</v>
      </c>
      <c r="F46" s="5"/>
      <c r="G46" s="28">
        <f t="shared" si="1"/>
        <v>0</v>
      </c>
    </row>
    <row r="47" spans="2:7" ht="13.5" thickBot="1" x14ac:dyDescent="0.35">
      <c r="B47" s="31">
        <v>34</v>
      </c>
      <c r="C47" s="9" t="s">
        <v>45</v>
      </c>
      <c r="D47" s="32" t="s">
        <v>12</v>
      </c>
      <c r="E47" s="1">
        <v>2</v>
      </c>
      <c r="F47" s="8"/>
      <c r="G47" s="2">
        <f t="shared" si="1"/>
        <v>0</v>
      </c>
    </row>
    <row r="48" spans="2:7" ht="13.5" thickBot="1" x14ac:dyDescent="0.35">
      <c r="B48" s="31">
        <v>35</v>
      </c>
      <c r="C48" s="9" t="s">
        <v>46</v>
      </c>
      <c r="D48" s="32" t="s">
        <v>12</v>
      </c>
      <c r="E48" s="1">
        <v>2</v>
      </c>
      <c r="F48" s="5"/>
      <c r="G48" s="10">
        <f t="shared" si="1"/>
        <v>0</v>
      </c>
    </row>
    <row r="49" spans="2:9" ht="13.5" thickBot="1" x14ac:dyDescent="0.35">
      <c r="B49" s="31">
        <v>36</v>
      </c>
      <c r="C49" s="9" t="s">
        <v>47</v>
      </c>
      <c r="D49" s="32" t="s">
        <v>12</v>
      </c>
      <c r="E49" s="1">
        <v>1</v>
      </c>
      <c r="F49" s="5"/>
      <c r="G49" s="28">
        <f t="shared" si="1"/>
        <v>0</v>
      </c>
    </row>
    <row r="50" spans="2:9" x14ac:dyDescent="0.3">
      <c r="B50" s="34" t="s">
        <v>16</v>
      </c>
      <c r="C50" s="34"/>
      <c r="D50" s="34"/>
      <c r="E50" s="34"/>
      <c r="F50" s="34"/>
      <c r="G50" s="35">
        <f>+SUM(G11:G49)</f>
        <v>0</v>
      </c>
    </row>
    <row r="51" spans="2:9" x14ac:dyDescent="0.3">
      <c r="B51" s="36" t="s">
        <v>14</v>
      </c>
      <c r="C51" s="36"/>
      <c r="D51" s="36"/>
      <c r="E51" s="36"/>
      <c r="F51" s="37">
        <v>0.19</v>
      </c>
      <c r="G51" s="35">
        <f>+G50*19%</f>
        <v>0</v>
      </c>
    </row>
    <row r="52" spans="2:9" x14ac:dyDescent="0.3">
      <c r="B52" s="34" t="s">
        <v>20</v>
      </c>
      <c r="C52" s="34"/>
      <c r="D52" s="34"/>
      <c r="E52" s="34"/>
      <c r="F52" s="34"/>
      <c r="G52" s="35">
        <f>G50+G51</f>
        <v>0</v>
      </c>
    </row>
    <row r="54" spans="2:9" s="19" customFormat="1" x14ac:dyDescent="0.35">
      <c r="B54" s="20" t="s">
        <v>51</v>
      </c>
      <c r="C54" s="20"/>
      <c r="D54" s="20"/>
      <c r="E54" s="20"/>
      <c r="F54" s="20"/>
      <c r="G54" s="20"/>
    </row>
    <row r="55" spans="2:9" x14ac:dyDescent="0.3">
      <c r="B55" s="38" t="s">
        <v>10</v>
      </c>
      <c r="C55" s="38" t="s">
        <v>5</v>
      </c>
      <c r="D55" s="38" t="s">
        <v>11</v>
      </c>
      <c r="E55" s="38" t="s">
        <v>55</v>
      </c>
      <c r="F55" s="21" t="s">
        <v>53</v>
      </c>
      <c r="G55" s="21" t="s">
        <v>54</v>
      </c>
    </row>
    <row r="56" spans="2:9" x14ac:dyDescent="0.3">
      <c r="B56" s="39">
        <v>1</v>
      </c>
      <c r="C56" s="40" t="s">
        <v>39</v>
      </c>
      <c r="D56" s="39" t="s">
        <v>12</v>
      </c>
      <c r="E56" s="39">
        <v>3</v>
      </c>
      <c r="F56" s="5"/>
      <c r="G56" s="2">
        <f t="shared" ref="G56" si="2">+F56*E56</f>
        <v>0</v>
      </c>
      <c r="I56" s="41"/>
    </row>
    <row r="57" spans="2:9" x14ac:dyDescent="0.3">
      <c r="B57" s="42" t="s">
        <v>16</v>
      </c>
      <c r="C57" s="42"/>
      <c r="D57" s="42"/>
      <c r="E57" s="42"/>
      <c r="F57" s="43"/>
      <c r="G57" s="44">
        <f>+SUM(G56:G56)</f>
        <v>0</v>
      </c>
    </row>
    <row r="58" spans="2:9" x14ac:dyDescent="0.3">
      <c r="B58" s="45" t="s">
        <v>17</v>
      </c>
      <c r="C58" s="42"/>
      <c r="D58" s="42"/>
      <c r="E58" s="43"/>
      <c r="F58" s="46"/>
      <c r="G58" s="47">
        <f>+G57*F58</f>
        <v>0</v>
      </c>
    </row>
    <row r="59" spans="2:9" x14ac:dyDescent="0.3">
      <c r="B59" s="45" t="s">
        <v>18</v>
      </c>
      <c r="C59" s="42"/>
      <c r="D59" s="42"/>
      <c r="E59" s="43"/>
      <c r="F59" s="46"/>
      <c r="G59" s="47">
        <f>+G57*F59</f>
        <v>0</v>
      </c>
    </row>
    <row r="60" spans="2:9" x14ac:dyDescent="0.3">
      <c r="B60" s="45" t="s">
        <v>19</v>
      </c>
      <c r="C60" s="42"/>
      <c r="D60" s="42"/>
      <c r="E60" s="42"/>
      <c r="F60" s="43"/>
      <c r="G60" s="44">
        <f>+G59+G58+G57</f>
        <v>0</v>
      </c>
    </row>
    <row r="63" spans="2:9" x14ac:dyDescent="0.3">
      <c r="E63" s="48" t="s">
        <v>41</v>
      </c>
      <c r="F63" s="49"/>
      <c r="G63" s="50">
        <f>G52</f>
        <v>0</v>
      </c>
    </row>
    <row r="64" spans="2:9" x14ac:dyDescent="0.3">
      <c r="E64" s="48" t="s">
        <v>42</v>
      </c>
      <c r="F64" s="49"/>
      <c r="G64" s="51">
        <f>G60</f>
        <v>0</v>
      </c>
    </row>
    <row r="65" spans="3:9" x14ac:dyDescent="0.3">
      <c r="E65" s="48" t="s">
        <v>50</v>
      </c>
      <c r="F65" s="49"/>
      <c r="G65" s="50">
        <f>G63+G64</f>
        <v>0</v>
      </c>
    </row>
    <row r="66" spans="3:9" x14ac:dyDescent="0.3">
      <c r="E66" s="19"/>
      <c r="F66" s="19"/>
      <c r="G66" s="19"/>
    </row>
    <row r="68" spans="3:9" x14ac:dyDescent="0.3">
      <c r="C68" s="52"/>
      <c r="D68" s="53" t="s">
        <v>62</v>
      </c>
      <c r="E68" s="53"/>
      <c r="F68" s="53"/>
      <c r="G68" s="53"/>
      <c r="H68" s="53"/>
      <c r="I68" s="53"/>
    </row>
    <row r="69" spans="3:9" x14ac:dyDescent="0.3">
      <c r="C69" s="52"/>
      <c r="D69" s="52" t="s">
        <v>63</v>
      </c>
      <c r="E69" s="52"/>
      <c r="F69" s="52"/>
      <c r="G69" s="52"/>
      <c r="H69" s="52"/>
      <c r="I69" s="52"/>
    </row>
    <row r="70" spans="3:9" ht="14.5" x14ac:dyDescent="0.3">
      <c r="C70" s="52"/>
      <c r="D70" s="52" t="s">
        <v>64</v>
      </c>
      <c r="E70" s="52"/>
      <c r="F70" s="52"/>
      <c r="G70" s="52"/>
      <c r="H70" s="54"/>
      <c r="I70" s="52"/>
    </row>
    <row r="71" spans="3:9" x14ac:dyDescent="0.3">
      <c r="C71" s="52"/>
      <c r="D71" s="52" t="s">
        <v>65</v>
      </c>
      <c r="E71" s="52"/>
      <c r="F71" s="52"/>
      <c r="G71" s="52"/>
      <c r="H71" s="52"/>
      <c r="I71" s="52"/>
    </row>
    <row r="72" spans="3:9" x14ac:dyDescent="0.3">
      <c r="C72" s="52"/>
      <c r="D72" s="52" t="s">
        <v>66</v>
      </c>
      <c r="E72" s="52"/>
      <c r="F72" s="52"/>
      <c r="G72" s="52"/>
      <c r="H72" s="52"/>
      <c r="I72" s="52"/>
    </row>
    <row r="73" spans="3:9" x14ac:dyDescent="0.3">
      <c r="C73" s="52"/>
      <c r="D73" s="52"/>
      <c r="E73" s="52"/>
      <c r="F73" s="52"/>
      <c r="G73" s="52"/>
      <c r="H73" s="52"/>
      <c r="I73" s="52"/>
    </row>
    <row r="74" spans="3:9" x14ac:dyDescent="0.3">
      <c r="C74" s="52"/>
      <c r="D74" s="52"/>
      <c r="E74" s="52"/>
      <c r="F74" s="52"/>
      <c r="G74" s="52"/>
      <c r="H74" s="52"/>
      <c r="I74" s="52"/>
    </row>
    <row r="75" spans="3:9" x14ac:dyDescent="0.3">
      <c r="C75" s="52"/>
      <c r="D75" s="52" t="s">
        <v>67</v>
      </c>
      <c r="E75" s="52"/>
      <c r="F75" s="52"/>
      <c r="G75" s="52"/>
      <c r="H75" s="52"/>
      <c r="I75" s="52"/>
    </row>
  </sheetData>
  <mergeCells count="20">
    <mergeCell ref="B59:E59"/>
    <mergeCell ref="A5:F5"/>
    <mergeCell ref="A4:F4"/>
    <mergeCell ref="D68:I68"/>
    <mergeCell ref="B54:G54"/>
    <mergeCell ref="E63:F63"/>
    <mergeCell ref="E64:F64"/>
    <mergeCell ref="E65:F65"/>
    <mergeCell ref="B6:G6"/>
    <mergeCell ref="B10:C10"/>
    <mergeCell ref="B20:C20"/>
    <mergeCell ref="B24:C24"/>
    <mergeCell ref="B38:C38"/>
    <mergeCell ref="B8:G8"/>
    <mergeCell ref="B60:F60"/>
    <mergeCell ref="B50:F50"/>
    <mergeCell ref="B51:E51"/>
    <mergeCell ref="B52:F52"/>
    <mergeCell ref="B57:F57"/>
    <mergeCell ref="B58:E58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C4EFC0663A9B9439C1552D0D86149F3" ma:contentTypeVersion="17" ma:contentTypeDescription="Crear nuevo documento." ma:contentTypeScope="" ma:versionID="9ca2b823c7073467615e7c7642e5f413">
  <xsd:schema xmlns:xsd="http://www.w3.org/2001/XMLSchema" xmlns:xs="http://www.w3.org/2001/XMLSchema" xmlns:p="http://schemas.microsoft.com/office/2006/metadata/properties" xmlns:ns2="5eef545c-43ca-4fd8-b891-e1e136c71ea2" xmlns:ns3="497e8cf6-3476-4454-8cfd-0715add334b9" targetNamespace="http://schemas.microsoft.com/office/2006/metadata/properties" ma:root="true" ma:fieldsID="723ad6ab5fe812a4a449a62e7053bcac" ns2:_="" ns3:_="">
    <xsd:import namespace="5eef545c-43ca-4fd8-b891-e1e136c71ea2"/>
    <xsd:import namespace="497e8cf6-3476-4454-8cfd-0715add334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ef545c-43ca-4fd8-b891-e1e136c71e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619b2830-913f-4f10-9aad-721a779fc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4" nillable="true" ma:displayName="Estado de aprobación" ma:internalName="Estado_x0020_de_x0020_aprobaci_x00f3_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7e8cf6-3476-4454-8cfd-0715add334b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6177ca4-61f4-40b7-a922-41f2d5b43a19}" ma:internalName="TaxCatchAll" ma:showField="CatchAllData" ma:web="497e8cf6-3476-4454-8cfd-0715add334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07F249-F1AC-4FA3-9B03-0CF8D8A04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ef545c-43ca-4fd8-b891-e1e136c71ea2"/>
    <ds:schemaRef ds:uri="497e8cf6-3476-4454-8cfd-0715add334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A0FC2F-0A61-404D-B963-816E1D023D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Precios referenciales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Asus</dc:creator>
  <cp:keywords/>
  <dc:description/>
  <cp:lastModifiedBy>Héctor Edgar Cifuentes Herrón</cp:lastModifiedBy>
  <cp:revision/>
  <dcterms:created xsi:type="dcterms:W3CDTF">2021-11-22T18:45:31Z</dcterms:created>
  <dcterms:modified xsi:type="dcterms:W3CDTF">2023-12-07T22:20:21Z</dcterms:modified>
  <cp:category/>
  <cp:contentStatus/>
</cp:coreProperties>
</file>