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8679\20231007947_Santa elena\"/>
    </mc:Choice>
  </mc:AlternateContent>
  <xr:revisionPtr revIDLastSave="0" documentId="13_ncr:1_{81919278-7A54-422E-831A-4C6F9C9261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cios referenciales" sheetId="18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8" l="1"/>
  <c r="G21" i="18"/>
  <c r="G19" i="18"/>
  <c r="G17" i="18"/>
  <c r="G15" i="18"/>
  <c r="G63" i="18" l="1"/>
  <c r="G64" i="18"/>
  <c r="G65" i="18"/>
  <c r="G66" i="18"/>
  <c r="G61" i="18" l="1"/>
  <c r="G62" i="18"/>
  <c r="G75" i="18" l="1"/>
  <c r="G76" i="18" l="1"/>
  <c r="G77" i="18" s="1"/>
  <c r="G78" i="18" l="1"/>
  <c r="G79" i="18" s="1"/>
  <c r="G83" i="18" l="1"/>
  <c r="G56" i="18" l="1"/>
  <c r="G33" i="18"/>
  <c r="G43" i="18"/>
  <c r="G42" i="18"/>
  <c r="G41" i="18"/>
  <c r="G40" i="18"/>
  <c r="G39" i="18"/>
  <c r="G38" i="18"/>
  <c r="G37" i="18"/>
  <c r="G58" i="18" l="1"/>
  <c r="G30" i="18"/>
  <c r="G31" i="18"/>
  <c r="G32" i="18"/>
  <c r="G34" i="18"/>
  <c r="G35" i="18"/>
  <c r="G36" i="18"/>
  <c r="G44" i="18"/>
  <c r="G45" i="18"/>
  <c r="G46" i="18"/>
  <c r="G47" i="18"/>
  <c r="G48" i="18"/>
  <c r="G50" i="18"/>
  <c r="G51" i="18"/>
  <c r="G52" i="18"/>
  <c r="G53" i="18"/>
  <c r="G54" i="18"/>
  <c r="G55" i="18"/>
  <c r="G57" i="18"/>
  <c r="G59" i="18"/>
  <c r="G60" i="18"/>
  <c r="G29" i="18"/>
  <c r="G12" i="18"/>
  <c r="G13" i="18"/>
  <c r="G11" i="18"/>
  <c r="E27" i="18" l="1"/>
  <c r="E26" i="18"/>
  <c r="E25" i="18"/>
  <c r="G14" i="18" l="1"/>
  <c r="G18" i="18"/>
  <c r="G25" i="18"/>
  <c r="G27" i="18"/>
  <c r="G23" i="18"/>
  <c r="G16" i="18"/>
  <c r="G20" i="18"/>
  <c r="G26" i="18"/>
  <c r="G67" i="18" l="1"/>
  <c r="G68" i="18" s="1"/>
  <c r="G69" i="18" s="1"/>
  <c r="G82" i="18" l="1"/>
  <c r="G84" i="18" s="1"/>
</calcChain>
</file>

<file path=xl/sharedStrings.xml><?xml version="1.0" encoding="utf-8"?>
<sst xmlns="http://schemas.openxmlformats.org/spreadsheetml/2006/main" count="143" uniqueCount="86">
  <si>
    <t>Cámara CCTV - Tipo Bala (Exteriores)</t>
  </si>
  <si>
    <t>Enrutador Gigabit Ethernet</t>
  </si>
  <si>
    <t>NVR 16 Canales</t>
  </si>
  <si>
    <t>UPS Rackeable</t>
  </si>
  <si>
    <t>Monitor 27"</t>
  </si>
  <si>
    <t>Impresora Multifuncional</t>
  </si>
  <si>
    <t>Kit Aplicaciones (Tecnolgías de Inclusión)</t>
  </si>
  <si>
    <t>Teclado Braille</t>
  </si>
  <si>
    <t>DESCRIPCIÓN</t>
  </si>
  <si>
    <t>COMPONENTE 1</t>
  </si>
  <si>
    <t>COMPONENTE 2</t>
  </si>
  <si>
    <t>COMPONENTE 3</t>
  </si>
  <si>
    <t>COMPONENTE 4</t>
  </si>
  <si>
    <t>ÍTEM</t>
  </si>
  <si>
    <t>UNIDAD</t>
  </si>
  <si>
    <t>UND</t>
  </si>
  <si>
    <t>Computador Portátil Gama Media</t>
  </si>
  <si>
    <t>IVA</t>
  </si>
  <si>
    <t>Impresora 3D Ender</t>
  </si>
  <si>
    <t>Kit Lego Robótica</t>
  </si>
  <si>
    <t>CNC</t>
  </si>
  <si>
    <t xml:space="preserve">Lente Canon de 50 mm </t>
  </si>
  <si>
    <t>SUBTOTAL</t>
  </si>
  <si>
    <t>ADMINISTRACIÓN (A)</t>
  </si>
  <si>
    <t>UTILIDAD (U)</t>
  </si>
  <si>
    <t xml:space="preserve">TOTAL </t>
  </si>
  <si>
    <t>V. TOTAL</t>
  </si>
  <si>
    <t>FORMATO DE PRECIOS - DOTACIÓN CVS SANTA ELENA</t>
  </si>
  <si>
    <t>Cámara CCTV - Tipo Domo</t>
  </si>
  <si>
    <t>Sistema de Sonido</t>
  </si>
  <si>
    <t>Computador Portatil Gama Media Recepción (Incl. Mouse, Base, Guaya y Teclado)</t>
  </si>
  <si>
    <t>Gafas para Realidad Aumentada</t>
  </si>
  <si>
    <t>Kit de Micrófonos para Grabación</t>
  </si>
  <si>
    <t>Fotografia - Kit de Soporte infinito para Estudio</t>
  </si>
  <si>
    <t xml:space="preserve">Fotografia - Flex Reflector </t>
  </si>
  <si>
    <t xml:space="preserve">Fotografía - Caja Cubo de Luz para Fotografía de Producto </t>
  </si>
  <si>
    <t xml:space="preserve">Fotografía - Interruptor Remoto Infrarrojo para Cámara Digital </t>
  </si>
  <si>
    <t>Hand Talk, Traductor a Lenguaje de Señas</t>
  </si>
  <si>
    <t>Teclado Informático Grande con Contraste Baja Visión</t>
  </si>
  <si>
    <t>Ratón Informático Grande Bigtrack Trackball</t>
  </si>
  <si>
    <t>Drone con Cámara 4K UHD</t>
  </si>
  <si>
    <r>
      <rPr>
        <i/>
        <sz val="10"/>
        <color theme="1"/>
        <rFont val="Calibri"/>
        <family val="2"/>
        <scheme val="minor"/>
      </rPr>
      <t>Stark</t>
    </r>
    <r>
      <rPr>
        <sz val="10"/>
        <color theme="1"/>
        <rFont val="Calibri"/>
        <family val="2"/>
        <scheme val="minor"/>
      </rPr>
      <t xml:space="preserve"> Kit Arduino</t>
    </r>
  </si>
  <si>
    <t>Kit de Componentes Electrónicos (Resistencias, Capacitores, Inductores, Transistores, Protoboard, Diodos, Leds, Pulsadores e Integrados)</t>
  </si>
  <si>
    <t>Kit de Sensores (Juego de 37 Sensores)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</si>
  <si>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>de Impresión Digital con Tóner de Repuesto</t>
    </r>
  </si>
  <si>
    <t>Cortadora Láser con Sistema de Extracción</t>
  </si>
  <si>
    <t>Kit Solar para Laboratorio</t>
  </si>
  <si>
    <t>PRECIOS DOTACIÓN</t>
  </si>
  <si>
    <t>PRECIOS INSTALACIÓN</t>
  </si>
  <si>
    <t>Instalación Cámara CCTV tipo DOMO</t>
  </si>
  <si>
    <t>Instalación Cámara CCTV tipo BALA</t>
  </si>
  <si>
    <t>Fotografía - Telón Verde o Azul</t>
  </si>
  <si>
    <t>Fotografía - Trípode</t>
  </si>
  <si>
    <t>Fotografía - Aro de Luz</t>
  </si>
  <si>
    <t>Fotografía - Cámara Digital para Fotografía y Video Profesional con Accesorios (Maletin, Cargador, Batería, Memoria 32 Ghz y Lente 18-55 mm)</t>
  </si>
  <si>
    <t>Fotografía - Batería de Repuesto para Cámara Digital</t>
  </si>
  <si>
    <t>Kit Laboratorio Electrónica ( Fuente Digital - Multímetro Digital - Cautín - Herramientas Básicas)</t>
  </si>
  <si>
    <t>Pantalla Digitalizadora</t>
  </si>
  <si>
    <t>Fotografia - Luz de Estudio SK300</t>
  </si>
  <si>
    <t xml:space="preserve">Fotografía - kit de limpieza para cámara y lentes </t>
  </si>
  <si>
    <t>Mindstorms Robot Inventor</t>
  </si>
  <si>
    <t>Kit Brazo Robótico</t>
  </si>
  <si>
    <t>Kit Auto Robótico</t>
  </si>
  <si>
    <t>Impresora 3D Ender (Resina) + Anycubic Wash&amp;Cure 3 + Resina 1Kg</t>
  </si>
  <si>
    <t>Máquina Bordadora</t>
  </si>
  <si>
    <t>CANTIDAD</t>
  </si>
  <si>
    <t>TOTAL</t>
  </si>
  <si>
    <t>INSTALACIÓN DE EQUIPOS</t>
  </si>
  <si>
    <t>SUMINISTRO DE EQUIPOS</t>
  </si>
  <si>
    <t>VALOR UNITARIO</t>
  </si>
  <si>
    <t>VALOR PARCIAL</t>
  </si>
  <si>
    <r>
      <t xml:space="preserve">Access </t>
    </r>
    <r>
      <rPr>
        <i/>
        <sz val="10"/>
        <color rgb="FF000000"/>
        <rFont val="Calibri"/>
        <family val="2"/>
        <scheme val="minor"/>
      </rPr>
      <t>Point InDoor</t>
    </r>
  </si>
  <si>
    <t>Servicio de instalacion de Enrutador Gigabit Ethernet</t>
  </si>
  <si>
    <t>Servicio de instalaicon de NVR 16 Canales</t>
  </si>
  <si>
    <r>
      <t>Switch</t>
    </r>
    <r>
      <rPr>
        <sz val="10"/>
        <color rgb="FF000000"/>
        <rFont val="Calibri"/>
        <family val="2"/>
        <scheme val="minor"/>
      </rPr>
      <t xml:space="preserve"> 24 ptos 10/100/1000</t>
    </r>
  </si>
  <si>
    <t>Servicio de instalacion de Switch 24 ptos 10/100/1000</t>
  </si>
  <si>
    <t>Servicio de instalacion  de UPS Rackeable</t>
  </si>
  <si>
    <t>Servicio de instalacion de Monitor 27"</t>
  </si>
  <si>
    <t>Instalación Access Point</t>
  </si>
  <si>
    <r>
      <rPr>
        <sz val="20"/>
        <color theme="1"/>
        <rFont val="Calibri"/>
        <family val="2"/>
        <scheme val="minor"/>
      </rPr>
      <t>Anexo No. 2 - Formulario de precios y cantidades.</t>
    </r>
    <r>
      <rPr>
        <sz val="10"/>
        <color theme="1"/>
        <rFont val="Calibri"/>
        <family val="2"/>
        <scheme val="minor"/>
      </rPr>
      <t xml:space="preserve">
(Utilizar papel membrete)</t>
    </r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</si>
  <si>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</si>
  <si>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C. C. No.__</t>
  </si>
  <si>
    <t>Dirección de correo_</t>
  </si>
  <si>
    <t>Dirección electrónica</t>
  </si>
  <si>
    <t>Ciudad__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</si>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</sst>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-[$$-240A]\ * #,##0_-;\-[$$-240A]\ * #,##0_-;_-[$$-240A]\ * &quot;-&quot;??_-;_-@_-"/>
    <numFmt numFmtId="166" formatCode="_-&quot;$&quot;\ * #,##0_-;\-&quot;$&quot;\ * #,##0_-;_-&quot;$&quot;\ * &quot;-&quot;??_-;_-@_-"/>
    <numFmt numFmtId="167" formatCode="_(&quot;$&quot;* #,##0_);_(&quot;$&quot;* \(#,##0\);_(&quot;$&quot;* &quot;-&quot;??_);_(@_)"/>
    <numFmt numFmtId="170" formatCode="_-&quot;$&quot;\ * #,##0.00_-;\-&quot;$&quot;\ * #,##0.0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</cellStyleXfs>
  <cellXfs count="55">
    <xf numFmtId="0" fontId="0" fillId="0" borderId="0" xfId="0"/>
    <xf numFmtId="0" fontId="5" fillId="2" borderId="6" xfId="0" applyFont="1" applyFill="1" applyBorder="1" applyAlignment="1">
      <alignment horizontal="center" vertical="center" wrapText="1"/>
    </xf>
    <xf numFmtId="166" fontId="4" fillId="2" borderId="4" xfId="5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center" vertical="center" wrapText="1"/>
    </xf>
    <xf numFmtId="165" fontId="4" fillId="2" borderId="1" xfId="5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165" fontId="4" fillId="2" borderId="1" xfId="5" applyNumberFormat="1" applyFont="1" applyFill="1" applyBorder="1" applyAlignment="1">
      <alignment wrapText="1"/>
    </xf>
    <xf numFmtId="0" fontId="6" fillId="2" borderId="1" xfId="4" applyFont="1" applyFill="1" applyBorder="1" applyAlignment="1">
      <alignment horizontal="right" vertical="center" wrapText="1"/>
    </xf>
    <xf numFmtId="165" fontId="6" fillId="2" borderId="1" xfId="4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9" fontId="6" fillId="2" borderId="1" xfId="4" applyNumberFormat="1" applyFont="1" applyFill="1" applyBorder="1" applyAlignment="1">
      <alignment vertical="center" wrapText="1"/>
    </xf>
    <xf numFmtId="165" fontId="4" fillId="2" borderId="0" xfId="0" applyNumberFormat="1" applyFont="1" applyFill="1" applyAlignment="1">
      <alignment vertical="center"/>
    </xf>
    <xf numFmtId="0" fontId="7" fillId="2" borderId="1" xfId="4" applyFont="1" applyFill="1" applyBorder="1" applyAlignment="1">
      <alignment horizontal="center" vertical="center" wrapText="1"/>
    </xf>
    <xf numFmtId="167" fontId="4" fillId="2" borderId="0" xfId="6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right" vertical="center" wrapText="1"/>
    </xf>
    <xf numFmtId="0" fontId="6" fillId="2" borderId="11" xfId="4" applyFont="1" applyFill="1" applyBorder="1" applyAlignment="1">
      <alignment horizontal="right" vertical="center" wrapText="1"/>
    </xf>
    <xf numFmtId="0" fontId="6" fillId="2" borderId="6" xfId="4" applyFont="1" applyFill="1" applyBorder="1" applyAlignment="1">
      <alignment horizontal="right" vertical="center" wrapText="1"/>
    </xf>
    <xf numFmtId="166" fontId="6" fillId="2" borderId="1" xfId="4" applyNumberFormat="1" applyFont="1" applyFill="1" applyBorder="1" applyAlignment="1">
      <alignment horizontal="right" vertical="center" wrapText="1"/>
    </xf>
    <xf numFmtId="0" fontId="6" fillId="2" borderId="3" xfId="4" applyFont="1" applyFill="1" applyBorder="1" applyAlignment="1">
      <alignment horizontal="right" vertical="center" wrapText="1"/>
    </xf>
    <xf numFmtId="9" fontId="6" fillId="2" borderId="1" xfId="4" applyNumberFormat="1" applyFont="1" applyFill="1" applyBorder="1" applyAlignment="1">
      <alignment horizontal="right" vertical="center" wrapText="1"/>
    </xf>
    <xf numFmtId="166" fontId="6" fillId="2" borderId="1" xfId="5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2" applyFill="1" applyAlignment="1">
      <alignment vertical="center"/>
    </xf>
  </cellXfs>
  <cellStyles count="8">
    <cellStyle name="Hipervínculo" xfId="2" builtinId="8"/>
    <cellStyle name="Moneda" xfId="6" builtinId="4"/>
    <cellStyle name="Moneda 2" xfId="5" xr:uid="{E16D3BAF-8B19-4402-8603-566E38AB91A1}"/>
    <cellStyle name="Moneda 2 2" xfId="7" xr:uid="{6286BD11-7319-4D1D-9383-4D58D318CAAE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29D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CARGAS\Anexo%202.%20ESPECIFICACIONES%20TE&#769;CNICAS%20CVS%20SAN%20SEBASTIA&#769;N%20DE%20PALMITAS%20-%20Ticline%20Vr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 SEBASTIÁN DE PALMITAS"/>
      <sheetName val="Especificaciones Técnicas "/>
      <sheetName val="Precios referenciales"/>
    </sheetNames>
    <sheetDataSet>
      <sheetData sheetId="0">
        <row r="7">
          <cell r="F7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2BC2-3679-42CF-AA75-7C7B6E925EBD}">
  <dimension ref="B3:I95"/>
  <sheetViews>
    <sheetView tabSelected="1" zoomScale="96" zoomScaleNormal="96" workbookViewId="0">
      <selection activeCell="J83" sqref="J83"/>
    </sheetView>
  </sheetViews>
  <sheetFormatPr baseColWidth="10" defaultColWidth="11.453125" defaultRowHeight="13" x14ac:dyDescent="0.35"/>
  <cols>
    <col min="1" max="1" width="4.453125" style="10" customWidth="1"/>
    <col min="2" max="2" width="7" style="10" customWidth="1"/>
    <col min="3" max="3" width="42.81640625" style="10" customWidth="1"/>
    <col min="4" max="4" width="7.81640625" style="10" customWidth="1"/>
    <col min="5" max="5" width="10.54296875" style="10" customWidth="1"/>
    <col min="6" max="6" width="17.1796875" style="10" customWidth="1"/>
    <col min="7" max="7" width="14.453125" style="10" customWidth="1"/>
    <col min="8" max="8" width="13.453125" style="10" hidden="1" customWidth="1"/>
    <col min="9" max="9" width="13.453125" style="10" bestFit="1" customWidth="1"/>
    <col min="10" max="16384" width="11.453125" style="10"/>
  </cols>
  <sheetData>
    <row r="3" spans="2:8" x14ac:dyDescent="0.35">
      <c r="C3" s="13" t="s">
        <v>79</v>
      </c>
      <c r="D3" s="13"/>
      <c r="E3" s="13"/>
      <c r="F3" s="13"/>
      <c r="G3" s="13"/>
      <c r="H3" s="13"/>
    </row>
    <row r="5" spans="2:8" x14ac:dyDescent="0.35">
      <c r="B5" s="13"/>
      <c r="C5" s="13"/>
      <c r="D5" s="13"/>
      <c r="E5" s="13"/>
      <c r="F5" s="13"/>
      <c r="G5" s="13"/>
    </row>
    <row r="6" spans="2:8" x14ac:dyDescent="0.35">
      <c r="B6" s="14" t="s">
        <v>27</v>
      </c>
      <c r="C6" s="14"/>
      <c r="D6" s="14"/>
      <c r="E6" s="14"/>
      <c r="F6" s="14"/>
      <c r="G6" s="14"/>
    </row>
    <row r="7" spans="2:8" x14ac:dyDescent="0.35">
      <c r="B7" s="15"/>
      <c r="C7" s="16"/>
      <c r="D7" s="16"/>
      <c r="E7" s="17"/>
      <c r="F7" s="17"/>
      <c r="G7" s="17"/>
    </row>
    <row r="8" spans="2:8" s="15" customFormat="1" x14ac:dyDescent="0.35">
      <c r="B8" s="14" t="s">
        <v>68</v>
      </c>
      <c r="C8" s="14"/>
      <c r="D8" s="14"/>
      <c r="E8" s="14"/>
      <c r="F8" s="14"/>
      <c r="G8" s="14"/>
    </row>
    <row r="9" spans="2:8" x14ac:dyDescent="0.35">
      <c r="B9" s="18" t="s">
        <v>13</v>
      </c>
      <c r="C9" s="18" t="s">
        <v>8</v>
      </c>
      <c r="D9" s="18" t="s">
        <v>14</v>
      </c>
      <c r="E9" s="18" t="s">
        <v>65</v>
      </c>
      <c r="F9" s="18" t="s">
        <v>69</v>
      </c>
      <c r="G9" s="18" t="s">
        <v>70</v>
      </c>
    </row>
    <row r="10" spans="2:8" x14ac:dyDescent="0.35">
      <c r="B10" s="19" t="s">
        <v>9</v>
      </c>
      <c r="C10" s="20"/>
      <c r="D10" s="18"/>
      <c r="E10" s="21"/>
      <c r="F10" s="18"/>
      <c r="G10" s="18"/>
    </row>
    <row r="11" spans="2:8" ht="13.5" thickBot="1" x14ac:dyDescent="0.4">
      <c r="B11" s="22">
        <v>1</v>
      </c>
      <c r="C11" s="23" t="s">
        <v>71</v>
      </c>
      <c r="D11" s="12" t="s">
        <v>15</v>
      </c>
      <c r="E11" s="6">
        <v>2</v>
      </c>
      <c r="F11" s="5"/>
      <c r="G11" s="7">
        <f>+F11*E11</f>
        <v>0</v>
      </c>
    </row>
    <row r="12" spans="2:8" ht="13.5" thickBot="1" x14ac:dyDescent="0.4">
      <c r="B12" s="22">
        <v>2</v>
      </c>
      <c r="C12" s="23" t="s">
        <v>0</v>
      </c>
      <c r="D12" s="12" t="s">
        <v>15</v>
      </c>
      <c r="E12" s="6">
        <v>4</v>
      </c>
      <c r="F12" s="5"/>
      <c r="G12" s="7">
        <f t="shared" ref="G12:G23" si="0">+F12*E12</f>
        <v>0</v>
      </c>
    </row>
    <row r="13" spans="2:8" ht="13.5" thickBot="1" x14ac:dyDescent="0.4">
      <c r="B13" s="22">
        <v>3</v>
      </c>
      <c r="C13" s="23" t="s">
        <v>28</v>
      </c>
      <c r="D13" s="12" t="s">
        <v>15</v>
      </c>
      <c r="E13" s="6">
        <v>5</v>
      </c>
      <c r="F13" s="5"/>
      <c r="G13" s="7">
        <f t="shared" si="0"/>
        <v>0</v>
      </c>
    </row>
    <row r="14" spans="2:8" ht="13.5" thickBot="1" x14ac:dyDescent="0.4">
      <c r="B14" s="22">
        <v>4</v>
      </c>
      <c r="C14" s="23" t="s">
        <v>1</v>
      </c>
      <c r="D14" s="12" t="s">
        <v>15</v>
      </c>
      <c r="E14" s="6">
        <v>1</v>
      </c>
      <c r="F14" s="5"/>
      <c r="G14" s="7">
        <f t="shared" si="0"/>
        <v>0</v>
      </c>
    </row>
    <row r="15" spans="2:8" ht="13.5" thickBot="1" x14ac:dyDescent="0.4">
      <c r="B15" s="22">
        <v>5</v>
      </c>
      <c r="C15" s="23" t="s">
        <v>72</v>
      </c>
      <c r="D15" s="12"/>
      <c r="E15" s="6">
        <v>1</v>
      </c>
      <c r="F15" s="5"/>
      <c r="G15" s="7">
        <f t="shared" si="0"/>
        <v>0</v>
      </c>
    </row>
    <row r="16" spans="2:8" ht="13.5" thickBot="1" x14ac:dyDescent="0.4">
      <c r="B16" s="22">
        <v>6</v>
      </c>
      <c r="C16" s="23" t="s">
        <v>2</v>
      </c>
      <c r="D16" s="12" t="s">
        <v>15</v>
      </c>
      <c r="E16" s="6">
        <v>1</v>
      </c>
      <c r="F16" s="5"/>
      <c r="G16" s="7">
        <f t="shared" si="0"/>
        <v>0</v>
      </c>
    </row>
    <row r="17" spans="2:7" ht="13.5" thickBot="1" x14ac:dyDescent="0.4">
      <c r="B17" s="22">
        <v>7</v>
      </c>
      <c r="C17" s="23" t="s">
        <v>73</v>
      </c>
      <c r="D17" s="12"/>
      <c r="E17" s="6">
        <v>1</v>
      </c>
      <c r="F17" s="5"/>
      <c r="G17" s="7">
        <f t="shared" si="0"/>
        <v>0</v>
      </c>
    </row>
    <row r="18" spans="2:7" ht="13.5" thickBot="1" x14ac:dyDescent="0.4">
      <c r="B18" s="22">
        <v>8</v>
      </c>
      <c r="C18" s="24" t="s">
        <v>74</v>
      </c>
      <c r="D18" s="12" t="s">
        <v>15</v>
      </c>
      <c r="E18" s="6">
        <v>1</v>
      </c>
      <c r="F18" s="5"/>
      <c r="G18" s="7">
        <f t="shared" si="0"/>
        <v>0</v>
      </c>
    </row>
    <row r="19" spans="2:7" ht="13.5" thickBot="1" x14ac:dyDescent="0.4">
      <c r="B19" s="22">
        <v>9</v>
      </c>
      <c r="C19" s="23" t="s">
        <v>75</v>
      </c>
      <c r="D19" s="12"/>
      <c r="E19" s="6">
        <v>1</v>
      </c>
      <c r="F19" s="5"/>
      <c r="G19" s="7">
        <f t="shared" si="0"/>
        <v>0</v>
      </c>
    </row>
    <row r="20" spans="2:7" ht="13.5" thickBot="1" x14ac:dyDescent="0.4">
      <c r="B20" s="22">
        <v>10</v>
      </c>
      <c r="C20" s="23" t="s">
        <v>3</v>
      </c>
      <c r="D20" s="12" t="s">
        <v>15</v>
      </c>
      <c r="E20" s="6">
        <v>1</v>
      </c>
      <c r="F20" s="5"/>
      <c r="G20" s="7">
        <f t="shared" si="0"/>
        <v>0</v>
      </c>
    </row>
    <row r="21" spans="2:7" ht="13.5" thickBot="1" x14ac:dyDescent="0.4">
      <c r="B21" s="22">
        <v>11</v>
      </c>
      <c r="C21" s="23" t="s">
        <v>76</v>
      </c>
      <c r="D21" s="12"/>
      <c r="E21" s="6">
        <v>1</v>
      </c>
      <c r="F21" s="5"/>
      <c r="G21" s="7">
        <f t="shared" si="0"/>
        <v>0</v>
      </c>
    </row>
    <row r="22" spans="2:7" ht="13.5" thickBot="1" x14ac:dyDescent="0.4">
      <c r="B22" s="22">
        <v>12</v>
      </c>
      <c r="C22" s="23" t="s">
        <v>4</v>
      </c>
      <c r="D22" s="12"/>
      <c r="E22" s="6">
        <v>1</v>
      </c>
      <c r="F22" s="5"/>
      <c r="G22" s="7">
        <f t="shared" si="0"/>
        <v>0</v>
      </c>
    </row>
    <row r="23" spans="2:7" ht="13.5" thickBot="1" x14ac:dyDescent="0.4">
      <c r="B23" s="22">
        <v>13</v>
      </c>
      <c r="C23" s="23" t="s">
        <v>77</v>
      </c>
      <c r="D23" s="12" t="s">
        <v>15</v>
      </c>
      <c r="E23" s="6">
        <v>1</v>
      </c>
      <c r="F23" s="5"/>
      <c r="G23" s="7">
        <f t="shared" si="0"/>
        <v>0</v>
      </c>
    </row>
    <row r="24" spans="2:7" x14ac:dyDescent="0.35">
      <c r="B24" s="19" t="s">
        <v>10</v>
      </c>
      <c r="C24" s="20"/>
      <c r="D24" s="12"/>
      <c r="E24" s="12"/>
      <c r="F24" s="5"/>
      <c r="G24" s="7"/>
    </row>
    <row r="25" spans="2:7" ht="26" x14ac:dyDescent="0.35">
      <c r="B25" s="12">
        <v>14</v>
      </c>
      <c r="C25" s="11" t="s">
        <v>30</v>
      </c>
      <c r="D25" s="12" t="s">
        <v>15</v>
      </c>
      <c r="E25" s="12">
        <f>+'[1]SAN SEBASTIÁN DE PALMITAS'!F15</f>
        <v>1</v>
      </c>
      <c r="F25" s="5"/>
      <c r="G25" s="7">
        <f>+F25*E25</f>
        <v>0</v>
      </c>
    </row>
    <row r="26" spans="2:7" x14ac:dyDescent="0.35">
      <c r="B26" s="12">
        <v>15</v>
      </c>
      <c r="C26" s="9" t="s">
        <v>5</v>
      </c>
      <c r="D26" s="12" t="s">
        <v>15</v>
      </c>
      <c r="E26" s="12">
        <f>+'[1]SAN SEBASTIÁN DE PALMITAS'!F16</f>
        <v>1</v>
      </c>
      <c r="F26" s="5"/>
      <c r="G26" s="7">
        <f t="shared" ref="G26:G66" si="1">+F26*E26</f>
        <v>0</v>
      </c>
    </row>
    <row r="27" spans="2:7" x14ac:dyDescent="0.35">
      <c r="B27" s="12">
        <v>16</v>
      </c>
      <c r="C27" s="9" t="s">
        <v>29</v>
      </c>
      <c r="D27" s="12" t="s">
        <v>15</v>
      </c>
      <c r="E27" s="12">
        <f>+'[1]SAN SEBASTIÁN DE PALMITAS'!F17</f>
        <v>1</v>
      </c>
      <c r="F27" s="5"/>
      <c r="G27" s="7">
        <f t="shared" si="1"/>
        <v>0</v>
      </c>
    </row>
    <row r="28" spans="2:7" x14ac:dyDescent="0.35">
      <c r="B28" s="19" t="s">
        <v>11</v>
      </c>
      <c r="C28" s="20"/>
      <c r="D28" s="12"/>
      <c r="E28" s="12"/>
      <c r="F28" s="5"/>
      <c r="G28" s="7"/>
    </row>
    <row r="29" spans="2:7" ht="17.25" customHeight="1" thickBot="1" x14ac:dyDescent="0.4">
      <c r="B29" s="22">
        <v>17</v>
      </c>
      <c r="C29" s="9" t="s">
        <v>16</v>
      </c>
      <c r="D29" s="12" t="s">
        <v>15</v>
      </c>
      <c r="E29" s="6">
        <v>10</v>
      </c>
      <c r="F29" s="5"/>
      <c r="G29" s="7">
        <f t="shared" si="1"/>
        <v>0</v>
      </c>
    </row>
    <row r="30" spans="2:7" ht="13.5" thickBot="1" x14ac:dyDescent="0.4">
      <c r="B30" s="22">
        <v>18</v>
      </c>
      <c r="C30" s="9" t="s">
        <v>31</v>
      </c>
      <c r="D30" s="12" t="s">
        <v>15</v>
      </c>
      <c r="E30" s="12">
        <v>3</v>
      </c>
      <c r="F30" s="5"/>
      <c r="G30" s="7">
        <f t="shared" si="1"/>
        <v>0</v>
      </c>
    </row>
    <row r="31" spans="2:7" ht="13.5" thickBot="1" x14ac:dyDescent="0.4">
      <c r="B31" s="22">
        <v>19</v>
      </c>
      <c r="C31" s="9" t="s">
        <v>51</v>
      </c>
      <c r="D31" s="12" t="s">
        <v>15</v>
      </c>
      <c r="E31" s="12">
        <v>1</v>
      </c>
      <c r="F31" s="5"/>
      <c r="G31" s="7">
        <f t="shared" si="1"/>
        <v>0</v>
      </c>
    </row>
    <row r="32" spans="2:7" ht="39.5" thickBot="1" x14ac:dyDescent="0.4">
      <c r="B32" s="22">
        <v>20</v>
      </c>
      <c r="C32" s="11" t="s">
        <v>54</v>
      </c>
      <c r="D32" s="12" t="s">
        <v>15</v>
      </c>
      <c r="E32" s="12">
        <v>3</v>
      </c>
      <c r="F32" s="5"/>
      <c r="G32" s="7">
        <f t="shared" si="1"/>
        <v>0</v>
      </c>
    </row>
    <row r="33" spans="2:7" ht="13.5" thickBot="1" x14ac:dyDescent="0.4">
      <c r="B33" s="22">
        <v>21</v>
      </c>
      <c r="C33" s="9" t="s">
        <v>21</v>
      </c>
      <c r="D33" s="12" t="s">
        <v>15</v>
      </c>
      <c r="E33" s="6">
        <v>3</v>
      </c>
      <c r="F33" s="5"/>
      <c r="G33" s="7">
        <f t="shared" si="1"/>
        <v>0</v>
      </c>
    </row>
    <row r="34" spans="2:7" x14ac:dyDescent="0.35">
      <c r="B34" s="25">
        <v>22</v>
      </c>
      <c r="C34" s="9" t="s">
        <v>53</v>
      </c>
      <c r="D34" s="12" t="s">
        <v>15</v>
      </c>
      <c r="E34" s="6">
        <v>1</v>
      </c>
      <c r="F34" s="5"/>
      <c r="G34" s="7">
        <f t="shared" si="1"/>
        <v>0</v>
      </c>
    </row>
    <row r="35" spans="2:7" ht="13.5" thickBot="1" x14ac:dyDescent="0.4">
      <c r="B35" s="22">
        <v>23</v>
      </c>
      <c r="C35" s="9" t="s">
        <v>32</v>
      </c>
      <c r="D35" s="12" t="s">
        <v>15</v>
      </c>
      <c r="E35" s="6">
        <v>1</v>
      </c>
      <c r="F35" s="5"/>
      <c r="G35" s="7">
        <f t="shared" si="1"/>
        <v>0</v>
      </c>
    </row>
    <row r="36" spans="2:7" ht="13.5" thickBot="1" x14ac:dyDescent="0.4">
      <c r="B36" s="22">
        <v>24</v>
      </c>
      <c r="C36" s="9" t="s">
        <v>52</v>
      </c>
      <c r="D36" s="12" t="s">
        <v>15</v>
      </c>
      <c r="E36" s="6">
        <v>2</v>
      </c>
      <c r="F36" s="5"/>
      <c r="G36" s="7">
        <f t="shared" si="1"/>
        <v>0</v>
      </c>
    </row>
    <row r="37" spans="2:7" ht="13.5" thickBot="1" x14ac:dyDescent="0.4">
      <c r="B37" s="22">
        <v>25</v>
      </c>
      <c r="C37" s="9" t="s">
        <v>33</v>
      </c>
      <c r="D37" s="12" t="s">
        <v>15</v>
      </c>
      <c r="E37" s="6">
        <v>1</v>
      </c>
      <c r="F37" s="5"/>
      <c r="G37" s="7">
        <f t="shared" si="1"/>
        <v>0</v>
      </c>
    </row>
    <row r="38" spans="2:7" ht="13.5" thickBot="1" x14ac:dyDescent="0.4">
      <c r="B38" s="22">
        <v>26</v>
      </c>
      <c r="C38" s="9" t="s">
        <v>34</v>
      </c>
      <c r="D38" s="12" t="s">
        <v>15</v>
      </c>
      <c r="E38" s="6">
        <v>2</v>
      </c>
      <c r="F38" s="5"/>
      <c r="G38" s="7">
        <f t="shared" si="1"/>
        <v>0</v>
      </c>
    </row>
    <row r="39" spans="2:7" ht="13.5" thickBot="1" x14ac:dyDescent="0.4">
      <c r="B39" s="22">
        <v>27</v>
      </c>
      <c r="C39" s="9" t="s">
        <v>55</v>
      </c>
      <c r="D39" s="12" t="s">
        <v>15</v>
      </c>
      <c r="E39" s="6">
        <v>3</v>
      </c>
      <c r="F39" s="5"/>
      <c r="G39" s="7">
        <f t="shared" si="1"/>
        <v>0</v>
      </c>
    </row>
    <row r="40" spans="2:7" ht="13.5" thickBot="1" x14ac:dyDescent="0.4">
      <c r="B40" s="22">
        <v>28</v>
      </c>
      <c r="C40" s="9" t="s">
        <v>58</v>
      </c>
      <c r="D40" s="12" t="s">
        <v>15</v>
      </c>
      <c r="E40" s="6">
        <v>1</v>
      </c>
      <c r="F40" s="5"/>
      <c r="G40" s="7">
        <f t="shared" si="1"/>
        <v>0</v>
      </c>
    </row>
    <row r="41" spans="2:7" ht="13.5" thickBot="1" x14ac:dyDescent="0.4">
      <c r="B41" s="22">
        <v>29</v>
      </c>
      <c r="C41" s="9" t="s">
        <v>35</v>
      </c>
      <c r="D41" s="12" t="s">
        <v>15</v>
      </c>
      <c r="E41" s="6">
        <v>1</v>
      </c>
      <c r="F41" s="5"/>
      <c r="G41" s="7">
        <f t="shared" si="1"/>
        <v>0</v>
      </c>
    </row>
    <row r="42" spans="2:7" ht="13.5" thickBot="1" x14ac:dyDescent="0.4">
      <c r="B42" s="22">
        <v>30</v>
      </c>
      <c r="C42" s="9" t="s">
        <v>36</v>
      </c>
      <c r="D42" s="12" t="s">
        <v>15</v>
      </c>
      <c r="E42" s="6">
        <v>3</v>
      </c>
      <c r="F42" s="5"/>
      <c r="G42" s="7">
        <f t="shared" si="1"/>
        <v>0</v>
      </c>
    </row>
    <row r="43" spans="2:7" ht="13.5" thickBot="1" x14ac:dyDescent="0.4">
      <c r="B43" s="22">
        <v>31</v>
      </c>
      <c r="C43" s="9" t="s">
        <v>59</v>
      </c>
      <c r="D43" s="12" t="s">
        <v>15</v>
      </c>
      <c r="E43" s="12">
        <v>1</v>
      </c>
      <c r="F43" s="5"/>
      <c r="G43" s="7">
        <f t="shared" si="1"/>
        <v>0</v>
      </c>
    </row>
    <row r="44" spans="2:7" ht="13.5" thickBot="1" x14ac:dyDescent="0.4">
      <c r="B44" s="22">
        <v>32</v>
      </c>
      <c r="C44" s="9" t="s">
        <v>6</v>
      </c>
      <c r="D44" s="12" t="s">
        <v>15</v>
      </c>
      <c r="E44" s="12">
        <v>1</v>
      </c>
      <c r="F44" s="5"/>
      <c r="G44" s="7">
        <f t="shared" si="1"/>
        <v>0</v>
      </c>
    </row>
    <row r="45" spans="2:7" ht="13.5" thickBot="1" x14ac:dyDescent="0.4">
      <c r="B45" s="22">
        <v>33</v>
      </c>
      <c r="C45" s="9" t="s">
        <v>7</v>
      </c>
      <c r="D45" s="12" t="s">
        <v>15</v>
      </c>
      <c r="E45" s="12">
        <v>1</v>
      </c>
      <c r="F45" s="5"/>
      <c r="G45" s="7">
        <f t="shared" si="1"/>
        <v>0</v>
      </c>
    </row>
    <row r="46" spans="2:7" ht="13.5" thickBot="1" x14ac:dyDescent="0.4">
      <c r="B46" s="22">
        <v>34</v>
      </c>
      <c r="C46" s="9" t="s">
        <v>37</v>
      </c>
      <c r="D46" s="12" t="s">
        <v>15</v>
      </c>
      <c r="E46" s="12">
        <v>1</v>
      </c>
      <c r="F46" s="5"/>
      <c r="G46" s="7">
        <f t="shared" si="1"/>
        <v>0</v>
      </c>
    </row>
    <row r="47" spans="2:7" ht="13.5" thickBot="1" x14ac:dyDescent="0.4">
      <c r="B47" s="22">
        <v>35</v>
      </c>
      <c r="C47" s="9" t="s">
        <v>38</v>
      </c>
      <c r="D47" s="12" t="s">
        <v>15</v>
      </c>
      <c r="E47" s="12">
        <v>1</v>
      </c>
      <c r="F47" s="5"/>
      <c r="G47" s="7">
        <f t="shared" si="1"/>
        <v>0</v>
      </c>
    </row>
    <row r="48" spans="2:7" ht="13.5" thickBot="1" x14ac:dyDescent="0.4">
      <c r="B48" s="22">
        <v>36</v>
      </c>
      <c r="C48" s="9" t="s">
        <v>39</v>
      </c>
      <c r="D48" s="12" t="s">
        <v>15</v>
      </c>
      <c r="E48" s="12">
        <v>1</v>
      </c>
      <c r="F48" s="5"/>
      <c r="G48" s="7">
        <f t="shared" si="1"/>
        <v>0</v>
      </c>
    </row>
    <row r="49" spans="2:7" x14ac:dyDescent="0.35">
      <c r="B49" s="19" t="s">
        <v>12</v>
      </c>
      <c r="C49" s="20"/>
      <c r="D49" s="12"/>
      <c r="E49" s="12"/>
      <c r="F49" s="5"/>
      <c r="G49" s="7"/>
    </row>
    <row r="50" spans="2:7" ht="13.5" thickBot="1" x14ac:dyDescent="0.4">
      <c r="B50" s="22">
        <v>37</v>
      </c>
      <c r="C50" s="9" t="s">
        <v>57</v>
      </c>
      <c r="D50" s="12" t="s">
        <v>15</v>
      </c>
      <c r="E50" s="12">
        <v>4</v>
      </c>
      <c r="F50" s="5"/>
      <c r="G50" s="7">
        <f t="shared" si="1"/>
        <v>0</v>
      </c>
    </row>
    <row r="51" spans="2:7" ht="13.5" thickBot="1" x14ac:dyDescent="0.35">
      <c r="B51" s="22">
        <v>38</v>
      </c>
      <c r="C51" s="9" t="s">
        <v>40</v>
      </c>
      <c r="D51" s="12" t="s">
        <v>15</v>
      </c>
      <c r="E51" s="12">
        <v>2</v>
      </c>
      <c r="F51" s="26"/>
      <c r="G51" s="7">
        <f t="shared" si="1"/>
        <v>0</v>
      </c>
    </row>
    <row r="52" spans="2:7" ht="13.5" thickBot="1" x14ac:dyDescent="0.4">
      <c r="B52" s="22">
        <v>39</v>
      </c>
      <c r="C52" s="9" t="s">
        <v>18</v>
      </c>
      <c r="D52" s="12" t="s">
        <v>15</v>
      </c>
      <c r="E52" s="12">
        <v>2</v>
      </c>
      <c r="F52" s="5"/>
      <c r="G52" s="7">
        <f t="shared" si="1"/>
        <v>0</v>
      </c>
    </row>
    <row r="53" spans="2:7" ht="13.5" thickBot="1" x14ac:dyDescent="0.4">
      <c r="B53" s="22">
        <v>40</v>
      </c>
      <c r="C53" s="11" t="s">
        <v>41</v>
      </c>
      <c r="D53" s="12" t="s">
        <v>15</v>
      </c>
      <c r="E53" s="12">
        <v>10</v>
      </c>
      <c r="F53" s="5"/>
      <c r="G53" s="7">
        <f t="shared" si="1"/>
        <v>0</v>
      </c>
    </row>
    <row r="54" spans="2:7" ht="26.5" thickBot="1" x14ac:dyDescent="0.4">
      <c r="B54" s="22">
        <v>41</v>
      </c>
      <c r="C54" s="11" t="s">
        <v>56</v>
      </c>
      <c r="D54" s="1" t="s">
        <v>15</v>
      </c>
      <c r="E54" s="12">
        <v>10</v>
      </c>
      <c r="F54" s="5"/>
      <c r="G54" s="7">
        <f t="shared" si="1"/>
        <v>0</v>
      </c>
    </row>
    <row r="55" spans="2:7" ht="13.5" thickBot="1" x14ac:dyDescent="0.4">
      <c r="B55" s="22">
        <v>42</v>
      </c>
      <c r="C55" s="9" t="s">
        <v>19</v>
      </c>
      <c r="D55" s="1" t="s">
        <v>15</v>
      </c>
      <c r="E55" s="12">
        <v>3</v>
      </c>
      <c r="F55" s="5"/>
      <c r="G55" s="7">
        <f t="shared" si="1"/>
        <v>0</v>
      </c>
    </row>
    <row r="56" spans="2:7" ht="13.5" thickBot="1" x14ac:dyDescent="0.4">
      <c r="B56" s="22">
        <v>43</v>
      </c>
      <c r="C56" s="8" t="s">
        <v>60</v>
      </c>
      <c r="D56" s="3" t="s">
        <v>15</v>
      </c>
      <c r="E56" s="12">
        <v>2</v>
      </c>
      <c r="F56" s="4"/>
      <c r="G56" s="2">
        <f t="shared" si="1"/>
        <v>0</v>
      </c>
    </row>
    <row r="57" spans="2:7" ht="35.25" customHeight="1" thickBot="1" x14ac:dyDescent="0.4">
      <c r="B57" s="22">
        <v>44</v>
      </c>
      <c r="C57" s="8" t="s">
        <v>42</v>
      </c>
      <c r="D57" s="1" t="s">
        <v>15</v>
      </c>
      <c r="E57" s="12">
        <v>10</v>
      </c>
      <c r="F57" s="5"/>
      <c r="G57" s="7">
        <f t="shared" si="1"/>
        <v>0</v>
      </c>
    </row>
    <row r="58" spans="2:7" ht="13.5" thickBot="1" x14ac:dyDescent="0.4">
      <c r="B58" s="22">
        <v>45</v>
      </c>
      <c r="C58" s="9" t="s">
        <v>43</v>
      </c>
      <c r="D58" s="1" t="s">
        <v>15</v>
      </c>
      <c r="E58" s="12">
        <v>10</v>
      </c>
      <c r="F58" s="5"/>
      <c r="G58" s="7">
        <f t="shared" si="1"/>
        <v>0</v>
      </c>
    </row>
    <row r="59" spans="2:7" ht="13.5" thickBot="1" x14ac:dyDescent="0.4">
      <c r="B59" s="22">
        <v>46</v>
      </c>
      <c r="C59" s="9" t="s">
        <v>44</v>
      </c>
      <c r="D59" s="1" t="s">
        <v>15</v>
      </c>
      <c r="E59" s="12">
        <v>1</v>
      </c>
      <c r="F59" s="5"/>
      <c r="G59" s="7">
        <f t="shared" si="1"/>
        <v>0</v>
      </c>
    </row>
    <row r="60" spans="2:7" ht="13.5" thickBot="1" x14ac:dyDescent="0.4">
      <c r="B60" s="22">
        <v>47</v>
      </c>
      <c r="C60" s="9" t="s">
        <v>20</v>
      </c>
      <c r="D60" s="1" t="s">
        <v>15</v>
      </c>
      <c r="E60" s="12">
        <v>1</v>
      </c>
      <c r="F60" s="5"/>
      <c r="G60" s="7">
        <f t="shared" si="1"/>
        <v>0</v>
      </c>
    </row>
    <row r="61" spans="2:7" ht="13.5" thickBot="1" x14ac:dyDescent="0.4">
      <c r="B61" s="22">
        <v>48</v>
      </c>
      <c r="C61" s="9" t="s">
        <v>45</v>
      </c>
      <c r="D61" s="1" t="s">
        <v>15</v>
      </c>
      <c r="E61" s="12">
        <v>1</v>
      </c>
      <c r="F61" s="5"/>
      <c r="G61" s="7">
        <f t="shared" si="1"/>
        <v>0</v>
      </c>
    </row>
    <row r="62" spans="2:7" ht="13.5" thickBot="1" x14ac:dyDescent="0.4">
      <c r="B62" s="22">
        <v>49</v>
      </c>
      <c r="C62" s="9" t="s">
        <v>46</v>
      </c>
      <c r="D62" s="1" t="s">
        <v>15</v>
      </c>
      <c r="E62" s="12">
        <v>1</v>
      </c>
      <c r="F62" s="5"/>
      <c r="G62" s="7">
        <f t="shared" si="1"/>
        <v>0</v>
      </c>
    </row>
    <row r="63" spans="2:7" ht="26.5" thickBot="1" x14ac:dyDescent="0.4">
      <c r="B63" s="22">
        <v>50</v>
      </c>
      <c r="C63" s="11" t="s">
        <v>63</v>
      </c>
      <c r="D63" s="1" t="s">
        <v>15</v>
      </c>
      <c r="E63" s="12">
        <v>1</v>
      </c>
      <c r="F63" s="5"/>
      <c r="G63" s="7">
        <f t="shared" si="1"/>
        <v>0</v>
      </c>
    </row>
    <row r="64" spans="2:7" ht="13.5" thickBot="1" x14ac:dyDescent="0.4">
      <c r="B64" s="22">
        <v>51</v>
      </c>
      <c r="C64" s="11" t="s">
        <v>61</v>
      </c>
      <c r="D64" s="1" t="s">
        <v>15</v>
      </c>
      <c r="E64" s="12">
        <v>1</v>
      </c>
      <c r="F64" s="5"/>
      <c r="G64" s="7">
        <f t="shared" si="1"/>
        <v>0</v>
      </c>
    </row>
    <row r="65" spans="2:9" ht="13.5" thickBot="1" x14ac:dyDescent="0.4">
      <c r="B65" s="22">
        <v>52</v>
      </c>
      <c r="C65" s="11" t="s">
        <v>62</v>
      </c>
      <c r="D65" s="1" t="s">
        <v>15</v>
      </c>
      <c r="E65" s="12">
        <v>1</v>
      </c>
      <c r="F65" s="5"/>
      <c r="G65" s="7">
        <f t="shared" si="1"/>
        <v>0</v>
      </c>
    </row>
    <row r="66" spans="2:9" ht="13.5" thickBot="1" x14ac:dyDescent="0.4">
      <c r="B66" s="22">
        <v>53</v>
      </c>
      <c r="C66" s="11" t="s">
        <v>64</v>
      </c>
      <c r="D66" s="1" t="s">
        <v>15</v>
      </c>
      <c r="E66" s="12">
        <v>1</v>
      </c>
      <c r="F66" s="5"/>
      <c r="G66" s="7">
        <f t="shared" si="1"/>
        <v>0</v>
      </c>
    </row>
    <row r="67" spans="2:9" x14ac:dyDescent="0.35">
      <c r="B67" s="27" t="s">
        <v>22</v>
      </c>
      <c r="C67" s="27"/>
      <c r="D67" s="27"/>
      <c r="E67" s="27"/>
      <c r="F67" s="27"/>
      <c r="G67" s="28">
        <f>+SUM(G11:G66)</f>
        <v>0</v>
      </c>
    </row>
    <row r="68" spans="2:9" x14ac:dyDescent="0.35">
      <c r="B68" s="29" t="s">
        <v>17</v>
      </c>
      <c r="C68" s="29"/>
      <c r="D68" s="29"/>
      <c r="E68" s="29"/>
      <c r="F68" s="30">
        <v>0.19</v>
      </c>
      <c r="G68" s="28">
        <f>+G67*19%</f>
        <v>0</v>
      </c>
    </row>
    <row r="69" spans="2:9" x14ac:dyDescent="0.35">
      <c r="B69" s="27" t="s">
        <v>26</v>
      </c>
      <c r="C69" s="27"/>
      <c r="D69" s="27"/>
      <c r="E69" s="27"/>
      <c r="F69" s="27"/>
      <c r="G69" s="28">
        <f>G67+G68</f>
        <v>0</v>
      </c>
    </row>
    <row r="70" spans="2:9" x14ac:dyDescent="0.35">
      <c r="I70" s="31"/>
    </row>
    <row r="71" spans="2:9" s="15" customFormat="1" x14ac:dyDescent="0.35">
      <c r="B71" s="14" t="s">
        <v>67</v>
      </c>
      <c r="C71" s="14"/>
      <c r="D71" s="14"/>
      <c r="E71" s="14"/>
      <c r="F71" s="14"/>
      <c r="G71" s="14"/>
    </row>
    <row r="72" spans="2:9" x14ac:dyDescent="0.35">
      <c r="B72" s="32" t="s">
        <v>13</v>
      </c>
      <c r="C72" s="32" t="s">
        <v>8</v>
      </c>
      <c r="D72" s="32" t="s">
        <v>14</v>
      </c>
      <c r="E72" s="32" t="s">
        <v>65</v>
      </c>
      <c r="F72" s="18" t="s">
        <v>69</v>
      </c>
      <c r="G72" s="18" t="s">
        <v>70</v>
      </c>
      <c r="H72" s="33"/>
      <c r="I72" s="34"/>
    </row>
    <row r="73" spans="2:9" ht="13.5" thickBot="1" x14ac:dyDescent="0.4">
      <c r="B73" s="32"/>
      <c r="C73" s="10" t="s">
        <v>78</v>
      </c>
      <c r="D73" s="35" t="s">
        <v>15</v>
      </c>
      <c r="E73" s="36">
        <v>2</v>
      </c>
      <c r="F73" s="37"/>
      <c r="G73" s="37"/>
      <c r="H73" s="33"/>
      <c r="I73" s="34"/>
    </row>
    <row r="74" spans="2:9" ht="13.5" thickBot="1" x14ac:dyDescent="0.4">
      <c r="B74" s="32"/>
      <c r="C74" s="38" t="s">
        <v>49</v>
      </c>
      <c r="D74" s="35" t="s">
        <v>15</v>
      </c>
      <c r="E74" s="39">
        <v>5</v>
      </c>
      <c r="F74" s="37"/>
      <c r="G74" s="37"/>
      <c r="H74" s="33"/>
      <c r="I74" s="34"/>
    </row>
    <row r="75" spans="2:9" ht="13.5" thickBot="1" x14ac:dyDescent="0.4">
      <c r="B75" s="35">
        <v>1</v>
      </c>
      <c r="C75" s="40" t="s">
        <v>50</v>
      </c>
      <c r="D75" s="35" t="s">
        <v>15</v>
      </c>
      <c r="E75" s="41">
        <v>4</v>
      </c>
      <c r="F75" s="5"/>
      <c r="G75" s="7">
        <f>+F75*E75</f>
        <v>0</v>
      </c>
      <c r="H75" s="33"/>
      <c r="I75" s="31"/>
    </row>
    <row r="76" spans="2:9" x14ac:dyDescent="0.35">
      <c r="B76" s="42" t="s">
        <v>22</v>
      </c>
      <c r="C76" s="42"/>
      <c r="D76" s="43"/>
      <c r="E76" s="43"/>
      <c r="F76" s="44"/>
      <c r="G76" s="45">
        <f>+SUM(G75:G75)</f>
        <v>0</v>
      </c>
    </row>
    <row r="77" spans="2:9" x14ac:dyDescent="0.35">
      <c r="B77" s="46" t="s">
        <v>23</v>
      </c>
      <c r="C77" s="42"/>
      <c r="D77" s="42"/>
      <c r="E77" s="44"/>
      <c r="F77" s="47"/>
      <c r="G77" s="48">
        <f>+G76*F77</f>
        <v>0</v>
      </c>
    </row>
    <row r="78" spans="2:9" x14ac:dyDescent="0.35">
      <c r="B78" s="46" t="s">
        <v>24</v>
      </c>
      <c r="C78" s="42"/>
      <c r="D78" s="42"/>
      <c r="E78" s="44"/>
      <c r="F78" s="47"/>
      <c r="G78" s="48">
        <f>+G76*F78</f>
        <v>0</v>
      </c>
    </row>
    <row r="79" spans="2:9" x14ac:dyDescent="0.35">
      <c r="B79" s="46" t="s">
        <v>25</v>
      </c>
      <c r="C79" s="42"/>
      <c r="D79" s="42"/>
      <c r="E79" s="42"/>
      <c r="F79" s="44"/>
      <c r="G79" s="45">
        <f>+G78+G77+G76</f>
        <v>0</v>
      </c>
    </row>
    <row r="82" spans="3:8" x14ac:dyDescent="0.35">
      <c r="E82" s="49" t="s">
        <v>47</v>
      </c>
      <c r="F82" s="50"/>
      <c r="G82" s="51">
        <f>G69</f>
        <v>0</v>
      </c>
    </row>
    <row r="83" spans="3:8" x14ac:dyDescent="0.35">
      <c r="E83" s="49" t="s">
        <v>48</v>
      </c>
      <c r="F83" s="50"/>
      <c r="G83" s="52">
        <f>G79</f>
        <v>0</v>
      </c>
    </row>
    <row r="84" spans="3:8" x14ac:dyDescent="0.35">
      <c r="E84" s="49" t="s">
        <v>66</v>
      </c>
      <c r="F84" s="50"/>
      <c r="G84" s="51">
        <f>G82+G83</f>
        <v>0</v>
      </c>
    </row>
    <row r="85" spans="3:8" x14ac:dyDescent="0.35">
      <c r="E85" s="15"/>
      <c r="F85" s="15"/>
      <c r="G85" s="15"/>
    </row>
    <row r="87" spans="3:8" x14ac:dyDescent="0.35">
      <c r="G87" s="15"/>
    </row>
    <row r="88" spans="3:8" x14ac:dyDescent="0.35">
      <c r="C88" s="53" t="s">
        <v>80</v>
      </c>
      <c r="D88" s="53"/>
      <c r="E88" s="53"/>
      <c r="F88" s="53"/>
      <c r="G88" s="53"/>
      <c r="H88" s="53"/>
    </row>
    <row r="89" spans="3:8" x14ac:dyDescent="0.35">
      <c r="C89" s="10" t="s">
        <v>81</v>
      </c>
    </row>
    <row r="90" spans="3:8" ht="14.5" x14ac:dyDescent="0.35">
      <c r="C90" s="10" t="s">
        <v>82</v>
      </c>
      <c r="G90" s="54"/>
    </row>
    <row r="91" spans="3:8" x14ac:dyDescent="0.35">
      <c r="C91" s="10" t="s">
        <v>83</v>
      </c>
    </row>
    <row r="92" spans="3:8" x14ac:dyDescent="0.35">
      <c r="C92" s="10" t="s">
        <v>84</v>
      </c>
    </row>
    <row r="95" spans="3:8" x14ac:dyDescent="0.35">
      <c r="C95" s="10" t="s">
        <v>85</v>
      </c>
    </row>
  </sheetData>
  <mergeCells count="20">
    <mergeCell ref="B78:E78"/>
    <mergeCell ref="B5:G5"/>
    <mergeCell ref="C3:H3"/>
    <mergeCell ref="C88:H88"/>
    <mergeCell ref="B71:G71"/>
    <mergeCell ref="E82:F82"/>
    <mergeCell ref="E83:F83"/>
    <mergeCell ref="E84:F84"/>
    <mergeCell ref="B6:G6"/>
    <mergeCell ref="B10:C10"/>
    <mergeCell ref="B24:C24"/>
    <mergeCell ref="B28:C28"/>
    <mergeCell ref="B49:C49"/>
    <mergeCell ref="B8:G8"/>
    <mergeCell ref="B79:F79"/>
    <mergeCell ref="B67:F67"/>
    <mergeCell ref="B68:E68"/>
    <mergeCell ref="B69:F69"/>
    <mergeCell ref="B76:F76"/>
    <mergeCell ref="B77:E7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4EFC0663A9B9439C1552D0D86149F3" ma:contentTypeVersion="17" ma:contentTypeDescription="Crear nuevo documento." ma:contentTypeScope="" ma:versionID="9ca2b823c7073467615e7c7642e5f413">
  <xsd:schema xmlns:xsd="http://www.w3.org/2001/XMLSchema" xmlns:xs="http://www.w3.org/2001/XMLSchema" xmlns:p="http://schemas.microsoft.com/office/2006/metadata/properties" xmlns:ns2="5eef545c-43ca-4fd8-b891-e1e136c71ea2" xmlns:ns3="497e8cf6-3476-4454-8cfd-0715add334b9" targetNamespace="http://schemas.microsoft.com/office/2006/metadata/properties" ma:root="true" ma:fieldsID="723ad6ab5fe812a4a449a62e7053bcac" ns2:_="" ns3:_="">
    <xsd:import namespace="5eef545c-43ca-4fd8-b891-e1e136c71ea2"/>
    <xsd:import namespace="497e8cf6-3476-4454-8cfd-0715add33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f545c-43ca-4fd8-b891-e1e136c71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619b2830-913f-4f10-9aad-721a779fc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e8cf6-3476-4454-8cfd-0715add334b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6177ca4-61f4-40b7-a922-41f2d5b43a19}" ma:internalName="TaxCatchAll" ma:showField="CatchAllData" ma:web="497e8cf6-3476-4454-8cfd-0715add33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7F249-F1AC-4FA3-9B03-0CF8D8A0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f545c-43ca-4fd8-b891-e1e136c71ea2"/>
    <ds:schemaRef ds:uri="497e8cf6-3476-4454-8cfd-0715add33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A0FC2F-0A61-404D-B963-816E1D023D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referenciales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Héctor Edgar Cifuentes Herrón</cp:lastModifiedBy>
  <cp:revision/>
  <dcterms:created xsi:type="dcterms:W3CDTF">2021-11-22T18:45:31Z</dcterms:created>
  <dcterms:modified xsi:type="dcterms:W3CDTF">2023-12-07T20:51:43Z</dcterms:modified>
  <cp:category/>
  <cp:contentStatus/>
</cp:coreProperties>
</file>