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7250ac9f8da0b8/Desktop/AGOSTO 2023/CANDELARIA/MONITOREO/"/>
    </mc:Choice>
  </mc:AlternateContent>
  <xr:revisionPtr revIDLastSave="0" documentId="8_{0B762639-AB77-4F01-883E-59E975DB2A7E}" xr6:coauthVersionLast="47" xr6:coauthVersionMax="47" xr10:uidLastSave="{00000000-0000-0000-0000-000000000000}"/>
  <bookViews>
    <workbookView xWindow="-110" yWindow="-110" windowWidth="19420" windowHeight="10300" xr2:uid="{117ACD89-2E47-485C-8ACA-E824F82AE3C4}"/>
  </bookViews>
  <sheets>
    <sheet name="CENTRO DE MONITOREO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DDP1">#REF!</definedName>
    <definedName name="__DDP2">#REF!</definedName>
    <definedName name="__IVA1">[1]PREMISAS!$D$12</definedName>
    <definedName name="__nit1">#REF!</definedName>
    <definedName name="__nit2">#REF!</definedName>
    <definedName name="__nit3">#REF!</definedName>
    <definedName name="__nit4">#REF!</definedName>
    <definedName name="__nit5">#REF!</definedName>
    <definedName name="__nit6">#REF!</definedName>
    <definedName name="__nit8">#REF!</definedName>
    <definedName name="__TRM2">'[2]EQUIPOS_WIRELESS-"TORRES"'!$J$6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ddd1">#REF!</definedName>
    <definedName name="_DDP1">#REF!</definedName>
    <definedName name="_DDP2">#REF!</definedName>
    <definedName name="_IVA1">[1]PREMISAS!$D$12</definedName>
    <definedName name="_nit1">#REF!</definedName>
    <definedName name="_nit2">#REF!</definedName>
    <definedName name="_nit3">#REF!</definedName>
    <definedName name="_nit4">#REF!</definedName>
    <definedName name="_nit5">#REF!</definedName>
    <definedName name="_nit6">#REF!</definedName>
    <definedName name="_nit8">#REF!</definedName>
    <definedName name="_TRM2">'[2]EQUIPOS_WIRELESS-"TORRES"'!$J$6</definedName>
    <definedName name="AjCosto">'[3]Datos Proyecto'!$C$57</definedName>
    <definedName name="AjCostoProd">'[3]Datos Proyecto'!$C$68</definedName>
    <definedName name="AJUSTE">#REF!</definedName>
    <definedName name="AjVenta">'[3]Datos Proyecto'!$F$59</definedName>
    <definedName name="c.costos1">#REF!</definedName>
    <definedName name="c.costos2">#REF!</definedName>
    <definedName name="c.costos3">#REF!</definedName>
    <definedName name="c.costos4">#REF!</definedName>
    <definedName name="c.costos5">#REF!</definedName>
    <definedName name="c.costos6">#REF!</definedName>
    <definedName name="c.costos8">#REF!</definedName>
    <definedName name="Cargo_CR">'[4]Datos del proyecto'!$C$23</definedName>
    <definedName name="Cargo_empresa">'[4]Datos del proyecto'!$C$11</definedName>
    <definedName name="CAT">[3]Cotizador!$E$5</definedName>
    <definedName name="CATDATOS">[3]Cotizador!$E$5</definedName>
    <definedName name="CATVOZ">[3]Cotizador!$E$6</definedName>
    <definedName name="cccontacto_cr">'[4]Datos del proyecto'!$C$22</definedName>
    <definedName name="cccontacto_empresa">'[4]Datos del proyecto'!$C$10</definedName>
    <definedName name="Ciudad_CR">'[5]Datos del proyecto'!$C$22</definedName>
    <definedName name="Ciudad_empresa">'[4]Datos del proyecto'!$C$8</definedName>
    <definedName name="clip1">#REF!</definedName>
    <definedName name="clip2">#REF!</definedName>
    <definedName name="clip3">#REF!</definedName>
    <definedName name="clip4">#REF!</definedName>
    <definedName name="clip5">#REF!</definedName>
    <definedName name="clip6">#REF!</definedName>
    <definedName name="clip8">#REF!</definedName>
    <definedName name="contacto_cr">'[4]Datos del proyecto'!$C$21</definedName>
    <definedName name="Contacto_empresa">'[4]Datos del proyecto'!$C$9</definedName>
    <definedName name="dd">#REF!</definedName>
    <definedName name="ddd">#REF!</definedName>
    <definedName name="dddddd">#REF!</definedName>
    <definedName name="descuento">#REF!</definedName>
    <definedName name="Descuento_Compucom_Usuario">[6]Parámetros!$B$4</definedName>
    <definedName name="Descuento_Racal_Compucom">#REF!</definedName>
    <definedName name="DOLAR">#REF!</definedName>
    <definedName name="DT">#REF!</definedName>
    <definedName name="DTOCISCO">#REF!</definedName>
    <definedName name="ee">#REF!</definedName>
    <definedName name="f.inicio1">#REF!</definedName>
    <definedName name="f.inicio2">#REF!</definedName>
    <definedName name="f.inicio3">#REF!</definedName>
    <definedName name="f.inicio4">#REF!</definedName>
    <definedName name="f.inicio5">#REF!</definedName>
    <definedName name="f.inicio6">#REF!</definedName>
    <definedName name="f.inicio8">#REF!</definedName>
    <definedName name="factor">#REF!</definedName>
    <definedName name="GABINETES">#REF!</definedName>
    <definedName name="ganancia">#REF!</definedName>
    <definedName name="Garantía">[6]Parámetros!$B$3</definedName>
    <definedName name="GD">#REF!</definedName>
    <definedName name="hh">#REF!</definedName>
    <definedName name="HRPAR">'[3]Datos Proyecto'!$C$45</definedName>
    <definedName name="Importación">[6]Parámetros!$B$2</definedName>
    <definedName name="IVA">#REF!</definedName>
    <definedName name="IVAAIU">'[3]Datos Proyecto'!$C$35</definedName>
    <definedName name="Libra_Dólar">#REF!</definedName>
    <definedName name="MARCADATOS">[3]Cotizador!$E$4</definedName>
    <definedName name="Márgen_Bruto">#REF!</definedName>
    <definedName name="MGADTIVO">'[3]Datos Proyecto'!$F$68</definedName>
    <definedName name="MGEQ">'[3]Datos Proyecto'!$F$65</definedName>
    <definedName name="MGMO">'[3]Datos Proyecto'!$F$63</definedName>
    <definedName name="MGMQ">'[3]Datos Proyecto'!$F$64</definedName>
    <definedName name="MGOTR">'[3]Datos Proyecto'!$F$67</definedName>
    <definedName name="MGPI">'[3]Datos Proyecto'!$F$61</definedName>
    <definedName name="MGPN">'[3]Datos Proyecto'!$F$62</definedName>
    <definedName name="MGSEG">'[3]Datos Proyecto'!$F$66</definedName>
    <definedName name="MIDAS1">#REF!</definedName>
    <definedName name="MIDAS2">'[2]EQUIPOS_WIRELESS-"TORRES"'!$J$8</definedName>
    <definedName name="mod">#REF!</definedName>
    <definedName name="moneda1">#REF!</definedName>
    <definedName name="moneda2">#REF!</definedName>
    <definedName name="moneda3">#REF!</definedName>
    <definedName name="moneda4">#REF!</definedName>
    <definedName name="moneda5">#REF!</definedName>
    <definedName name="moneda6">#REF!</definedName>
    <definedName name="moneda8">#REF!</definedName>
    <definedName name="MRG">#REF!</definedName>
    <definedName name="nit">#REF!</definedName>
    <definedName name="nombre_empresa">'[4]Datos del proyecto'!$C$5</definedName>
    <definedName name="Numtotal">#REF!</definedName>
    <definedName name="objeto">'[4]Datos del proyecto'!$C$30</definedName>
    <definedName name="ordenada1">#REF!</definedName>
    <definedName name="ordenada2">#REF!</definedName>
    <definedName name="ordenada3">#REF!</definedName>
    <definedName name="ordenada4">#REF!</definedName>
    <definedName name="ordenada5">#REF!</definedName>
    <definedName name="ordenada6">#REF!</definedName>
    <definedName name="ordenada8">#REF!</definedName>
    <definedName name="PARCIAL">#REF!</definedName>
    <definedName name="PRODCTO">'[2]EQUIPOS_WIRELESS-"TORRES"'!$J$5</definedName>
    <definedName name="proveedor1">#REF!</definedName>
    <definedName name="proveedor2">#REF!</definedName>
    <definedName name="proveedor3">#REF!</definedName>
    <definedName name="proveedor4">#REF!</definedName>
    <definedName name="proveedor5">#REF!</definedName>
    <definedName name="proveedor6">#REF!</definedName>
    <definedName name="proveedor8">#REF!</definedName>
    <definedName name="requi1">#REF!</definedName>
    <definedName name="requi2">#REF!</definedName>
    <definedName name="requi3">#REF!</definedName>
    <definedName name="requi4">#REF!</definedName>
    <definedName name="requi5">#REF!</definedName>
    <definedName name="requi6">#REF!</definedName>
    <definedName name="requi8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ndra">#REF!</definedName>
    <definedName name="TADM">[3]Cotizador!$W$2440</definedName>
    <definedName name="TADMP">[3]Cotizador!$W$2458</definedName>
    <definedName name="TADTIVO">[3]Cotizador!$R$2440</definedName>
    <definedName name="TADTIVOProd">[3]Cotizador!$R$2458</definedName>
    <definedName name="TCONSUM">[3]Cotizador!$X$2628</definedName>
    <definedName name="TCOSTADM">[3]Cotizador!$R$2460</definedName>
    <definedName name="TDOC">[3]Cotizador!$AI$2419</definedName>
    <definedName name="TEQ">[3]Cotizador!$AG$2419</definedName>
    <definedName name="TMO">[3]Cotizador!$AB$2419</definedName>
    <definedName name="TOTAL">#REF!</definedName>
    <definedName name="Total1">'[7]DATOS DE ENTRADA'!#REF!</definedName>
    <definedName name="total2">#REF!</definedName>
    <definedName name="total3">#REF!</definedName>
    <definedName name="total4">#REF!</definedName>
    <definedName name="total5">#REF!</definedName>
    <definedName name="total6">#REF!</definedName>
    <definedName name="total8">#REF!</definedName>
    <definedName name="TOTROS">[3]Cotizador!$AJ$2419</definedName>
    <definedName name="TP">[3]Cotizador!$AA$2419</definedName>
    <definedName name="TPDUC">[3]Cotizador!$AE$2419</definedName>
    <definedName name="TPELEC">[3]Cotizador!$AD$2419</definedName>
    <definedName name="TPI">[3]Cotizador!$AC$2419</definedName>
    <definedName name="TPMQ">[3]Cotizador!$AF$2419</definedName>
    <definedName name="TPTMO">[3]Cotizador!$AK$2419</definedName>
    <definedName name="TRM">#REF!</definedName>
    <definedName name="TRM0">'[8]Pará Año'!$D$11</definedName>
    <definedName name="TRMCOSTO">'[3]Ordenes de Compra Prod'!$O$3</definedName>
    <definedName name="TSEG">[3]Cotizador!$AH$2419</definedName>
    <definedName name="TVENTA">[3]Cotizador!$S$2419</definedName>
    <definedName name="TVENTAAIU">'[3]Vista Cotizacion ING'!$Q$2403</definedName>
    <definedName name="TVENTANORMAL">'[3]Vista Cotizacion ING'!$Q$2394</definedName>
    <definedName name="UPS">#REF!</definedName>
    <definedName name="ven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6" l="1"/>
  <c r="F25" i="6"/>
  <c r="F26" i="6"/>
  <c r="F27" i="6"/>
  <c r="F28" i="6"/>
  <c r="F29" i="6"/>
  <c r="F30" i="6"/>
  <c r="F23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37" i="6"/>
  <c r="F11" i="6"/>
  <c r="F12" i="6"/>
  <c r="F13" i="6"/>
  <c r="F14" i="6"/>
  <c r="F15" i="6"/>
  <c r="F16" i="6"/>
  <c r="F10" i="6"/>
  <c r="F31" i="6" l="1"/>
  <c r="F32" i="6" s="1"/>
  <c r="F33" i="6" s="1"/>
  <c r="F54" i="6"/>
  <c r="F55" i="6" s="1"/>
  <c r="F17" i="6"/>
  <c r="F18" i="6" s="1"/>
  <c r="F57" i="6" l="1"/>
  <c r="F19" i="6"/>
  <c r="F59" i="6" l="1"/>
</calcChain>
</file>

<file path=xl/sharedStrings.xml><?xml version="1.0" encoding="utf-8"?>
<sst xmlns="http://schemas.openxmlformats.org/spreadsheetml/2006/main" count="97" uniqueCount="51">
  <si>
    <t>ITEM</t>
  </si>
  <si>
    <t>DESCRIPCIÓN</t>
  </si>
  <si>
    <t>UNIDAD</t>
  </si>
  <si>
    <t>CANTIDAD</t>
  </si>
  <si>
    <t xml:space="preserve">VR UNITARIO </t>
  </si>
  <si>
    <t>VALOR TOTAL</t>
  </si>
  <si>
    <t>SUBTOTAL</t>
  </si>
  <si>
    <t>IVA (0%)</t>
  </si>
  <si>
    <t>TOTAL</t>
  </si>
  <si>
    <t>SUMINISTRO IVA PLENO</t>
  </si>
  <si>
    <t>IVA (19%)</t>
  </si>
  <si>
    <t>MANO DE OBRA</t>
  </si>
  <si>
    <t>COSTO DIRECTO</t>
  </si>
  <si>
    <t>COSTO TOTAL</t>
  </si>
  <si>
    <t>UTILIDAD (8%)</t>
  </si>
  <si>
    <t>UND</t>
  </si>
  <si>
    <t>SWITCH TIPO 5</t>
  </si>
  <si>
    <t>MONITOR DE VISUALIZACIÓN</t>
  </si>
  <si>
    <t>MONITOR OPERADOR CCTV</t>
  </si>
  <si>
    <t>ESTACIÓN DE TRABAJO OPERADOR</t>
  </si>
  <si>
    <t>JOYSTICK DE OPERACIÓN</t>
  </si>
  <si>
    <t>SISTEMA DE ALMACENAMIENTO POR CAMARA</t>
  </si>
  <si>
    <t>SOFTWARE DE VISUALIZACION, CONTROL Y ADMINISTRACION</t>
  </si>
  <si>
    <t>SISTEMAS DE PUESTA A TIERRA TIPO 1</t>
  </si>
  <si>
    <t>AIRE ACONDICIONADO MIINIMO 24.000 BTU</t>
  </si>
  <si>
    <t>PUNTOS DE CABLEADO ESTRUCTURADO</t>
  </si>
  <si>
    <t>MÓDULOS - PUESTOS DE TRABAJO</t>
  </si>
  <si>
    <t>SISTEMA DE DETECCIÓN DE INCENDIOS, ESTACIÓN MANUAL, EXTINTOR, LUZ ESTROBOSCÓPICA Y CONTROL DE ACCESO</t>
  </si>
  <si>
    <t>CONTROL DE ACCESO FACIAL A LA SALA DE CONTROL - SISTEMA DE APERTURA</t>
  </si>
  <si>
    <t xml:space="preserve">NODO DE CONCENTRACIÓN </t>
  </si>
  <si>
    <t>ALIMENTACIÓN Y DISTRIBUCIÓN ELÉCTRICA CENTRO DE CONTROL</t>
  </si>
  <si>
    <t>Instalación SISTEMAS DE PUESTA A TIERRA TIPO 1</t>
  </si>
  <si>
    <t>Instalación SWITCH TIPO 5</t>
  </si>
  <si>
    <t>Instalación MONITOR DE VISUALIZACIÓN</t>
  </si>
  <si>
    <t>Instalación MONITOR OPERADOR CCTV</t>
  </si>
  <si>
    <t>Instalación ESTACIÓN DE TRABAJO OPERADOR</t>
  </si>
  <si>
    <t>Instalación JOYSTICK DE OPERACIÓN</t>
  </si>
  <si>
    <t>Instalación SISTEMA DE ALMACENAMIENTO POR CAMARA</t>
  </si>
  <si>
    <t>Instalación SOFTWARE DE VISUALIZACION, CONTROL Y ADMINISTRACION</t>
  </si>
  <si>
    <t>Instalación AIRE ACONDICIONADO MIINIMO 24.000 BTU</t>
  </si>
  <si>
    <t>Instalación PUNTOS DE CABLEADO ESTRUCTURADO</t>
  </si>
  <si>
    <t>Instalación MÓDULOS - PUESTOS DE TRABAJO</t>
  </si>
  <si>
    <t>Instalación SISTEMA DE DETECCIÓN DE INCENDIOS, ESTACIÓN MANUAL, EXTINTOR, LUZ ESTROBOSCÓPICA Y CONTROL DE ACCESO</t>
  </si>
  <si>
    <t>Instalación CONTROL DE ACCESO FACIAL A LA SALA DE CONTROL - SISTEMA DE APERTURA</t>
  </si>
  <si>
    <t>Instalación ADAPTACIÓN CENTRO DE MONITOREO Y CUARTO DE EQUIPOS</t>
  </si>
  <si>
    <t xml:space="preserve">Instalación NODO DE CONCENTRACIÓN </t>
  </si>
  <si>
    <t>Instalación ALIMENTACIÓN Y DISTRIBUCIÓN ELÉCTRICA CENTRO DE CONTROL</t>
  </si>
  <si>
    <t>Instalación CANALIZACIÓN ELÉCTRICA DE NODOS</t>
  </si>
  <si>
    <t>SUMINISTRO EXENTO IVA</t>
  </si>
  <si>
    <t>CENTRO DE MONITOREO</t>
  </si>
  <si>
    <t>ADMINISTRACION (11%)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</si>
</sst>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.00"/>
    <numFmt numFmtId="165" formatCode="&quot;$&quot;\ #,##0"/>
    <numFmt numFmtId="166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6" fillId="2" borderId="0" xfId="0" applyFont="1" applyFill="1"/>
    <xf numFmtId="0" fontId="0" fillId="2" borderId="0" xfId="0" applyFill="1"/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right" vertical="center"/>
    </xf>
    <xf numFmtId="166" fontId="7" fillId="2" borderId="1" xfId="0" applyNumberFormat="1" applyFont="1" applyFill="1" applyBorder="1"/>
    <xf numFmtId="164" fontId="5" fillId="2" borderId="0" xfId="0" applyNumberFormat="1" applyFont="1" applyFill="1" applyAlignment="1">
      <alignment horizontal="right" vertical="center"/>
    </xf>
    <xf numFmtId="166" fontId="7" fillId="2" borderId="0" xfId="0" applyNumberFormat="1" applyFont="1" applyFill="1"/>
    <xf numFmtId="0" fontId="2" fillId="2" borderId="4" xfId="1" applyFont="1" applyFill="1" applyBorder="1" applyAlignment="1">
      <alignment horizontal="center" vertical="center" wrapText="1"/>
    </xf>
    <xf numFmtId="2" fontId="2" fillId="2" borderId="4" xfId="1" applyNumberFormat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2">
    <cellStyle name="Normal" xfId="0" builtinId="0"/>
    <cellStyle name="Normal 6" xfId="1" xr:uid="{FD630F61-D75F-4F46-9448-5D310C151B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71438</xdr:rowOff>
    </xdr:from>
    <xdr:to>
      <xdr:col>5</xdr:col>
      <xdr:colOff>863600</xdr:colOff>
      <xdr:row>5</xdr:row>
      <xdr:rowOff>149225</xdr:rowOff>
    </xdr:to>
    <xdr:pic>
      <xdr:nvPicPr>
        <xdr:cNvPr id="2" name="Imagen 1" descr="Interfaz de usuario gráfica&#10;&#10;Descripción generada automáticamente con confianza baja">
          <a:extLst>
            <a:ext uri="{FF2B5EF4-FFF2-40B4-BE49-F238E27FC236}">
              <a16:creationId xmlns:a16="http://schemas.microsoft.com/office/drawing/2014/main" id="{E97D9431-0BE9-4440-BEC9-05BACDAA9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8" y="71438"/>
          <a:ext cx="8245475" cy="990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00.210\Subgerencias\Servidor_ing\Documents%20and%20Settings\User\Angel\U%20Grancolombia\2008%20Compartel\Presupuesto\20081127%20Costos%20generales%20compartel%20V8%20Adenda%202%20(zona%20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alidad\Configuraci&#243;n%20local\Archivos%20temporales%20de%20Internet\Content.IE5\58FC97JN\CLIENTES\IDS-2\Acerias%20Paz%20del%20Rio\CABLEADO%20APDR-BOYACA\RTA-CABLEADO-APDR%2013JUN07\EQUIPOS_WIREL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portunidades/2013/Fabian%20Zorro/7%20-%20Compufacil/Datacenter%20Camara%20de%20Representantes/Cotizador%20Estudio%20de%20Mercado%20V3%20-%20ING%20Ltda%20OK%20Definitiv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00.210\Subgerencias\Servidor_ing\Documents%20and%20Settings\Fabian%20Alfredo%20Zorro\Escritorio\Ing.%20Ltda\Formatos\Actas%20de%20Obra%20ING%20Ltd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00.210\Subgerencias\Servidor_ing\Documents%20and%20Settings\Fabian%20Alfredo%20Zorro\Escritorio\Redes%20e%20Infraestructura\Formatos\Formatos%20Proyectos\Actas%20de%20Obr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gc/licitaciones/bucaramanga/SG-LP-002-005/egc/WINDOWS/Archivos%20temporales%20de%20Internet/OLK55/Precios%20Racal/C&#225;lculos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92.168.200.210\Servidor_ing\Documents%20and%20Settings\User\Angel\U%20Grancolombia\2008%20Compartel\Presupuesto\Angel%20en%2010.10.1.12\Conectividad%20compartel\Conectividad%20Banda%20Ancha%20II\20050928%20MODELO%20DE%20COSTOS%20CONSOLIDADO%20Rev%20Angel.xls?230983F4" TargetMode="External"/><Relationship Id="rId1" Type="http://schemas.openxmlformats.org/officeDocument/2006/relationships/externalLinkPath" Target="file:///\\230983F4\20050928%20MODELO%20DE%20COSTOS%20CONSOLIDADO%20Rev%20Ange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00.210\Subgerencias\Servidor_ing\Documents%20and%20Settings\User\Angel\U%20Grancolombia\2008%20Compartel\Presupuesto\Angel%20en%2010.10.1.12\Conectividad%20compartel\Mod%20Presentaci&#243;n%20v28.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SA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OS_WIRELESS-EDIFICIOS"/>
      <sheetName val="EQUIPOS_WIRELESS-&quot;TORRES&quot;"/>
    </sheetNames>
    <sheetDataSet>
      <sheetData sheetId="0"/>
      <sheetData sheetId="1">
        <row r="5">
          <cell r="J5">
            <v>0</v>
          </cell>
        </row>
        <row r="6">
          <cell r="J6">
            <v>2125</v>
          </cell>
        </row>
        <row r="8">
          <cell r="J8">
            <v>0.12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Proyecto"/>
      <sheetName val="Diseño Elec"/>
      <sheetName val="Unifilar"/>
      <sheetName val="Items APU"/>
      <sheetName val="Cotizador"/>
      <sheetName val="Vista Cotizacion ING"/>
      <sheetName val="Formato Ofeta Económica"/>
      <sheetName val="FORMATO ESTUDIO DE MERCADO"/>
      <sheetName val="Hoja1"/>
      <sheetName val="Hoja1 (2)"/>
      <sheetName val="Vista Cotizacion Cliente"/>
      <sheetName val="Ordenes de Compra Prod"/>
      <sheetName val="Ordenes de Compra MO"/>
      <sheetName val="Remision"/>
      <sheetName val="Liquidacion"/>
      <sheetName val="Factura"/>
      <sheetName val="Factura (2)"/>
    </sheetNames>
    <sheetDataSet>
      <sheetData sheetId="0">
        <row r="41">
          <cell r="C41">
            <v>2000</v>
          </cell>
        </row>
        <row r="45">
          <cell r="C45">
            <v>14725</v>
          </cell>
        </row>
        <row r="57">
          <cell r="C57">
            <v>4</v>
          </cell>
        </row>
        <row r="59">
          <cell r="F59">
            <v>7</v>
          </cell>
        </row>
        <row r="61">
          <cell r="F61">
            <v>0.32</v>
          </cell>
        </row>
        <row r="62">
          <cell r="F62">
            <v>0.32</v>
          </cell>
        </row>
        <row r="63">
          <cell r="F63">
            <v>0.32</v>
          </cell>
        </row>
        <row r="64">
          <cell r="F64">
            <v>0.5</v>
          </cell>
        </row>
        <row r="65">
          <cell r="F65">
            <v>0.15</v>
          </cell>
        </row>
        <row r="66">
          <cell r="F66">
            <v>0.32</v>
          </cell>
        </row>
        <row r="67">
          <cell r="F67">
            <v>0.32</v>
          </cell>
        </row>
        <row r="68">
          <cell r="C68">
            <v>8</v>
          </cell>
          <cell r="F68">
            <v>0.32</v>
          </cell>
        </row>
      </sheetData>
      <sheetData sheetId="1"/>
      <sheetData sheetId="2"/>
      <sheetData sheetId="3"/>
      <sheetData sheetId="4">
        <row r="4">
          <cell r="E4" t="str">
            <v>TE CONNECTIVITY</v>
          </cell>
        </row>
        <row r="5">
          <cell r="E5" t="str">
            <v>6A</v>
          </cell>
        </row>
        <row r="6">
          <cell r="E6" t="str">
            <v>6A</v>
          </cell>
        </row>
        <row r="2419">
          <cell r="S2419">
            <v>694678211.5</v>
          </cell>
          <cell r="AA2419">
            <v>395276315</v>
          </cell>
          <cell r="AB2419">
            <v>6428763</v>
          </cell>
          <cell r="AC2419">
            <v>0</v>
          </cell>
          <cell r="AD2419">
            <v>0</v>
          </cell>
          <cell r="AE2419">
            <v>0</v>
          </cell>
          <cell r="AF2419">
            <v>0</v>
          </cell>
          <cell r="AG2419">
            <v>0</v>
          </cell>
          <cell r="AH2419">
            <v>0</v>
          </cell>
          <cell r="AI2419">
            <v>0</v>
          </cell>
          <cell r="AJ2419">
            <v>395276315</v>
          </cell>
          <cell r="AK2419">
            <v>401705078</v>
          </cell>
        </row>
        <row r="2440">
          <cell r="R2440">
            <v>23577000</v>
          </cell>
          <cell r="W2440">
            <v>3</v>
          </cell>
        </row>
        <row r="2458">
          <cell r="R2458">
            <v>2000000</v>
          </cell>
          <cell r="W2458">
            <v>5</v>
          </cell>
        </row>
        <row r="2460">
          <cell r="R2460">
            <v>25577000</v>
          </cell>
        </row>
        <row r="2628">
          <cell r="X2628">
            <v>4000000</v>
          </cell>
        </row>
      </sheetData>
      <sheetData sheetId="5">
        <row r="2394">
          <cell r="Q2394">
            <v>694678211.5</v>
          </cell>
        </row>
        <row r="2403">
          <cell r="Q2403">
            <v>0</v>
          </cell>
        </row>
      </sheetData>
      <sheetData sheetId="6">
        <row r="5">
          <cell r="E5">
            <v>98369</v>
          </cell>
        </row>
      </sheetData>
      <sheetData sheetId="7"/>
      <sheetData sheetId="8"/>
      <sheetData sheetId="9"/>
      <sheetData sheetId="10"/>
      <sheetData sheetId="11">
        <row r="3">
          <cell r="O3">
            <v>2000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del proyecto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del proyecto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U"/>
      <sheetName val="Comparación precios"/>
      <sheetName val="Gráfico1"/>
      <sheetName val="MIRRA SERIES2"/>
      <sheetName val="WORDNET SERIES II"/>
      <sheetName val="Parámetros"/>
      <sheetName val="WORDNET P3"/>
      <sheetName val="S3"/>
    </sheetNames>
    <sheetDataSet>
      <sheetData sheetId="0"/>
      <sheetData sheetId="1" refreshError="1"/>
      <sheetData sheetId="2" refreshError="1"/>
      <sheetData sheetId="3"/>
      <sheetData sheetId="4"/>
      <sheetData sheetId="5">
        <row r="2">
          <cell r="B2">
            <v>0.88749999999999996</v>
          </cell>
        </row>
        <row r="3">
          <cell r="B3">
            <v>1</v>
          </cell>
        </row>
        <row r="4">
          <cell r="B4">
            <v>0</v>
          </cell>
        </row>
      </sheetData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DE ENTRAD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á Añ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1AF18-B1C6-4142-8733-40F0CD285ACE}">
  <sheetPr>
    <tabColor rgb="FF00B0F0"/>
  </sheetPr>
  <dimension ref="A7:F59"/>
  <sheetViews>
    <sheetView tabSelected="1" zoomScale="80" zoomScaleNormal="80" workbookViewId="0">
      <selection activeCell="J7" sqref="J7"/>
    </sheetView>
  </sheetViews>
  <sheetFormatPr baseColWidth="10" defaultRowHeight="14.5" x14ac:dyDescent="0.35"/>
  <cols>
    <col min="1" max="1" width="6.26953125" style="1" bestFit="1" customWidth="1"/>
    <col min="2" max="2" width="60.1796875" style="1" customWidth="1"/>
    <col min="3" max="3" width="11.81640625" style="1" customWidth="1"/>
    <col min="4" max="4" width="15" style="1" customWidth="1"/>
    <col min="5" max="5" width="14.81640625" style="1" bestFit="1" customWidth="1"/>
    <col min="6" max="6" width="18.81640625" style="1" customWidth="1"/>
    <col min="7" max="16384" width="10.90625" style="2"/>
  </cols>
  <sheetData>
    <row r="7" spans="1:6" ht="28" x14ac:dyDescent="0.35">
      <c r="A7" s="3" t="s">
        <v>49</v>
      </c>
      <c r="B7" s="3"/>
      <c r="C7" s="3"/>
      <c r="D7" s="3"/>
      <c r="E7" s="3"/>
      <c r="F7" s="3"/>
    </row>
    <row r="8" spans="1:6" ht="20" x14ac:dyDescent="0.4">
      <c r="A8" s="4" t="s">
        <v>48</v>
      </c>
      <c r="B8" s="4"/>
      <c r="C8" s="4"/>
      <c r="D8" s="4"/>
      <c r="E8" s="4"/>
      <c r="F8" s="4"/>
    </row>
    <row r="9" spans="1:6" x14ac:dyDescent="0.35">
      <c r="A9" s="5" t="s">
        <v>0</v>
      </c>
      <c r="B9" s="5" t="s">
        <v>1</v>
      </c>
      <c r="C9" s="5" t="s">
        <v>2</v>
      </c>
      <c r="D9" s="6" t="s">
        <v>3</v>
      </c>
      <c r="E9" s="7" t="s">
        <v>4</v>
      </c>
      <c r="F9" s="5" t="s">
        <v>5</v>
      </c>
    </row>
    <row r="10" spans="1:6" x14ac:dyDescent="0.35">
      <c r="A10" s="8">
        <v>1</v>
      </c>
      <c r="B10" s="9" t="s">
        <v>16</v>
      </c>
      <c r="C10" s="10" t="s">
        <v>15</v>
      </c>
      <c r="D10" s="10">
        <v>1</v>
      </c>
      <c r="E10" s="11"/>
      <c r="F10" s="11">
        <f>E10*D10</f>
        <v>0</v>
      </c>
    </row>
    <row r="11" spans="1:6" x14ac:dyDescent="0.35">
      <c r="A11" s="8">
        <v>2</v>
      </c>
      <c r="B11" s="9" t="s">
        <v>17</v>
      </c>
      <c r="C11" s="10" t="s">
        <v>15</v>
      </c>
      <c r="D11" s="10">
        <v>1</v>
      </c>
      <c r="E11" s="11"/>
      <c r="F11" s="11">
        <f t="shared" ref="F11:F16" si="0">E11*D11</f>
        <v>0</v>
      </c>
    </row>
    <row r="12" spans="1:6" x14ac:dyDescent="0.35">
      <c r="A12" s="8">
        <v>3</v>
      </c>
      <c r="B12" s="9" t="s">
        <v>18</v>
      </c>
      <c r="C12" s="10" t="s">
        <v>15</v>
      </c>
      <c r="D12" s="10">
        <v>8</v>
      </c>
      <c r="E12" s="11"/>
      <c r="F12" s="11">
        <f t="shared" si="0"/>
        <v>0</v>
      </c>
    </row>
    <row r="13" spans="1:6" x14ac:dyDescent="0.35">
      <c r="A13" s="8">
        <v>4</v>
      </c>
      <c r="B13" s="9" t="s">
        <v>19</v>
      </c>
      <c r="C13" s="10" t="s">
        <v>15</v>
      </c>
      <c r="D13" s="10">
        <v>4</v>
      </c>
      <c r="E13" s="11"/>
      <c r="F13" s="11">
        <f t="shared" si="0"/>
        <v>0</v>
      </c>
    </row>
    <row r="14" spans="1:6" x14ac:dyDescent="0.35">
      <c r="A14" s="8">
        <v>5</v>
      </c>
      <c r="B14" s="9" t="s">
        <v>20</v>
      </c>
      <c r="C14" s="10" t="s">
        <v>15</v>
      </c>
      <c r="D14" s="10">
        <v>1</v>
      </c>
      <c r="E14" s="11"/>
      <c r="F14" s="11">
        <f t="shared" si="0"/>
        <v>0</v>
      </c>
    </row>
    <row r="15" spans="1:6" x14ac:dyDescent="0.35">
      <c r="A15" s="8">
        <v>6</v>
      </c>
      <c r="B15" s="9" t="s">
        <v>21</v>
      </c>
      <c r="C15" s="10" t="s">
        <v>15</v>
      </c>
      <c r="D15" s="10">
        <v>1</v>
      </c>
      <c r="E15" s="11"/>
      <c r="F15" s="11">
        <f t="shared" si="0"/>
        <v>0</v>
      </c>
    </row>
    <row r="16" spans="1:6" x14ac:dyDescent="0.35">
      <c r="A16" s="8">
        <v>7</v>
      </c>
      <c r="B16" s="9" t="s">
        <v>22</v>
      </c>
      <c r="C16" s="10" t="s">
        <v>15</v>
      </c>
      <c r="D16" s="10">
        <v>1</v>
      </c>
      <c r="E16" s="11"/>
      <c r="F16" s="11">
        <f t="shared" si="0"/>
        <v>0</v>
      </c>
    </row>
    <row r="17" spans="1:6" x14ac:dyDescent="0.35">
      <c r="E17" s="12" t="s">
        <v>6</v>
      </c>
      <c r="F17" s="13">
        <f>SUM(F10:F16)</f>
        <v>0</v>
      </c>
    </row>
    <row r="18" spans="1:6" x14ac:dyDescent="0.35">
      <c r="E18" s="12" t="s">
        <v>7</v>
      </c>
      <c r="F18" s="13">
        <f>F17*0%</f>
        <v>0</v>
      </c>
    </row>
    <row r="19" spans="1:6" x14ac:dyDescent="0.35">
      <c r="E19" s="12" t="s">
        <v>8</v>
      </c>
      <c r="F19" s="13">
        <f>F17+F18</f>
        <v>0</v>
      </c>
    </row>
    <row r="21" spans="1:6" ht="20" x14ac:dyDescent="0.4">
      <c r="A21" s="4" t="s">
        <v>9</v>
      </c>
      <c r="B21" s="4"/>
      <c r="C21" s="4"/>
      <c r="D21" s="4"/>
      <c r="E21" s="4"/>
      <c r="F21" s="4"/>
    </row>
    <row r="22" spans="1:6" x14ac:dyDescent="0.35">
      <c r="A22" s="5" t="s">
        <v>0</v>
      </c>
      <c r="B22" s="5" t="s">
        <v>1</v>
      </c>
      <c r="C22" s="5" t="s">
        <v>2</v>
      </c>
      <c r="D22" s="6" t="s">
        <v>3</v>
      </c>
      <c r="E22" s="7" t="s">
        <v>4</v>
      </c>
      <c r="F22" s="5" t="s">
        <v>5</v>
      </c>
    </row>
    <row r="23" spans="1:6" x14ac:dyDescent="0.35">
      <c r="A23" s="8">
        <v>1</v>
      </c>
      <c r="B23" s="9" t="s">
        <v>24</v>
      </c>
      <c r="C23" s="10" t="s">
        <v>15</v>
      </c>
      <c r="D23" s="10">
        <v>1</v>
      </c>
      <c r="E23" s="11"/>
      <c r="F23" s="11">
        <f>D23*E23</f>
        <v>0</v>
      </c>
    </row>
    <row r="24" spans="1:6" x14ac:dyDescent="0.35">
      <c r="A24" s="8">
        <v>2</v>
      </c>
      <c r="B24" s="9" t="s">
        <v>25</v>
      </c>
      <c r="C24" s="10" t="s">
        <v>15</v>
      </c>
      <c r="D24" s="10">
        <v>10</v>
      </c>
      <c r="E24" s="11"/>
      <c r="F24" s="11">
        <f t="shared" ref="F24:F30" si="1">D24*E24</f>
        <v>0</v>
      </c>
    </row>
    <row r="25" spans="1:6" x14ac:dyDescent="0.35">
      <c r="A25" s="8">
        <v>3</v>
      </c>
      <c r="B25" s="9" t="s">
        <v>26</v>
      </c>
      <c r="C25" s="10" t="s">
        <v>15</v>
      </c>
      <c r="D25" s="10">
        <v>6</v>
      </c>
      <c r="E25" s="11"/>
      <c r="F25" s="11">
        <f t="shared" si="1"/>
        <v>0</v>
      </c>
    </row>
    <row r="26" spans="1:6" ht="25" x14ac:dyDescent="0.35">
      <c r="A26" s="8">
        <v>4</v>
      </c>
      <c r="B26" s="9" t="s">
        <v>27</v>
      </c>
      <c r="C26" s="10" t="s">
        <v>15</v>
      </c>
      <c r="D26" s="10">
        <v>1</v>
      </c>
      <c r="E26" s="11"/>
      <c r="F26" s="11">
        <f t="shared" si="1"/>
        <v>0</v>
      </c>
    </row>
    <row r="27" spans="1:6" ht="25" x14ac:dyDescent="0.35">
      <c r="A27" s="8">
        <v>5</v>
      </c>
      <c r="B27" s="9" t="s">
        <v>28</v>
      </c>
      <c r="C27" s="10" t="s">
        <v>15</v>
      </c>
      <c r="D27" s="10">
        <v>1</v>
      </c>
      <c r="E27" s="11"/>
      <c r="F27" s="11">
        <f t="shared" si="1"/>
        <v>0</v>
      </c>
    </row>
    <row r="28" spans="1:6" x14ac:dyDescent="0.35">
      <c r="A28" s="8">
        <v>6</v>
      </c>
      <c r="B28" s="9" t="s">
        <v>29</v>
      </c>
      <c r="C28" s="10" t="s">
        <v>15</v>
      </c>
      <c r="D28" s="10">
        <v>4</v>
      </c>
      <c r="E28" s="11"/>
      <c r="F28" s="11">
        <f t="shared" si="1"/>
        <v>0</v>
      </c>
    </row>
    <row r="29" spans="1:6" ht="25" x14ac:dyDescent="0.35">
      <c r="A29" s="8">
        <v>7</v>
      </c>
      <c r="B29" s="9" t="s">
        <v>30</v>
      </c>
      <c r="C29" s="10" t="s">
        <v>15</v>
      </c>
      <c r="D29" s="10">
        <v>4</v>
      </c>
      <c r="E29" s="11"/>
      <c r="F29" s="11">
        <f t="shared" si="1"/>
        <v>0</v>
      </c>
    </row>
    <row r="30" spans="1:6" x14ac:dyDescent="0.35">
      <c r="A30" s="8">
        <v>8</v>
      </c>
      <c r="B30" s="9" t="s">
        <v>23</v>
      </c>
      <c r="C30" s="10" t="s">
        <v>15</v>
      </c>
      <c r="D30" s="10">
        <v>4</v>
      </c>
      <c r="E30" s="11"/>
      <c r="F30" s="11">
        <f t="shared" si="1"/>
        <v>0</v>
      </c>
    </row>
    <row r="31" spans="1:6" x14ac:dyDescent="0.35">
      <c r="E31" s="12" t="s">
        <v>6</v>
      </c>
      <c r="F31" s="13">
        <f>SUM(F23:F30)</f>
        <v>0</v>
      </c>
    </row>
    <row r="32" spans="1:6" x14ac:dyDescent="0.35">
      <c r="E32" s="12" t="s">
        <v>10</v>
      </c>
      <c r="F32" s="13">
        <f>F31*19%</f>
        <v>0</v>
      </c>
    </row>
    <row r="33" spans="1:6" x14ac:dyDescent="0.35">
      <c r="E33" s="12" t="s">
        <v>8</v>
      </c>
      <c r="F33" s="13">
        <f>SUM(F31:F32)</f>
        <v>0</v>
      </c>
    </row>
    <row r="34" spans="1:6" x14ac:dyDescent="0.35">
      <c r="E34" s="14"/>
      <c r="F34" s="15"/>
    </row>
    <row r="35" spans="1:6" ht="20" x14ac:dyDescent="0.4">
      <c r="A35" s="4" t="s">
        <v>11</v>
      </c>
      <c r="B35" s="4"/>
      <c r="C35" s="4"/>
      <c r="D35" s="4"/>
      <c r="E35" s="4"/>
      <c r="F35" s="4"/>
    </row>
    <row r="36" spans="1:6" ht="26" x14ac:dyDescent="0.35">
      <c r="A36" s="16" t="s">
        <v>0</v>
      </c>
      <c r="B36" s="16" t="s">
        <v>1</v>
      </c>
      <c r="C36" s="16" t="s">
        <v>2</v>
      </c>
      <c r="D36" s="17" t="s">
        <v>3</v>
      </c>
      <c r="E36" s="18" t="s">
        <v>12</v>
      </c>
      <c r="F36" s="16" t="s">
        <v>13</v>
      </c>
    </row>
    <row r="37" spans="1:6" x14ac:dyDescent="0.35">
      <c r="A37" s="8">
        <v>1</v>
      </c>
      <c r="B37" s="9" t="s">
        <v>32</v>
      </c>
      <c r="C37" s="10" t="s">
        <v>15</v>
      </c>
      <c r="D37" s="10">
        <v>1</v>
      </c>
      <c r="E37" s="11"/>
      <c r="F37" s="11">
        <f>D37*E37</f>
        <v>0</v>
      </c>
    </row>
    <row r="38" spans="1:6" x14ac:dyDescent="0.35">
      <c r="A38" s="8">
        <v>2</v>
      </c>
      <c r="B38" s="9" t="s">
        <v>33</v>
      </c>
      <c r="C38" s="10" t="s">
        <v>15</v>
      </c>
      <c r="D38" s="10">
        <v>1</v>
      </c>
      <c r="E38" s="11"/>
      <c r="F38" s="11">
        <f t="shared" ref="F38:F53" si="2">D38*E38</f>
        <v>0</v>
      </c>
    </row>
    <row r="39" spans="1:6" x14ac:dyDescent="0.35">
      <c r="A39" s="8">
        <v>3</v>
      </c>
      <c r="B39" s="9" t="s">
        <v>34</v>
      </c>
      <c r="C39" s="10" t="s">
        <v>15</v>
      </c>
      <c r="D39" s="10">
        <v>8</v>
      </c>
      <c r="E39" s="11"/>
      <c r="F39" s="11">
        <f t="shared" si="2"/>
        <v>0</v>
      </c>
    </row>
    <row r="40" spans="1:6" x14ac:dyDescent="0.35">
      <c r="A40" s="8">
        <v>4</v>
      </c>
      <c r="B40" s="9" t="s">
        <v>35</v>
      </c>
      <c r="C40" s="10" t="s">
        <v>15</v>
      </c>
      <c r="D40" s="10">
        <v>4</v>
      </c>
      <c r="E40" s="11"/>
      <c r="F40" s="11">
        <f t="shared" si="2"/>
        <v>0</v>
      </c>
    </row>
    <row r="41" spans="1:6" x14ac:dyDescent="0.35">
      <c r="A41" s="8">
        <v>5</v>
      </c>
      <c r="B41" s="9" t="s">
        <v>36</v>
      </c>
      <c r="C41" s="10" t="s">
        <v>15</v>
      </c>
      <c r="D41" s="10">
        <v>1</v>
      </c>
      <c r="E41" s="11"/>
      <c r="F41" s="11">
        <f t="shared" si="2"/>
        <v>0</v>
      </c>
    </row>
    <row r="42" spans="1:6" x14ac:dyDescent="0.35">
      <c r="A42" s="8">
        <v>6</v>
      </c>
      <c r="B42" s="9" t="s">
        <v>37</v>
      </c>
      <c r="C42" s="10" t="s">
        <v>15</v>
      </c>
      <c r="D42" s="10">
        <v>1</v>
      </c>
      <c r="E42" s="11"/>
      <c r="F42" s="11">
        <f t="shared" si="2"/>
        <v>0</v>
      </c>
    </row>
    <row r="43" spans="1:6" ht="25" x14ac:dyDescent="0.35">
      <c r="A43" s="8">
        <v>7</v>
      </c>
      <c r="B43" s="9" t="s">
        <v>38</v>
      </c>
      <c r="C43" s="10" t="s">
        <v>15</v>
      </c>
      <c r="D43" s="10">
        <v>1</v>
      </c>
      <c r="E43" s="11"/>
      <c r="F43" s="11">
        <f t="shared" si="2"/>
        <v>0</v>
      </c>
    </row>
    <row r="44" spans="1:6" x14ac:dyDescent="0.35">
      <c r="A44" s="8">
        <v>8</v>
      </c>
      <c r="B44" s="9" t="s">
        <v>39</v>
      </c>
      <c r="C44" s="10" t="s">
        <v>15</v>
      </c>
      <c r="D44" s="10">
        <v>1</v>
      </c>
      <c r="E44" s="11"/>
      <c r="F44" s="11">
        <f t="shared" si="2"/>
        <v>0</v>
      </c>
    </row>
    <row r="45" spans="1:6" x14ac:dyDescent="0.35">
      <c r="A45" s="8">
        <v>9</v>
      </c>
      <c r="B45" s="9" t="s">
        <v>40</v>
      </c>
      <c r="C45" s="10" t="s">
        <v>15</v>
      </c>
      <c r="D45" s="10">
        <v>10</v>
      </c>
      <c r="E45" s="11"/>
      <c r="F45" s="11">
        <f t="shared" si="2"/>
        <v>0</v>
      </c>
    </row>
    <row r="46" spans="1:6" x14ac:dyDescent="0.35">
      <c r="A46" s="8">
        <v>10</v>
      </c>
      <c r="B46" s="9" t="s">
        <v>41</v>
      </c>
      <c r="C46" s="10" t="s">
        <v>15</v>
      </c>
      <c r="D46" s="10">
        <v>6</v>
      </c>
      <c r="E46" s="11"/>
      <c r="F46" s="11">
        <f t="shared" si="2"/>
        <v>0</v>
      </c>
    </row>
    <row r="47" spans="1:6" ht="37.5" x14ac:dyDescent="0.35">
      <c r="A47" s="8">
        <v>11</v>
      </c>
      <c r="B47" s="9" t="s">
        <v>42</v>
      </c>
      <c r="C47" s="10" t="s">
        <v>15</v>
      </c>
      <c r="D47" s="10">
        <v>1</v>
      </c>
      <c r="E47" s="11"/>
      <c r="F47" s="11">
        <f t="shared" si="2"/>
        <v>0</v>
      </c>
    </row>
    <row r="48" spans="1:6" ht="25" x14ac:dyDescent="0.35">
      <c r="A48" s="8">
        <v>12</v>
      </c>
      <c r="B48" s="9" t="s">
        <v>43</v>
      </c>
      <c r="C48" s="10" t="s">
        <v>15</v>
      </c>
      <c r="D48" s="10">
        <v>1</v>
      </c>
      <c r="E48" s="11"/>
      <c r="F48" s="11">
        <f t="shared" si="2"/>
        <v>0</v>
      </c>
    </row>
    <row r="49" spans="1:6" ht="25" x14ac:dyDescent="0.35">
      <c r="A49" s="8">
        <v>13</v>
      </c>
      <c r="B49" s="9" t="s">
        <v>44</v>
      </c>
      <c r="C49" s="10" t="s">
        <v>15</v>
      </c>
      <c r="D49" s="10">
        <v>1</v>
      </c>
      <c r="E49" s="11"/>
      <c r="F49" s="11">
        <f t="shared" si="2"/>
        <v>0</v>
      </c>
    </row>
    <row r="50" spans="1:6" x14ac:dyDescent="0.35">
      <c r="A50" s="8">
        <v>14</v>
      </c>
      <c r="B50" s="9" t="s">
        <v>45</v>
      </c>
      <c r="C50" s="10" t="s">
        <v>15</v>
      </c>
      <c r="D50" s="10">
        <v>4</v>
      </c>
      <c r="E50" s="11"/>
      <c r="F50" s="11">
        <f t="shared" si="2"/>
        <v>0</v>
      </c>
    </row>
    <row r="51" spans="1:6" ht="25" x14ac:dyDescent="0.35">
      <c r="A51" s="8">
        <v>15</v>
      </c>
      <c r="B51" s="9" t="s">
        <v>46</v>
      </c>
      <c r="C51" s="10" t="s">
        <v>15</v>
      </c>
      <c r="D51" s="10">
        <v>4</v>
      </c>
      <c r="E51" s="11"/>
      <c r="F51" s="11">
        <f t="shared" si="2"/>
        <v>0</v>
      </c>
    </row>
    <row r="52" spans="1:6" x14ac:dyDescent="0.35">
      <c r="A52" s="8">
        <v>16</v>
      </c>
      <c r="B52" s="9" t="s">
        <v>31</v>
      </c>
      <c r="C52" s="10" t="s">
        <v>15</v>
      </c>
      <c r="D52" s="10">
        <v>4</v>
      </c>
      <c r="E52" s="11"/>
      <c r="F52" s="11">
        <f t="shared" si="2"/>
        <v>0</v>
      </c>
    </row>
    <row r="53" spans="1:6" x14ac:dyDescent="0.35">
      <c r="A53" s="8">
        <v>17</v>
      </c>
      <c r="B53" s="9" t="s">
        <v>47</v>
      </c>
      <c r="C53" s="10" t="s">
        <v>15</v>
      </c>
      <c r="D53" s="10">
        <v>4</v>
      </c>
      <c r="E53" s="11"/>
      <c r="F53" s="11">
        <f t="shared" si="2"/>
        <v>0</v>
      </c>
    </row>
    <row r="54" spans="1:6" x14ac:dyDescent="0.35">
      <c r="D54" s="19" t="s">
        <v>6</v>
      </c>
      <c r="E54" s="19"/>
      <c r="F54" s="13">
        <f>SUM(F37:F53)</f>
        <v>0</v>
      </c>
    </row>
    <row r="55" spans="1:6" x14ac:dyDescent="0.35">
      <c r="D55" s="19" t="s">
        <v>50</v>
      </c>
      <c r="E55" s="19"/>
      <c r="F55" s="13">
        <f>F54*11%</f>
        <v>0</v>
      </c>
    </row>
    <row r="56" spans="1:6" x14ac:dyDescent="0.35">
      <c r="D56" s="19" t="s">
        <v>14</v>
      </c>
      <c r="E56" s="19"/>
      <c r="F56" s="13"/>
    </row>
    <row r="57" spans="1:6" x14ac:dyDescent="0.35">
      <c r="D57" s="19" t="s">
        <v>8</v>
      </c>
      <c r="E57" s="19"/>
      <c r="F57" s="13">
        <f>SUM(F54:F56)</f>
        <v>0</v>
      </c>
    </row>
    <row r="59" spans="1:6" x14ac:dyDescent="0.35">
      <c r="D59" s="20" t="s">
        <v>8</v>
      </c>
      <c r="E59" s="21"/>
      <c r="F59" s="13">
        <f>F19+F33+F57</f>
        <v>0</v>
      </c>
    </row>
  </sheetData>
  <mergeCells count="9">
    <mergeCell ref="D59:E59"/>
    <mergeCell ref="D56:E56"/>
    <mergeCell ref="D57:E57"/>
    <mergeCell ref="A7:F7"/>
    <mergeCell ref="A21:F21"/>
    <mergeCell ref="A8:F8"/>
    <mergeCell ref="A35:F35"/>
    <mergeCell ref="D54:E54"/>
    <mergeCell ref="D55:E5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CENTRO DE MONITOREO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WOCAMPO</dc:creator>
  <cp:lastModifiedBy>Héctor Edgar Cifuentes Herrón</cp:lastModifiedBy>
  <dcterms:created xsi:type="dcterms:W3CDTF">2023-06-16T02:50:08Z</dcterms:created>
  <dcterms:modified xsi:type="dcterms:W3CDTF">2023-09-05T15:23:13Z</dcterms:modified>
</cp:coreProperties>
</file>