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 de Desarrollo E_4600090114\CATALINA\20231000669_La America\"/>
    </mc:Choice>
  </mc:AlternateContent>
  <xr:revisionPtr revIDLastSave="0" documentId="13_ncr:1_{AB2BC97F-3BFA-470B-B1F1-A4FDE65318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35" i="1"/>
  <c r="F36" i="1"/>
  <c r="F37" i="1"/>
  <c r="F38" i="1"/>
  <c r="F39" i="1"/>
  <c r="F40" i="1"/>
  <c r="F41" i="1"/>
  <c r="F5" i="1"/>
  <c r="F6" i="1"/>
  <c r="F7" i="1"/>
  <c r="F8" i="1"/>
  <c r="F9" i="1"/>
  <c r="F10" i="1"/>
  <c r="F11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42" i="1" l="1"/>
  <c r="F29" i="1" l="1"/>
  <c r="F30" i="1" s="1"/>
  <c r="F31" i="1" s="1"/>
  <c r="F43" i="1"/>
  <c r="F44" i="1" s="1"/>
  <c r="F47" i="1" l="1"/>
</calcChain>
</file>

<file path=xl/sharedStrings.xml><?xml version="1.0" encoding="utf-8"?>
<sst xmlns="http://schemas.openxmlformats.org/spreadsheetml/2006/main" count="87" uniqueCount="51">
  <si>
    <t>ÍTEM</t>
  </si>
  <si>
    <t>DESCRIPCIÓN</t>
  </si>
  <si>
    <t>UNIDAD</t>
  </si>
  <si>
    <t>CANTIDAD</t>
  </si>
  <si>
    <t>UND</t>
  </si>
  <si>
    <t>SUMINISTRO</t>
  </si>
  <si>
    <t>Valor unitario
(Antes de IVA)</t>
  </si>
  <si>
    <t>Subtotal</t>
  </si>
  <si>
    <t>Subtotal
(Antes de IVA)</t>
  </si>
  <si>
    <t>Valor unitario
(Antes de AU)</t>
  </si>
  <si>
    <t>Subtotal
(Antes de AU)</t>
  </si>
  <si>
    <t>INSTALACIÓN (Mano de obra)</t>
  </si>
  <si>
    <t>Enrutador Gigabit Ethernet</t>
  </si>
  <si>
    <t>Monitor Industrial Interactivo 55’’</t>
  </si>
  <si>
    <t>Estación de escritorio - Recepción</t>
  </si>
  <si>
    <t>Impresora Multifuncional</t>
  </si>
  <si>
    <t>Instalación Monitor Industrial Interactivo 55’’</t>
  </si>
  <si>
    <t>Total</t>
  </si>
  <si>
    <t>Cámara CCTV - Tipo domo</t>
  </si>
  <si>
    <t>Cámara CCTV - Tipo bala</t>
  </si>
  <si>
    <t>Monitor 27 pulgadas</t>
  </si>
  <si>
    <t>NVR 16 Canales</t>
  </si>
  <si>
    <t>Switch 24 ptos 10/100/1000</t>
  </si>
  <si>
    <t>UPS Rackeable</t>
  </si>
  <si>
    <t>USB
USB TIPO A 32GB</t>
  </si>
  <si>
    <t>CABLE HDMI
5 METROS</t>
  </si>
  <si>
    <t>EXTENSIÓN ELÉCTRICA ENROLLABLE</t>
  </si>
  <si>
    <t>SOPLADORA
SOPLADORA BIDIRECCIONAL DE 600WATTS</t>
  </si>
  <si>
    <t>MULTITOMA
MULTITOMA INDUSTRIAL DE 8 SALIDAS CON POLO A TIERRA Y SUPRESOR DE PICOS DE 90JULIOS</t>
  </si>
  <si>
    <t>LAPICERO 3D
*Diámetro de la boquilla: 0.7mm
*Velocidad de impresión: ajustable
*Temperatura de impresión: ajustable
*Temperatura de calentamiento: 160°C ~ 235°C</t>
  </si>
  <si>
    <t>PLOTTER DE CORTE SILHOUETTE CAMEO 4 PLUS
*ÁREA DE CORTE DE 14.6" X 60ft
*CONEXIÓN USB/BLUETOOTH
*DOBLE CABEZAL</t>
  </si>
  <si>
    <t>GAFAS DE REALIDAD VIRTUAL 
*OCULUS QUEST 2
*64GB DE ALMACENAMIENTO</t>
  </si>
  <si>
    <t>LITTLEBITS RULE YOUR ROOM KIT
KIT para crear inventos activados por contacto para controlar cosas.
Incluye: 1 barra gráfica, 1 zumbador, 1 atenuador, 1 makey-makey, 1 potencia, 1 servo, 1 disparador de sonido</t>
  </si>
  <si>
    <t>Instalación NVR</t>
  </si>
  <si>
    <t>Instalación UPS Rackeable</t>
  </si>
  <si>
    <t>Instalación Switche</t>
  </si>
  <si>
    <t>Instalación Enrutador</t>
  </si>
  <si>
    <t>Instalación Monitor 27"</t>
  </si>
  <si>
    <t>Instalación Cámara CCTV tipo Domo y bala</t>
  </si>
  <si>
    <t>Consumibles</t>
  </si>
  <si>
    <t>TOTAL</t>
  </si>
  <si>
    <t>PROPONENTE:</t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</si>
  <si>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___________________________________________________
(Firma del Representante Legal)</t>
  </si>
  <si>
    <t>IVA (____%)</t>
  </si>
  <si>
    <t>PROYECTOR DE EXTERIORES
*5000 LUMENS ANSI
*TELÓN CON TRÍPODE DE 90"</t>
  </si>
  <si>
    <t>TALADRO INALÁMBRICO DEWALT
*2 BATERÍAS 20V
*1 CARGADOR
*MALETA RÍGIDA</t>
  </si>
  <si>
    <t>IMPRESORA 3D CREALITY ENDER 3 V2
*ÁREA DE TRABAJO 22cm(eje X) X 22cm(eje Y) X 25cm(eje Z)
*DRIVERS SILENCIOSOS</t>
  </si>
  <si>
    <t>CNC 3018
*ÁREA DE TRABAJO 30cm(eje X) X 18cm(eje Y) X 4.5cm(eje Z)</t>
  </si>
  <si>
    <t>Valor total suministro (IVA incluido)</t>
  </si>
  <si>
    <r>
      <t xml:space="preserve">Anexo No. 2 - Formulario de precios y cantidades.
</t>
    </r>
    <r>
      <rPr>
        <i/>
        <u/>
        <sz val="16"/>
        <color theme="1"/>
        <rFont val="Calibri"/>
        <family val="2"/>
        <scheme val="minor"/>
      </rPr>
      <t>(Utilizar papel membrete, diligenciar únicamente las casillas sombreadas en gris)</t>
    </r>
  </si>
  <si>
    <t>VALOR DE LA PROPUESTA EN LETRAS: _________________________________________________________________________________________________________________________________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</si>
</sst>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[$$-240A]\ * #,##0_-;\-[$$-240A]\ * #,##0_-;_-[$$-240A]\ * &quot;-&quot;??_-;_-@_-"/>
    <numFmt numFmtId="165" formatCode="_-&quot;$&quot;\ * #,##0_-;\-&quot;$&quot;\ * #,##0_-;_-&quot;$&quot;\ * &quot;-&quot;??_-;_-@_-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color theme="1"/>
      <name val="Calibri"/>
      <family val="2"/>
      <scheme val="minor"/>
    </font>
    <font>
      <i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0" xfId="2" applyFont="1" applyAlignment="1">
      <alignment vertical="center" wrapText="1"/>
    </xf>
    <xf numFmtId="164" fontId="6" fillId="0" borderId="0" xfId="2" applyNumberFormat="1" applyFont="1" applyAlignment="1">
      <alignment vertical="center" wrapText="1"/>
    </xf>
    <xf numFmtId="165" fontId="6" fillId="0" borderId="1" xfId="1" applyNumberFormat="1" applyFont="1" applyBorder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166" fontId="1" fillId="0" borderId="1" xfId="4" applyNumberFormat="1" applyFont="1" applyFill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166" fontId="1" fillId="3" borderId="1" xfId="4" applyNumberFormat="1" applyFont="1" applyFill="1" applyBorder="1" applyAlignment="1">
      <alignment vertical="center" wrapText="1"/>
    </xf>
    <xf numFmtId="166" fontId="6" fillId="3" borderId="1" xfId="4" applyNumberFormat="1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65" fontId="6" fillId="0" borderId="0" xfId="1" applyNumberFormat="1" applyFont="1" applyBorder="1" applyAlignment="1">
      <alignment vertical="center" wrapText="1"/>
    </xf>
  </cellXfs>
  <cellStyles count="5">
    <cellStyle name="Millares" xfId="4" builtinId="3"/>
    <cellStyle name="Moneda" xfId="1" builtinId="4"/>
    <cellStyle name="Normal" xfId="0" builtinId="0"/>
    <cellStyle name="Normal 2" xfId="2" xr:uid="{00000000-0005-0000-0000-000002000000}"/>
    <cellStyle name="Normal 2 2" xfId="3" xr:uid="{3548EA4A-1E62-42F0-A8A9-02C6DB0D0A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showGridLines="0" tabSelected="1" topLeftCell="A40" zoomScaleNormal="100" workbookViewId="0">
      <selection activeCell="B45" sqref="B45"/>
    </sheetView>
  </sheetViews>
  <sheetFormatPr baseColWidth="10" defaultColWidth="11.42578125" defaultRowHeight="12.75" x14ac:dyDescent="0.25"/>
  <cols>
    <col min="1" max="1" width="7.7109375" style="2" customWidth="1"/>
    <col min="2" max="2" width="78" style="2" bestFit="1" customWidth="1"/>
    <col min="3" max="4" width="11.42578125" style="2"/>
    <col min="5" max="5" width="19.28515625" style="2" bestFit="1" customWidth="1"/>
    <col min="6" max="6" width="19.5703125" style="2" customWidth="1"/>
    <col min="7" max="16384" width="11.42578125" style="2"/>
  </cols>
  <sheetData>
    <row r="1" spans="1:6" ht="55.5" customHeight="1" x14ac:dyDescent="0.25">
      <c r="A1" s="20" t="s">
        <v>49</v>
      </c>
      <c r="B1" s="20"/>
      <c r="C1" s="20"/>
      <c r="D1" s="20"/>
      <c r="E1" s="20"/>
      <c r="F1" s="20"/>
    </row>
    <row r="2" spans="1:6" ht="21" customHeight="1" x14ac:dyDescent="0.25">
      <c r="A2" s="21" t="s">
        <v>41</v>
      </c>
      <c r="B2" s="21"/>
      <c r="C2" s="22"/>
      <c r="D2" s="22"/>
      <c r="E2" s="22"/>
      <c r="F2" s="22"/>
    </row>
    <row r="3" spans="1:6" ht="15.75" customHeight="1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5</v>
      </c>
      <c r="F3" s="19"/>
    </row>
    <row r="4" spans="1:6" ht="42" customHeight="1" x14ac:dyDescent="0.25">
      <c r="A4" s="19"/>
      <c r="B4" s="19"/>
      <c r="C4" s="19"/>
      <c r="D4" s="19"/>
      <c r="E4" s="13" t="s">
        <v>6</v>
      </c>
      <c r="F4" s="13" t="s">
        <v>8</v>
      </c>
    </row>
    <row r="5" spans="1:6" ht="15" x14ac:dyDescent="0.25">
      <c r="A5" s="1">
        <v>1</v>
      </c>
      <c r="B5" s="3" t="s">
        <v>18</v>
      </c>
      <c r="C5" s="1" t="s">
        <v>4</v>
      </c>
      <c r="D5" s="6">
        <v>6</v>
      </c>
      <c r="E5" s="16"/>
      <c r="F5" s="16">
        <f t="shared" ref="F5:F28" si="0">+E5*D5</f>
        <v>0</v>
      </c>
    </row>
    <row r="6" spans="1:6" ht="15" x14ac:dyDescent="0.25">
      <c r="A6" s="1">
        <v>2</v>
      </c>
      <c r="B6" s="5" t="s">
        <v>19</v>
      </c>
      <c r="C6" s="1" t="s">
        <v>4</v>
      </c>
      <c r="D6" s="6">
        <v>3</v>
      </c>
      <c r="E6" s="16"/>
      <c r="F6" s="16">
        <f t="shared" si="0"/>
        <v>0</v>
      </c>
    </row>
    <row r="7" spans="1:6" ht="15" x14ac:dyDescent="0.25">
      <c r="A7" s="1">
        <v>3</v>
      </c>
      <c r="B7" s="3" t="s">
        <v>20</v>
      </c>
      <c r="C7" s="1" t="s">
        <v>4</v>
      </c>
      <c r="D7" s="6">
        <v>1</v>
      </c>
      <c r="E7" s="16"/>
      <c r="F7" s="16">
        <f t="shared" si="0"/>
        <v>0</v>
      </c>
    </row>
    <row r="8" spans="1:6" ht="18" customHeight="1" x14ac:dyDescent="0.25">
      <c r="A8" s="1">
        <v>4</v>
      </c>
      <c r="B8" s="3" t="s">
        <v>21</v>
      </c>
      <c r="C8" s="1" t="s">
        <v>4</v>
      </c>
      <c r="D8" s="6">
        <v>1</v>
      </c>
      <c r="E8" s="16"/>
      <c r="F8" s="16">
        <f t="shared" si="0"/>
        <v>0</v>
      </c>
    </row>
    <row r="9" spans="1:6" ht="15" x14ac:dyDescent="0.25">
      <c r="A9" s="1">
        <v>5</v>
      </c>
      <c r="B9" s="3" t="s">
        <v>22</v>
      </c>
      <c r="C9" s="1" t="s">
        <v>4</v>
      </c>
      <c r="D9" s="6">
        <v>1</v>
      </c>
      <c r="E9" s="16"/>
      <c r="F9" s="16">
        <f t="shared" si="0"/>
        <v>0</v>
      </c>
    </row>
    <row r="10" spans="1:6" ht="15" x14ac:dyDescent="0.25">
      <c r="A10" s="1">
        <v>6</v>
      </c>
      <c r="B10" s="3" t="s">
        <v>23</v>
      </c>
      <c r="C10" s="1" t="s">
        <v>4</v>
      </c>
      <c r="D10" s="6">
        <v>1</v>
      </c>
      <c r="E10" s="16"/>
      <c r="F10" s="16">
        <f t="shared" si="0"/>
        <v>0</v>
      </c>
    </row>
    <row r="11" spans="1:6" ht="15" x14ac:dyDescent="0.25">
      <c r="A11" s="1">
        <v>7</v>
      </c>
      <c r="B11" s="3" t="s">
        <v>12</v>
      </c>
      <c r="C11" s="1" t="s">
        <v>4</v>
      </c>
      <c r="D11" s="6">
        <v>1</v>
      </c>
      <c r="E11" s="16"/>
      <c r="F11" s="16">
        <f t="shared" si="0"/>
        <v>0</v>
      </c>
    </row>
    <row r="12" spans="1:6" ht="15" x14ac:dyDescent="0.25">
      <c r="A12" s="1">
        <v>8</v>
      </c>
      <c r="B12" s="3" t="s">
        <v>39</v>
      </c>
      <c r="C12" s="1" t="s">
        <v>4</v>
      </c>
      <c r="D12" s="6">
        <v>1</v>
      </c>
      <c r="E12" s="14">
        <v>7000000</v>
      </c>
      <c r="F12" s="14">
        <f t="shared" si="0"/>
        <v>7000000</v>
      </c>
    </row>
    <row r="13" spans="1:6" ht="15" x14ac:dyDescent="0.25">
      <c r="A13" s="1">
        <v>9</v>
      </c>
      <c r="B13" s="3" t="s">
        <v>13</v>
      </c>
      <c r="C13" s="1" t="s">
        <v>4</v>
      </c>
      <c r="D13" s="6">
        <v>1</v>
      </c>
      <c r="E13" s="16"/>
      <c r="F13" s="16">
        <f t="shared" si="0"/>
        <v>0</v>
      </c>
    </row>
    <row r="14" spans="1:6" ht="15" x14ac:dyDescent="0.25">
      <c r="A14" s="1">
        <v>10</v>
      </c>
      <c r="B14" s="3" t="s">
        <v>14</v>
      </c>
      <c r="C14" s="1" t="s">
        <v>4</v>
      </c>
      <c r="D14" s="1">
        <v>1</v>
      </c>
      <c r="E14" s="16"/>
      <c r="F14" s="16">
        <f t="shared" si="0"/>
        <v>0</v>
      </c>
    </row>
    <row r="15" spans="1:6" ht="15" x14ac:dyDescent="0.25">
      <c r="A15" s="1">
        <v>11</v>
      </c>
      <c r="B15" s="3" t="s">
        <v>15</v>
      </c>
      <c r="C15" s="1" t="s">
        <v>4</v>
      </c>
      <c r="D15" s="1">
        <v>1</v>
      </c>
      <c r="E15" s="16"/>
      <c r="F15" s="16">
        <f t="shared" si="0"/>
        <v>0</v>
      </c>
    </row>
    <row r="16" spans="1:6" ht="30" x14ac:dyDescent="0.25">
      <c r="A16" s="1">
        <v>12</v>
      </c>
      <c r="B16" s="7" t="s">
        <v>24</v>
      </c>
      <c r="C16" s="1" t="s">
        <v>4</v>
      </c>
      <c r="D16" s="6">
        <v>5</v>
      </c>
      <c r="E16" s="16"/>
      <c r="F16" s="16">
        <f t="shared" si="0"/>
        <v>0</v>
      </c>
    </row>
    <row r="17" spans="1:6" ht="30" x14ac:dyDescent="0.25">
      <c r="A17" s="1">
        <v>13</v>
      </c>
      <c r="B17" s="7" t="s">
        <v>25</v>
      </c>
      <c r="C17" s="1" t="s">
        <v>4</v>
      </c>
      <c r="D17" s="6">
        <v>3</v>
      </c>
      <c r="E17" s="16"/>
      <c r="F17" s="16">
        <f t="shared" si="0"/>
        <v>0</v>
      </c>
    </row>
    <row r="18" spans="1:6" ht="15" x14ac:dyDescent="0.25">
      <c r="A18" s="1">
        <v>14</v>
      </c>
      <c r="B18" s="7" t="s">
        <v>26</v>
      </c>
      <c r="C18" s="1" t="s">
        <v>4</v>
      </c>
      <c r="D18" s="6">
        <v>2</v>
      </c>
      <c r="E18" s="16"/>
      <c r="F18" s="16">
        <f t="shared" si="0"/>
        <v>0</v>
      </c>
    </row>
    <row r="19" spans="1:6" ht="45" x14ac:dyDescent="0.25">
      <c r="A19" s="1">
        <v>15</v>
      </c>
      <c r="B19" s="7" t="s">
        <v>27</v>
      </c>
      <c r="C19" s="1" t="s">
        <v>4</v>
      </c>
      <c r="D19" s="6">
        <v>1</v>
      </c>
      <c r="E19" s="16"/>
      <c r="F19" s="16">
        <f t="shared" si="0"/>
        <v>0</v>
      </c>
    </row>
    <row r="20" spans="1:6" ht="60" x14ac:dyDescent="0.25">
      <c r="A20" s="1">
        <v>16</v>
      </c>
      <c r="B20" s="7" t="s">
        <v>28</v>
      </c>
      <c r="C20" s="1" t="s">
        <v>4</v>
      </c>
      <c r="D20" s="6">
        <v>2</v>
      </c>
      <c r="E20" s="16"/>
      <c r="F20" s="16">
        <f t="shared" si="0"/>
        <v>0</v>
      </c>
    </row>
    <row r="21" spans="1:6" ht="75" x14ac:dyDescent="0.25">
      <c r="A21" s="1">
        <v>17</v>
      </c>
      <c r="B21" s="7" t="s">
        <v>29</v>
      </c>
      <c r="C21" s="1" t="s">
        <v>4</v>
      </c>
      <c r="D21" s="6">
        <v>6</v>
      </c>
      <c r="E21" s="16"/>
      <c r="F21" s="16">
        <f t="shared" si="0"/>
        <v>0</v>
      </c>
    </row>
    <row r="22" spans="1:6" ht="60" x14ac:dyDescent="0.25">
      <c r="A22" s="1">
        <v>18</v>
      </c>
      <c r="B22" s="7" t="s">
        <v>30</v>
      </c>
      <c r="C22" s="1" t="s">
        <v>4</v>
      </c>
      <c r="D22" s="6">
        <v>1</v>
      </c>
      <c r="E22" s="16"/>
      <c r="F22" s="16">
        <f t="shared" si="0"/>
        <v>0</v>
      </c>
    </row>
    <row r="23" spans="1:6" ht="45" x14ac:dyDescent="0.25">
      <c r="A23" s="1">
        <v>19</v>
      </c>
      <c r="B23" s="7" t="s">
        <v>44</v>
      </c>
      <c r="C23" s="1" t="s">
        <v>4</v>
      </c>
      <c r="D23" s="6">
        <v>1</v>
      </c>
      <c r="E23" s="16"/>
      <c r="F23" s="16">
        <f t="shared" si="0"/>
        <v>0</v>
      </c>
    </row>
    <row r="24" spans="1:6" ht="60" x14ac:dyDescent="0.25">
      <c r="A24" s="1">
        <v>20</v>
      </c>
      <c r="B24" s="7" t="s">
        <v>45</v>
      </c>
      <c r="C24" s="1" t="s">
        <v>4</v>
      </c>
      <c r="D24" s="6">
        <v>2</v>
      </c>
      <c r="E24" s="16"/>
      <c r="F24" s="16">
        <f t="shared" si="0"/>
        <v>0</v>
      </c>
    </row>
    <row r="25" spans="1:6" ht="45" x14ac:dyDescent="0.25">
      <c r="A25" s="1">
        <v>21</v>
      </c>
      <c r="B25" s="7" t="s">
        <v>46</v>
      </c>
      <c r="C25" s="1" t="s">
        <v>4</v>
      </c>
      <c r="D25" s="6">
        <v>1</v>
      </c>
      <c r="E25" s="16"/>
      <c r="F25" s="16">
        <f t="shared" si="0"/>
        <v>0</v>
      </c>
    </row>
    <row r="26" spans="1:6" ht="30" x14ac:dyDescent="0.25">
      <c r="A26" s="1">
        <v>22</v>
      </c>
      <c r="B26" s="7" t="s">
        <v>47</v>
      </c>
      <c r="C26" s="1" t="s">
        <v>4</v>
      </c>
      <c r="D26" s="6">
        <v>1</v>
      </c>
      <c r="E26" s="16"/>
      <c r="F26" s="16">
        <f t="shared" si="0"/>
        <v>0</v>
      </c>
    </row>
    <row r="27" spans="1:6" ht="45" x14ac:dyDescent="0.25">
      <c r="A27" s="1">
        <v>23</v>
      </c>
      <c r="B27" s="7" t="s">
        <v>31</v>
      </c>
      <c r="C27" s="1" t="s">
        <v>4</v>
      </c>
      <c r="D27" s="6">
        <v>2</v>
      </c>
      <c r="E27" s="16"/>
      <c r="F27" s="16">
        <f t="shared" si="0"/>
        <v>0</v>
      </c>
    </row>
    <row r="28" spans="1:6" ht="60" x14ac:dyDescent="0.25">
      <c r="A28" s="1">
        <v>24</v>
      </c>
      <c r="B28" s="7" t="s">
        <v>32</v>
      </c>
      <c r="C28" s="1" t="s">
        <v>4</v>
      </c>
      <c r="D28" s="6">
        <v>5</v>
      </c>
      <c r="E28" s="16"/>
      <c r="F28" s="16">
        <f t="shared" si="0"/>
        <v>0</v>
      </c>
    </row>
    <row r="29" spans="1:6" x14ac:dyDescent="0.25">
      <c r="E29" s="15" t="s">
        <v>7</v>
      </c>
      <c r="F29" s="17">
        <f>+SUM(F5:F28)</f>
        <v>7000000</v>
      </c>
    </row>
    <row r="30" spans="1:6" x14ac:dyDescent="0.25">
      <c r="E30" s="15" t="s">
        <v>43</v>
      </c>
      <c r="F30" s="17">
        <f>+F29*19%</f>
        <v>1330000</v>
      </c>
    </row>
    <row r="31" spans="1:6" ht="25.5" x14ac:dyDescent="0.25">
      <c r="E31" s="15" t="s">
        <v>48</v>
      </c>
      <c r="F31" s="17">
        <f>F29+F30</f>
        <v>8330000</v>
      </c>
    </row>
    <row r="33" spans="1:6" ht="15.75" customHeight="1" x14ac:dyDescent="0.25">
      <c r="A33" s="19" t="s">
        <v>0</v>
      </c>
      <c r="B33" s="19" t="s">
        <v>1</v>
      </c>
      <c r="C33" s="19" t="s">
        <v>2</v>
      </c>
      <c r="D33" s="19" t="s">
        <v>3</v>
      </c>
      <c r="E33" s="19" t="s">
        <v>11</v>
      </c>
      <c r="F33" s="19"/>
    </row>
    <row r="34" spans="1:6" ht="42" customHeight="1" x14ac:dyDescent="0.25">
      <c r="A34" s="19"/>
      <c r="B34" s="19"/>
      <c r="C34" s="19"/>
      <c r="D34" s="19"/>
      <c r="E34" s="13" t="s">
        <v>9</v>
      </c>
      <c r="F34" s="13" t="s">
        <v>10</v>
      </c>
    </row>
    <row r="35" spans="1:6" ht="15" x14ac:dyDescent="0.25">
      <c r="A35" s="1">
        <v>1</v>
      </c>
      <c r="B35" s="3" t="s">
        <v>38</v>
      </c>
      <c r="C35" s="1" t="s">
        <v>4</v>
      </c>
      <c r="D35" s="6">
        <v>9</v>
      </c>
      <c r="E35" s="16"/>
      <c r="F35" s="16">
        <f t="shared" ref="F35:F41" si="1">+E35*D35</f>
        <v>0</v>
      </c>
    </row>
    <row r="36" spans="1:6" ht="15" x14ac:dyDescent="0.25">
      <c r="A36" s="1">
        <v>2</v>
      </c>
      <c r="B36" s="3" t="s">
        <v>33</v>
      </c>
      <c r="C36" s="1" t="s">
        <v>4</v>
      </c>
      <c r="D36" s="4">
        <v>1</v>
      </c>
      <c r="E36" s="16"/>
      <c r="F36" s="16">
        <f t="shared" si="1"/>
        <v>0</v>
      </c>
    </row>
    <row r="37" spans="1:6" ht="15" x14ac:dyDescent="0.25">
      <c r="A37" s="1">
        <v>3</v>
      </c>
      <c r="B37" s="3" t="s">
        <v>34</v>
      </c>
      <c r="C37" s="1" t="s">
        <v>4</v>
      </c>
      <c r="D37" s="4">
        <v>1</v>
      </c>
      <c r="E37" s="16"/>
      <c r="F37" s="16">
        <f t="shared" si="1"/>
        <v>0</v>
      </c>
    </row>
    <row r="38" spans="1:6" ht="15" x14ac:dyDescent="0.25">
      <c r="A38" s="1">
        <v>4</v>
      </c>
      <c r="B38" s="3" t="s">
        <v>35</v>
      </c>
      <c r="C38" s="1" t="s">
        <v>4</v>
      </c>
      <c r="D38" s="6">
        <v>1</v>
      </c>
      <c r="E38" s="16"/>
      <c r="F38" s="16">
        <f t="shared" si="1"/>
        <v>0</v>
      </c>
    </row>
    <row r="39" spans="1:6" ht="15" x14ac:dyDescent="0.25">
      <c r="A39" s="1">
        <v>5</v>
      </c>
      <c r="B39" s="3" t="s">
        <v>36</v>
      </c>
      <c r="C39" s="1" t="s">
        <v>4</v>
      </c>
      <c r="D39" s="6">
        <v>1</v>
      </c>
      <c r="E39" s="16"/>
      <c r="F39" s="16">
        <f t="shared" si="1"/>
        <v>0</v>
      </c>
    </row>
    <row r="40" spans="1:6" ht="15" x14ac:dyDescent="0.25">
      <c r="A40" s="1">
        <v>6</v>
      </c>
      <c r="B40" s="3" t="s">
        <v>16</v>
      </c>
      <c r="C40" s="1" t="s">
        <v>4</v>
      </c>
      <c r="D40" s="6">
        <v>1</v>
      </c>
      <c r="E40" s="16"/>
      <c r="F40" s="16">
        <f t="shared" si="1"/>
        <v>0</v>
      </c>
    </row>
    <row r="41" spans="1:6" ht="15" x14ac:dyDescent="0.25">
      <c r="A41" s="1">
        <v>7</v>
      </c>
      <c r="B41" s="3" t="s">
        <v>37</v>
      </c>
      <c r="C41" s="1" t="s">
        <v>4</v>
      </c>
      <c r="D41" s="6">
        <v>1</v>
      </c>
      <c r="E41" s="16"/>
      <c r="F41" s="16">
        <f t="shared" si="1"/>
        <v>0</v>
      </c>
    </row>
    <row r="42" spans="1:6" x14ac:dyDescent="0.25">
      <c r="E42" s="15" t="s">
        <v>7</v>
      </c>
      <c r="F42" s="17">
        <f>+SUM(F35:F41)</f>
        <v>0</v>
      </c>
    </row>
    <row r="43" spans="1:6" x14ac:dyDescent="0.25">
      <c r="E43" s="15" t="s">
        <v>43</v>
      </c>
      <c r="F43" s="17">
        <f>+F42*19%</f>
        <v>0</v>
      </c>
    </row>
    <row r="44" spans="1:6" x14ac:dyDescent="0.25">
      <c r="E44" s="15" t="s">
        <v>17</v>
      </c>
      <c r="F44" s="17">
        <f>+F43+F42</f>
        <v>0</v>
      </c>
    </row>
    <row r="45" spans="1:6" x14ac:dyDescent="0.25">
      <c r="E45" s="8"/>
      <c r="F45" s="9"/>
    </row>
    <row r="47" spans="1:6" ht="15.75" x14ac:dyDescent="0.25">
      <c r="B47" s="23" t="s">
        <v>40</v>
      </c>
      <c r="C47" s="23"/>
      <c r="D47" s="23"/>
      <c r="E47" s="23"/>
      <c r="F47" s="10">
        <f>F44+F31</f>
        <v>8330000</v>
      </c>
    </row>
    <row r="48" spans="1:6" ht="15.75" x14ac:dyDescent="0.25">
      <c r="B48" s="12"/>
      <c r="C48" s="12"/>
      <c r="D48" s="12"/>
      <c r="E48" s="12"/>
      <c r="F48" s="24"/>
    </row>
    <row r="49" spans="1:6" ht="15.75" customHeight="1" x14ac:dyDescent="0.25">
      <c r="A49" s="18" t="s">
        <v>50</v>
      </c>
      <c r="B49" s="18"/>
      <c r="C49" s="18"/>
      <c r="D49" s="18"/>
      <c r="E49" s="18"/>
      <c r="F49" s="18"/>
    </row>
    <row r="50" spans="1:6" ht="15.75" x14ac:dyDescent="0.25">
      <c r="B50" s="12"/>
      <c r="C50" s="12"/>
      <c r="D50" s="12"/>
      <c r="E50" s="12"/>
      <c r="F50" s="24"/>
    </row>
    <row r="52" spans="1:6" ht="126" customHeight="1" x14ac:dyDescent="0.25">
      <c r="A52" s="18" t="s">
        <v>42</v>
      </c>
      <c r="B52" s="18"/>
      <c r="C52" s="18"/>
      <c r="D52" s="18"/>
      <c r="E52" s="18"/>
      <c r="F52" s="18"/>
    </row>
    <row r="53" spans="1:6" x14ac:dyDescent="0.25">
      <c r="F53" s="11"/>
    </row>
  </sheetData>
  <mergeCells count="16">
    <mergeCell ref="A1:F1"/>
    <mergeCell ref="A2:B2"/>
    <mergeCell ref="C2:F2"/>
    <mergeCell ref="E3:F3"/>
    <mergeCell ref="D33:D34"/>
    <mergeCell ref="E33:F33"/>
    <mergeCell ref="A33:A34"/>
    <mergeCell ref="B33:B34"/>
    <mergeCell ref="C33:C34"/>
    <mergeCell ref="A52:F52"/>
    <mergeCell ref="D3:D4"/>
    <mergeCell ref="C3:C4"/>
    <mergeCell ref="B3:B4"/>
    <mergeCell ref="A3:A4"/>
    <mergeCell ref="B47:E47"/>
    <mergeCell ref="A49:F49"/>
  </mergeCells>
  <pageMargins left="0.7" right="0.7" top="0.75" bottom="0.75" header="0.3" footer="0.3"/>
  <pageSetup scale="5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4EFC0663A9B9439C1552D0D86149F3" ma:contentTypeVersion="15" ma:contentTypeDescription="Crear nuevo documento." ma:contentTypeScope="" ma:versionID="cd2807b1748891adc25ffcdf9b4818a6">
  <xsd:schema xmlns:xsd="http://www.w3.org/2001/XMLSchema" xmlns:xs="http://www.w3.org/2001/XMLSchema" xmlns:p="http://schemas.microsoft.com/office/2006/metadata/properties" xmlns:ns2="5eef545c-43ca-4fd8-b891-e1e136c71ea2" xmlns:ns3="497e8cf6-3476-4454-8cfd-0715add334b9" targetNamespace="http://schemas.microsoft.com/office/2006/metadata/properties" ma:root="true" ma:fieldsID="6b5597a634201d2711395312e8c99282" ns2:_="" ns3:_="">
    <xsd:import namespace="5eef545c-43ca-4fd8-b891-e1e136c71ea2"/>
    <xsd:import namespace="497e8cf6-3476-4454-8cfd-0715add334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f545c-43ca-4fd8-b891-e1e136c71e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619b2830-913f-4f10-9aad-721a779fc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e8cf6-3476-4454-8cfd-0715add334b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6177ca4-61f4-40b7-a922-41f2d5b43a19}" ma:internalName="TaxCatchAll" ma:showField="CatchAllData" ma:web="497e8cf6-3476-4454-8cfd-0715add334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ef545c-43ca-4fd8-b891-e1e136c71ea2">
      <Terms xmlns="http://schemas.microsoft.com/office/infopath/2007/PartnerControls"/>
    </lcf76f155ced4ddcb4097134ff3c332f>
    <TaxCatchAll xmlns="497e8cf6-3476-4454-8cfd-0715add334b9" xsi:nil="true"/>
  </documentManagement>
</p:properties>
</file>

<file path=customXml/itemProps1.xml><?xml version="1.0" encoding="utf-8"?>
<ds:datastoreItem xmlns:ds="http://schemas.openxmlformats.org/officeDocument/2006/customXml" ds:itemID="{77CFEB51-70B8-4A2E-AFAF-BD39A752F3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33E27F-EA8D-4412-B2B4-1FC7B643E7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ef545c-43ca-4fd8-b891-e1e136c71ea2"/>
    <ds:schemaRef ds:uri="497e8cf6-3476-4454-8cfd-0715add334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3C7EC2-76C6-4ABC-ADFE-FB388C6C7AC5}">
  <ds:schemaRefs>
    <ds:schemaRef ds:uri="http://schemas.microsoft.com/office/2006/metadata/properties"/>
    <ds:schemaRef ds:uri="http://schemas.microsoft.com/office/infopath/2007/PartnerControls"/>
    <ds:schemaRef ds:uri="5eef545c-43ca-4fd8-b891-e1e136c71ea2"/>
    <ds:schemaRef ds:uri="497e8cf6-3476-4454-8cfd-0715add334b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Catalina Molina Betancur</cp:lastModifiedBy>
  <dcterms:created xsi:type="dcterms:W3CDTF">2021-09-20T20:44:31Z</dcterms:created>
  <dcterms:modified xsi:type="dcterms:W3CDTF">2023-05-10T20:44:25Z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0x010100FC4EFC0663A9B9439C1552D0D86149F3</vt:lpwstr>
  </property>
  <property fmtid="{D5CDD505-2E9C-101B-9397-08002B2CF9AE}" pid="3" name="MediaServiceImageTags">
    <vt:lpwstr/>
  </property>
</Properties>
</file>