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CONTROL DE ACCESO\"/>
    </mc:Choice>
  </mc:AlternateContent>
  <xr:revisionPtr revIDLastSave="0" documentId="13_ncr:1_{CBD52620-5841-4F9A-8C44-46D5D402EB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ROL DE ACCES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6" i="2" l="1"/>
  <c r="G66" i="2" s="1"/>
  <c r="F65" i="2"/>
  <c r="G65" i="2" s="1"/>
  <c r="F64" i="2"/>
  <c r="G64" i="2" s="1"/>
  <c r="F63" i="2"/>
  <c r="G63" i="2" s="1"/>
  <c r="F62" i="2"/>
  <c r="G62" i="2" s="1"/>
  <c r="F61" i="2"/>
  <c r="G61" i="2" s="1"/>
  <c r="F60" i="2"/>
  <c r="G60" i="2" s="1"/>
  <c r="F59" i="2"/>
  <c r="G59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G67" i="2" l="1"/>
  <c r="C6" i="2" s="1"/>
  <c r="G32" i="2"/>
  <c r="G35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36" i="2" l="1"/>
  <c r="G37" i="2" s="1"/>
  <c r="G38" i="2" l="1"/>
  <c r="G39" i="2" s="1"/>
  <c r="C5" i="2" l="1"/>
  <c r="C7" i="2" s="1"/>
</calcChain>
</file>

<file path=xl/sharedStrings.xml><?xml version="1.0" encoding="utf-8"?>
<sst xmlns="http://schemas.openxmlformats.org/spreadsheetml/2006/main" count="129" uniqueCount="78">
  <si>
    <t>ITEM</t>
  </si>
  <si>
    <t>DESCRIPCIÓN</t>
  </si>
  <si>
    <t>UNIDAD</t>
  </si>
  <si>
    <t>CANTIDAD</t>
  </si>
  <si>
    <t>VALOR UNITARIO</t>
  </si>
  <si>
    <t>VALOR PARCIAL</t>
  </si>
  <si>
    <t>SUBTOTAL</t>
  </si>
  <si>
    <t>IVA</t>
  </si>
  <si>
    <t>UND.</t>
  </si>
  <si>
    <t>UND</t>
  </si>
  <si>
    <t>GL.</t>
  </si>
  <si>
    <t>LECTOR BIOMÉTRICO DE HUELLA Y TARJETAS - LICENCIA 500 USUARIOS</t>
  </si>
  <si>
    <t>LECTOR BIOMÉTRICO DE HUELLA Y TARJETAS - LICENCIA 10,000 USUARIOS</t>
  </si>
  <si>
    <t>ENROLADOR DE HUELLAS USB</t>
  </si>
  <si>
    <t>LECTOR DE TAGS</t>
  </si>
  <si>
    <t>CONTROLADOR MAESTRO</t>
  </si>
  <si>
    <t>CONTROLADORA DE 2 PUERTOS</t>
  </si>
  <si>
    <t>BOTÓN DE EMERGENCIA ANTIVANDÁLICO CON BUZER Y STOPPER</t>
  </si>
  <si>
    <t>SISTEMA DE RECOLECCIÓN DE TARJETAS PARA TORNIQUETE</t>
  </si>
  <si>
    <t>CONCENTRADOR DE POTENCIA PARA EQUIPOS POE+ 12 PUERTOS</t>
  </si>
  <si>
    <t>CONCENTRADOR PARA TRANSMISIÓN DE POTENCIA A EQUIPOS POE+ 24 PUERTOS</t>
  </si>
  <si>
    <t>Rondas</t>
  </si>
  <si>
    <t>N/A</t>
  </si>
  <si>
    <t>FUENTE DE PODER PARA CONTROLADOR DE ACCESO</t>
  </si>
  <si>
    <t>SOLENOIDE PARA ACTIVACIÓN DE MOLINETE</t>
  </si>
  <si>
    <t>ALIADO:</t>
  </si>
  <si>
    <t>CONCEPTO</t>
  </si>
  <si>
    <t>VALOR</t>
  </si>
  <si>
    <t>Valor total propuesta mantenimiento (CORRECTIVO Y PREVENTIVO)</t>
  </si>
  <si>
    <t>TOTAL</t>
  </si>
  <si>
    <t xml:space="preserve">MANTENIMIENTO PREVENTIVO </t>
  </si>
  <si>
    <t>Mantenimiento preventivo de electroimán 600 lb</t>
  </si>
  <si>
    <t>Mantenimiento preventivo de botón no touch</t>
  </si>
  <si>
    <t>Mantenimiento preventivo de enrolador de huellas usb</t>
  </si>
  <si>
    <t xml:space="preserve">Mantenimiento preventivo de cámaras webcam para registro de visitantes </t>
  </si>
  <si>
    <t>Mantenimiento preventivo de señalización para ingreso y salidas por torniquetes para visitantes y funcionarios</t>
  </si>
  <si>
    <t>Mantenimiento preventivo de torniquete bidireccional peatonal, que soporte  elevado flujo de personal.</t>
  </si>
  <si>
    <t>Mantenimiento preventivo de torniquete discapacitados bidireccional , que soporte alto flujo de personal</t>
  </si>
  <si>
    <t>Mantenimiento preventivo de lector biométrico de huella y tarjetas - licencia 10,000 usuarios</t>
  </si>
  <si>
    <t>Mantenimiento preventivo de lector biométrico de huella y tarjetas - licencia 500 usuarios</t>
  </si>
  <si>
    <t>Mantenimiento preventivo de lector de tags</t>
  </si>
  <si>
    <t>Mantenimiento preventivo de botón de emergencia antivandálico con buzer y stopper</t>
  </si>
  <si>
    <t>Mantenimiento preventivo de estación de trabajo para enrolamiento de usuarios</t>
  </si>
  <si>
    <t>Mantenimiento preventivo de sistema de recolección de tarjetas para torniquete</t>
  </si>
  <si>
    <t>Mantenimiento preventivo de concentrador de potencia para equipos POE+ 12 puertos</t>
  </si>
  <si>
    <t>Mantenimiento preventivo de concentrador para transmisión de potencia a equipos POE+ 24 puertos</t>
  </si>
  <si>
    <t>Mantenimiento preventivo de controladora de 2 puertos</t>
  </si>
  <si>
    <t>Mantenimiento preventivo de controlador maestro</t>
  </si>
  <si>
    <t>Mantenimiento preventivo de talanquera vehicular. Incluye loop de piso kit de fotoceldas eléctricas</t>
  </si>
  <si>
    <t>Mantenimiento preventivo de sistema de lectura de placas para ingreso y salida. 
Incluye cámara LPR
Licenciamiento de integración y advantage al vms genetec
Controlador de integración a vms</t>
  </si>
  <si>
    <t xml:space="preserve">Mantenimiento preventivo de Camaras de reconocimiento facial </t>
  </si>
  <si>
    <t>un</t>
  </si>
  <si>
    <t>MANTENIMIENTO CORRECTIVO</t>
  </si>
  <si>
    <t>Mantenimiento correctivo nueve (9) meses</t>
  </si>
  <si>
    <t>MES</t>
  </si>
  <si>
    <t>ADMINISTRACIÓN</t>
  </si>
  <si>
    <t>UTILIDAD</t>
  </si>
  <si>
    <t>ADVANTAGE GENETEC POR 1 AÑO</t>
  </si>
  <si>
    <t>ÍTEM</t>
  </si>
  <si>
    <t>PRECIO UNITARIO
ANTES DE IVA</t>
  </si>
  <si>
    <t>VALOR UNITARIO
IVA INCLUIDO</t>
  </si>
  <si>
    <t xml:space="preserve">TALANQUERA VEHICULAR.
INCLUYE LOOP DE PISO KIT DE FOTOCELDAS ELÉCTRICAS.
ACCESORIOS DE INSTALACIÓN </t>
  </si>
  <si>
    <t xml:space="preserve">SISTEMA DE LECTURA DE PLACAS PARA INGRESO Y SALIDA.
INCLUYE CÁMARA LPR, LICENCIAMIENTO DE INTEGRACIÓN Y ADVANTAGE AL VMS GENETEC CONTROLADOR DE INTEGRACIÓN A VMS
ACCESORIOS DE INSTALACIÓN </t>
  </si>
  <si>
    <t>ELECTROIMÁN 600 LB</t>
  </si>
  <si>
    <t>BOTÓN NO TOUCH</t>
  </si>
  <si>
    <t xml:space="preserve">BOTÓN DE SALIDA CON ENCLAVAMIENTO </t>
  </si>
  <si>
    <t>BATERÍA 12 V DC 7AH</t>
  </si>
  <si>
    <t>WEBCAM PARA REGISTRO DE VISITANTES ALTA RESOLUCIÓN</t>
  </si>
  <si>
    <t>SEÑALIZACIÓN PARA INGRESO Y SALIDAS POR TORNIQUETES PARA VISITANTES Y FUNCIONARIOS</t>
  </si>
  <si>
    <t>TORNIQUETE BIDIRECCIONAL PEATONAL, QUE SOPORTE  ELEVADO FLUJO DE PERSONAL.</t>
  </si>
  <si>
    <t>TORNIQUETE DISCAPACITADOS BIDIRECCIONAL , QUE SOPORTE ALTO FLUJO DE PERSONAL</t>
  </si>
  <si>
    <t xml:space="preserve">ESTACIÓN DE TRABAJO PARA ENROLAMIENTO DE USUARIOS </t>
  </si>
  <si>
    <t>RONDAS</t>
  </si>
  <si>
    <t>BOLSA DE REPUESTOS Y LICENCIAS</t>
  </si>
  <si>
    <t>Valor total sumatoria valores unitarios bolsa de repuestos y licencias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</si>
  <si>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</si>
  <si>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ANEXO No. 2 - FORMULARIO DE PRECIOS Y CANTIDADES</t>
  </si>
  <si>
    <t>MANTENIMIENTO PREVENTIVO Y CORRECTIVO SISTEMA DE ACCESO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</si>
</sst>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[$$-240A]\ * #,##0_-;\-[$$-240A]\ * #,##0_-;_-[$$-240A]\ * &quot;-&quot;??_-;_-@_-"/>
    <numFmt numFmtId="166" formatCode="_-* #,##0_-;\-* #,##0_-;_-* &quot;-&quot;??_-;_-@_-"/>
    <numFmt numFmtId="167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2" fontId="0" fillId="0" borderId="1" xfId="1" applyNumberFormat="1" applyFont="1" applyFill="1" applyBorder="1" applyAlignment="1">
      <alignment vertical="center" wrapText="1"/>
    </xf>
    <xf numFmtId="164" fontId="0" fillId="0" borderId="1" xfId="3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6" fontId="3" fillId="3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7" fontId="0" fillId="0" borderId="1" xfId="0" applyNumberFormat="1" applyBorder="1" applyAlignment="1">
      <alignment vertical="center"/>
    </xf>
    <xf numFmtId="167" fontId="0" fillId="0" borderId="1" xfId="2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7" fontId="3" fillId="0" borderId="1" xfId="0" applyNumberFormat="1" applyFont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4">
    <cellStyle name="Millares" xfId="2" builtinId="3"/>
    <cellStyle name="Moneda" xfId="3" builtinId="4"/>
    <cellStyle name="Moneda 17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90" zoomScaleNormal="90" zoomScaleSheetLayoutView="90" workbookViewId="0">
      <selection activeCell="A2" sqref="A2"/>
    </sheetView>
  </sheetViews>
  <sheetFormatPr baseColWidth="10" defaultRowHeight="15" x14ac:dyDescent="0.25"/>
  <cols>
    <col min="1" max="1" width="11.42578125" style="16" bestFit="1" customWidth="1"/>
    <col min="2" max="2" width="51" style="16" customWidth="1"/>
    <col min="3" max="3" width="14.85546875" style="16" bestFit="1" customWidth="1"/>
    <col min="4" max="4" width="10.28515625" style="16" bestFit="1" customWidth="1"/>
    <col min="5" max="5" width="16.42578125" style="16" bestFit="1" customWidth="1"/>
    <col min="6" max="7" width="14.85546875" style="16" bestFit="1" customWidth="1"/>
    <col min="8" max="16384" width="11.42578125" style="16"/>
  </cols>
  <sheetData>
    <row r="1" spans="1:7" x14ac:dyDescent="0.25">
      <c r="A1" s="31" t="s">
        <v>76</v>
      </c>
      <c r="B1" s="32"/>
      <c r="C1" s="32"/>
      <c r="D1" s="32"/>
      <c r="E1" s="32"/>
      <c r="F1" s="32"/>
      <c r="G1" s="33"/>
    </row>
    <row r="2" spans="1:7" x14ac:dyDescent="0.25">
      <c r="A2" s="19" t="s">
        <v>25</v>
      </c>
      <c r="B2" s="2"/>
      <c r="G2" s="20"/>
    </row>
    <row r="3" spans="1:7" x14ac:dyDescent="0.25">
      <c r="A3" s="21"/>
      <c r="G3" s="20"/>
    </row>
    <row r="4" spans="1:7" x14ac:dyDescent="0.25">
      <c r="A4" s="34" t="s">
        <v>26</v>
      </c>
      <c r="B4" s="35"/>
      <c r="C4" s="22" t="s">
        <v>27</v>
      </c>
      <c r="G4" s="20"/>
    </row>
    <row r="5" spans="1:7" x14ac:dyDescent="0.25">
      <c r="A5" s="36" t="s">
        <v>28</v>
      </c>
      <c r="B5" s="37"/>
      <c r="C5" s="23">
        <f>+G39</f>
        <v>0</v>
      </c>
      <c r="G5" s="20"/>
    </row>
    <row r="6" spans="1:7" x14ac:dyDescent="0.25">
      <c r="A6" s="38" t="s">
        <v>74</v>
      </c>
      <c r="B6" s="39"/>
      <c r="C6" s="23">
        <f>+G67</f>
        <v>0</v>
      </c>
      <c r="G6" s="20"/>
    </row>
    <row r="7" spans="1:7" ht="15.75" thickBot="1" x14ac:dyDescent="0.3">
      <c r="A7" s="40" t="s">
        <v>29</v>
      </c>
      <c r="B7" s="41"/>
      <c r="C7" s="24">
        <f>+C5+C6</f>
        <v>0</v>
      </c>
      <c r="D7" s="25"/>
      <c r="E7" s="25"/>
      <c r="F7" s="25"/>
      <c r="G7" s="26"/>
    </row>
    <row r="10" spans="1:7" x14ac:dyDescent="0.25">
      <c r="A10" s="30" t="s">
        <v>77</v>
      </c>
      <c r="B10" s="30"/>
      <c r="C10" s="30"/>
      <c r="D10" s="30"/>
      <c r="E10" s="30"/>
      <c r="F10" s="30"/>
      <c r="G10" s="30"/>
    </row>
    <row r="11" spans="1:7" ht="30" x14ac:dyDescent="0.25">
      <c r="A11" s="27" t="s">
        <v>0</v>
      </c>
      <c r="B11" s="27" t="s">
        <v>1</v>
      </c>
      <c r="C11" s="27" t="s">
        <v>2</v>
      </c>
      <c r="D11" s="27" t="s">
        <v>3</v>
      </c>
      <c r="E11" s="27" t="s">
        <v>72</v>
      </c>
      <c r="F11" s="27" t="s">
        <v>4</v>
      </c>
      <c r="G11" s="27" t="s">
        <v>5</v>
      </c>
    </row>
    <row r="12" spans="1:7" x14ac:dyDescent="0.25">
      <c r="A12" s="30" t="s">
        <v>30</v>
      </c>
      <c r="B12" s="30"/>
      <c r="C12" s="30"/>
      <c r="D12" s="30"/>
      <c r="E12" s="30"/>
      <c r="F12" s="30"/>
      <c r="G12" s="30"/>
    </row>
    <row r="13" spans="1:7" x14ac:dyDescent="0.25">
      <c r="A13" s="5">
        <v>1</v>
      </c>
      <c r="B13" s="6" t="s">
        <v>31</v>
      </c>
      <c r="C13" s="7" t="s">
        <v>9</v>
      </c>
      <c r="D13" s="7">
        <v>20</v>
      </c>
      <c r="E13" s="7">
        <v>3</v>
      </c>
      <c r="F13" s="8"/>
      <c r="G13" s="8">
        <f>+F13*D13*E13</f>
        <v>0</v>
      </c>
    </row>
    <row r="14" spans="1:7" s="1" customFormat="1" x14ac:dyDescent="0.25">
      <c r="A14" s="5">
        <v>2</v>
      </c>
      <c r="B14" s="9" t="s">
        <v>32</v>
      </c>
      <c r="C14" s="7" t="s">
        <v>9</v>
      </c>
      <c r="D14" s="7">
        <v>12</v>
      </c>
      <c r="E14" s="7">
        <v>3</v>
      </c>
      <c r="F14" s="8"/>
      <c r="G14" s="8">
        <f t="shared" ref="G14:G32" si="0">+F14*D14*E14</f>
        <v>0</v>
      </c>
    </row>
    <row r="15" spans="1:7" s="1" customFormat="1" x14ac:dyDescent="0.25">
      <c r="A15" s="5">
        <v>3</v>
      </c>
      <c r="B15" s="9" t="s">
        <v>33</v>
      </c>
      <c r="C15" s="7" t="s">
        <v>8</v>
      </c>
      <c r="D15" s="7">
        <v>2</v>
      </c>
      <c r="E15" s="7">
        <v>3</v>
      </c>
      <c r="F15" s="8"/>
      <c r="G15" s="8">
        <f t="shared" si="0"/>
        <v>0</v>
      </c>
    </row>
    <row r="16" spans="1:7" s="1" customFormat="1" ht="30" x14ac:dyDescent="0.25">
      <c r="A16" s="5">
        <v>4</v>
      </c>
      <c r="B16" s="6" t="s">
        <v>34</v>
      </c>
      <c r="C16" s="7" t="s">
        <v>8</v>
      </c>
      <c r="D16" s="7">
        <v>3</v>
      </c>
      <c r="E16" s="7">
        <v>3</v>
      </c>
      <c r="F16" s="8"/>
      <c r="G16" s="8">
        <f t="shared" si="0"/>
        <v>0</v>
      </c>
    </row>
    <row r="17" spans="1:7" s="1" customFormat="1" ht="45" x14ac:dyDescent="0.25">
      <c r="A17" s="5">
        <v>5</v>
      </c>
      <c r="B17" s="6" t="s">
        <v>35</v>
      </c>
      <c r="C17" s="7" t="s">
        <v>10</v>
      </c>
      <c r="D17" s="7">
        <v>1</v>
      </c>
      <c r="E17" s="7">
        <v>3</v>
      </c>
      <c r="F17" s="8"/>
      <c r="G17" s="8">
        <f t="shared" si="0"/>
        <v>0</v>
      </c>
    </row>
    <row r="18" spans="1:7" s="1" customFormat="1" ht="30" x14ac:dyDescent="0.25">
      <c r="A18" s="5">
        <v>6</v>
      </c>
      <c r="B18" s="6" t="s">
        <v>36</v>
      </c>
      <c r="C18" s="7" t="s">
        <v>9</v>
      </c>
      <c r="D18" s="7">
        <v>11</v>
      </c>
      <c r="E18" s="7">
        <v>3</v>
      </c>
      <c r="F18" s="8"/>
      <c r="G18" s="8">
        <f t="shared" si="0"/>
        <v>0</v>
      </c>
    </row>
    <row r="19" spans="1:7" s="1" customFormat="1" ht="45" x14ac:dyDescent="0.25">
      <c r="A19" s="5">
        <v>7</v>
      </c>
      <c r="B19" s="6" t="s">
        <v>37</v>
      </c>
      <c r="C19" s="7" t="s">
        <v>9</v>
      </c>
      <c r="D19" s="7">
        <v>3</v>
      </c>
      <c r="E19" s="7">
        <v>3</v>
      </c>
      <c r="F19" s="8"/>
      <c r="G19" s="8">
        <f t="shared" si="0"/>
        <v>0</v>
      </c>
    </row>
    <row r="20" spans="1:7" s="1" customFormat="1" ht="30" x14ac:dyDescent="0.25">
      <c r="A20" s="5">
        <v>8</v>
      </c>
      <c r="B20" s="6" t="s">
        <v>38</v>
      </c>
      <c r="C20" s="7" t="s">
        <v>8</v>
      </c>
      <c r="D20" s="7">
        <v>18</v>
      </c>
      <c r="E20" s="7">
        <v>3</v>
      </c>
      <c r="F20" s="8"/>
      <c r="G20" s="8">
        <f t="shared" si="0"/>
        <v>0</v>
      </c>
    </row>
    <row r="21" spans="1:7" s="1" customFormat="1" ht="30" x14ac:dyDescent="0.25">
      <c r="A21" s="5">
        <v>9</v>
      </c>
      <c r="B21" s="9" t="s">
        <v>39</v>
      </c>
      <c r="C21" s="7" t="s">
        <v>9</v>
      </c>
      <c r="D21" s="7">
        <v>45</v>
      </c>
      <c r="E21" s="7">
        <v>3</v>
      </c>
      <c r="F21" s="8"/>
      <c r="G21" s="8">
        <f t="shared" si="0"/>
        <v>0</v>
      </c>
    </row>
    <row r="22" spans="1:7" s="1" customFormat="1" x14ac:dyDescent="0.25">
      <c r="A22" s="5">
        <v>10</v>
      </c>
      <c r="B22" s="9" t="s">
        <v>40</v>
      </c>
      <c r="C22" s="7" t="s">
        <v>8</v>
      </c>
      <c r="D22" s="7">
        <v>56</v>
      </c>
      <c r="E22" s="7">
        <v>3</v>
      </c>
      <c r="F22" s="8"/>
      <c r="G22" s="8">
        <f t="shared" si="0"/>
        <v>0</v>
      </c>
    </row>
    <row r="23" spans="1:7" ht="30" x14ac:dyDescent="0.25">
      <c r="A23" s="5">
        <v>11</v>
      </c>
      <c r="B23" s="9" t="s">
        <v>41</v>
      </c>
      <c r="C23" s="7" t="s">
        <v>8</v>
      </c>
      <c r="D23" s="7">
        <v>6</v>
      </c>
      <c r="E23" s="7">
        <v>3</v>
      </c>
      <c r="F23" s="8"/>
      <c r="G23" s="8">
        <f t="shared" si="0"/>
        <v>0</v>
      </c>
    </row>
    <row r="24" spans="1:7" ht="30" x14ac:dyDescent="0.25">
      <c r="A24" s="5">
        <v>12</v>
      </c>
      <c r="B24" s="9" t="s">
        <v>42</v>
      </c>
      <c r="C24" s="7" t="s">
        <v>8</v>
      </c>
      <c r="D24" s="7">
        <v>4</v>
      </c>
      <c r="E24" s="7">
        <v>3</v>
      </c>
      <c r="F24" s="8"/>
      <c r="G24" s="8">
        <f t="shared" si="0"/>
        <v>0</v>
      </c>
    </row>
    <row r="25" spans="1:7" ht="30" x14ac:dyDescent="0.25">
      <c r="A25" s="5">
        <v>13</v>
      </c>
      <c r="B25" s="9" t="s">
        <v>43</v>
      </c>
      <c r="C25" s="7" t="s">
        <v>8</v>
      </c>
      <c r="D25" s="7">
        <v>2</v>
      </c>
      <c r="E25" s="7">
        <v>3</v>
      </c>
      <c r="F25" s="8"/>
      <c r="G25" s="8">
        <f t="shared" si="0"/>
        <v>0</v>
      </c>
    </row>
    <row r="26" spans="1:7" ht="30" x14ac:dyDescent="0.25">
      <c r="A26" s="5">
        <v>14</v>
      </c>
      <c r="B26" s="9" t="s">
        <v>44</v>
      </c>
      <c r="C26" s="7" t="s">
        <v>8</v>
      </c>
      <c r="D26" s="7">
        <v>5</v>
      </c>
      <c r="E26" s="7">
        <v>3</v>
      </c>
      <c r="F26" s="8"/>
      <c r="G26" s="8">
        <f t="shared" si="0"/>
        <v>0</v>
      </c>
    </row>
    <row r="27" spans="1:7" ht="15" customHeight="1" x14ac:dyDescent="0.25">
      <c r="A27" s="5">
        <v>15</v>
      </c>
      <c r="B27" s="9" t="s">
        <v>45</v>
      </c>
      <c r="C27" s="7" t="s">
        <v>8</v>
      </c>
      <c r="D27" s="7">
        <v>2</v>
      </c>
      <c r="E27" s="7">
        <v>3</v>
      </c>
      <c r="F27" s="8"/>
      <c r="G27" s="8">
        <f t="shared" si="0"/>
        <v>0</v>
      </c>
    </row>
    <row r="28" spans="1:7" ht="30" x14ac:dyDescent="0.25">
      <c r="A28" s="5">
        <v>16</v>
      </c>
      <c r="B28" s="9" t="s">
        <v>46</v>
      </c>
      <c r="C28" s="7" t="s">
        <v>8</v>
      </c>
      <c r="D28" s="7">
        <v>66</v>
      </c>
      <c r="E28" s="7">
        <v>3</v>
      </c>
      <c r="F28" s="8"/>
      <c r="G28" s="8">
        <f t="shared" si="0"/>
        <v>0</v>
      </c>
    </row>
    <row r="29" spans="1:7" x14ac:dyDescent="0.25">
      <c r="A29" s="5">
        <v>17</v>
      </c>
      <c r="B29" s="9" t="s">
        <v>47</v>
      </c>
      <c r="C29" s="7" t="s">
        <v>8</v>
      </c>
      <c r="D29" s="7">
        <v>9</v>
      </c>
      <c r="E29" s="7">
        <v>3</v>
      </c>
      <c r="F29" s="8"/>
      <c r="G29" s="8">
        <f t="shared" si="0"/>
        <v>0</v>
      </c>
    </row>
    <row r="30" spans="1:7" ht="30" x14ac:dyDescent="0.25">
      <c r="A30" s="5">
        <v>18</v>
      </c>
      <c r="B30" s="9" t="s">
        <v>48</v>
      </c>
      <c r="C30" s="7" t="s">
        <v>8</v>
      </c>
      <c r="D30" s="7">
        <v>2</v>
      </c>
      <c r="E30" s="7">
        <v>3</v>
      </c>
      <c r="F30" s="8"/>
      <c r="G30" s="8">
        <f t="shared" si="0"/>
        <v>0</v>
      </c>
    </row>
    <row r="31" spans="1:7" ht="90" x14ac:dyDescent="0.25">
      <c r="A31" s="5">
        <v>19</v>
      </c>
      <c r="B31" s="9" t="s">
        <v>49</v>
      </c>
      <c r="C31" s="7" t="s">
        <v>8</v>
      </c>
      <c r="D31" s="7">
        <v>2</v>
      </c>
      <c r="E31" s="7">
        <v>3</v>
      </c>
      <c r="F31" s="8"/>
      <c r="G31" s="8">
        <f t="shared" si="0"/>
        <v>0</v>
      </c>
    </row>
    <row r="32" spans="1:7" ht="30" x14ac:dyDescent="0.25">
      <c r="A32" s="10">
        <v>20</v>
      </c>
      <c r="B32" s="3" t="s">
        <v>50</v>
      </c>
      <c r="C32" s="4" t="s">
        <v>51</v>
      </c>
      <c r="D32" s="10">
        <v>12</v>
      </c>
      <c r="E32" s="7">
        <v>3</v>
      </c>
      <c r="F32" s="8"/>
      <c r="G32" s="8">
        <f t="shared" si="0"/>
        <v>0</v>
      </c>
    </row>
    <row r="33" spans="1:7" ht="30" x14ac:dyDescent="0.25">
      <c r="A33" s="27" t="s">
        <v>0</v>
      </c>
      <c r="B33" s="27" t="s">
        <v>1</v>
      </c>
      <c r="C33" s="27" t="s">
        <v>2</v>
      </c>
      <c r="D33" s="27" t="s">
        <v>3</v>
      </c>
      <c r="E33" s="27" t="s">
        <v>21</v>
      </c>
      <c r="F33" s="27" t="s">
        <v>4</v>
      </c>
      <c r="G33" s="27" t="s">
        <v>5</v>
      </c>
    </row>
    <row r="34" spans="1:7" x14ac:dyDescent="0.25">
      <c r="A34" s="30" t="s">
        <v>52</v>
      </c>
      <c r="B34" s="30"/>
      <c r="C34" s="30"/>
      <c r="D34" s="30"/>
      <c r="E34" s="30"/>
      <c r="F34" s="30"/>
      <c r="G34" s="30"/>
    </row>
    <row r="35" spans="1:7" x14ac:dyDescent="0.25">
      <c r="A35" s="4">
        <v>1</v>
      </c>
      <c r="B35" s="3" t="s">
        <v>53</v>
      </c>
      <c r="C35" s="4" t="s">
        <v>54</v>
      </c>
      <c r="D35" s="4">
        <v>9</v>
      </c>
      <c r="E35" s="11" t="s">
        <v>22</v>
      </c>
      <c r="F35" s="12"/>
      <c r="G35" s="12">
        <f>+F35*D35</f>
        <v>0</v>
      </c>
    </row>
    <row r="36" spans="1:7" x14ac:dyDescent="0.25">
      <c r="A36" s="42" t="s">
        <v>6</v>
      </c>
      <c r="B36" s="42"/>
      <c r="C36" s="42"/>
      <c r="D36" s="42"/>
      <c r="E36" s="42"/>
      <c r="F36" s="42"/>
      <c r="G36" s="28">
        <f>SUM(G13:G32)+G35</f>
        <v>0</v>
      </c>
    </row>
    <row r="37" spans="1:7" x14ac:dyDescent="0.25">
      <c r="A37" s="42" t="s">
        <v>55</v>
      </c>
      <c r="B37" s="42"/>
      <c r="C37" s="42"/>
      <c r="D37" s="42"/>
      <c r="E37" s="42"/>
      <c r="F37" s="29"/>
      <c r="G37" s="28">
        <f>+F37*G36</f>
        <v>0</v>
      </c>
    </row>
    <row r="38" spans="1:7" x14ac:dyDescent="0.25">
      <c r="A38" s="42" t="s">
        <v>56</v>
      </c>
      <c r="B38" s="42"/>
      <c r="C38" s="42"/>
      <c r="D38" s="42"/>
      <c r="E38" s="42"/>
      <c r="F38" s="29"/>
      <c r="G38" s="28">
        <f>+F38*G36</f>
        <v>0</v>
      </c>
    </row>
    <row r="39" spans="1:7" x14ac:dyDescent="0.25">
      <c r="A39" s="42" t="s">
        <v>29</v>
      </c>
      <c r="B39" s="42"/>
      <c r="C39" s="42"/>
      <c r="D39" s="42"/>
      <c r="E39" s="42"/>
      <c r="F39" s="42"/>
      <c r="G39" s="28">
        <f>+G36+G37+G38</f>
        <v>0</v>
      </c>
    </row>
    <row r="41" spans="1:7" x14ac:dyDescent="0.25">
      <c r="A41" s="43" t="s">
        <v>73</v>
      </c>
      <c r="B41" s="43"/>
      <c r="C41" s="43"/>
      <c r="D41" s="43"/>
      <c r="E41" s="43"/>
      <c r="F41" s="43"/>
      <c r="G41" s="43"/>
    </row>
    <row r="42" spans="1:7" ht="45" x14ac:dyDescent="0.25">
      <c r="A42" s="13" t="s">
        <v>58</v>
      </c>
      <c r="B42" s="13" t="s">
        <v>1</v>
      </c>
      <c r="C42" s="13" t="s">
        <v>2</v>
      </c>
      <c r="D42" s="13" t="s">
        <v>3</v>
      </c>
      <c r="E42" s="14" t="s">
        <v>59</v>
      </c>
      <c r="F42" s="15" t="s">
        <v>7</v>
      </c>
      <c r="G42" s="14" t="s">
        <v>60</v>
      </c>
    </row>
    <row r="43" spans="1:7" ht="45" x14ac:dyDescent="0.25">
      <c r="A43" s="9">
        <v>1</v>
      </c>
      <c r="B43" s="6" t="s">
        <v>61</v>
      </c>
      <c r="C43" s="7" t="s">
        <v>8</v>
      </c>
      <c r="D43" s="7">
        <v>1</v>
      </c>
      <c r="E43" s="17"/>
      <c r="F43" s="17">
        <f>+E43*0.19</f>
        <v>0</v>
      </c>
      <c r="G43" s="18">
        <f>+F43+E43</f>
        <v>0</v>
      </c>
    </row>
    <row r="44" spans="1:7" ht="90" x14ac:dyDescent="0.25">
      <c r="A44" s="9">
        <v>2</v>
      </c>
      <c r="B44" s="6" t="s">
        <v>62</v>
      </c>
      <c r="C44" s="7" t="s">
        <v>8</v>
      </c>
      <c r="D44" s="7">
        <v>1</v>
      </c>
      <c r="E44" s="17"/>
      <c r="F44" s="17">
        <f t="shared" ref="F44:F65" si="1">+E44*0.19</f>
        <v>0</v>
      </c>
      <c r="G44" s="18">
        <f t="shared" ref="G44:G65" si="2">+F44+E44</f>
        <v>0</v>
      </c>
    </row>
    <row r="45" spans="1:7" x14ac:dyDescent="0.25">
      <c r="A45" s="9">
        <v>3</v>
      </c>
      <c r="B45" s="6" t="s">
        <v>63</v>
      </c>
      <c r="C45" s="7" t="s">
        <v>9</v>
      </c>
      <c r="D45" s="7">
        <v>1</v>
      </c>
      <c r="E45" s="17"/>
      <c r="F45" s="17">
        <f t="shared" si="1"/>
        <v>0</v>
      </c>
      <c r="G45" s="18">
        <f t="shared" si="2"/>
        <v>0</v>
      </c>
    </row>
    <row r="46" spans="1:7" x14ac:dyDescent="0.25">
      <c r="A46" s="9">
        <v>4</v>
      </c>
      <c r="B46" s="9" t="s">
        <v>64</v>
      </c>
      <c r="C46" s="7" t="s">
        <v>9</v>
      </c>
      <c r="D46" s="7">
        <v>1</v>
      </c>
      <c r="E46" s="17"/>
      <c r="F46" s="17">
        <f t="shared" si="1"/>
        <v>0</v>
      </c>
      <c r="G46" s="18">
        <f t="shared" si="2"/>
        <v>0</v>
      </c>
    </row>
    <row r="47" spans="1:7" x14ac:dyDescent="0.25">
      <c r="A47" s="9">
        <v>5</v>
      </c>
      <c r="B47" s="6" t="s">
        <v>65</v>
      </c>
      <c r="C47" s="7" t="s">
        <v>9</v>
      </c>
      <c r="D47" s="7">
        <v>1</v>
      </c>
      <c r="E47" s="17"/>
      <c r="F47" s="17">
        <f t="shared" si="1"/>
        <v>0</v>
      </c>
      <c r="G47" s="18">
        <f t="shared" si="2"/>
        <v>0</v>
      </c>
    </row>
    <row r="48" spans="1:7" x14ac:dyDescent="0.25">
      <c r="A48" s="9">
        <v>6</v>
      </c>
      <c r="B48" s="6" t="s">
        <v>66</v>
      </c>
      <c r="C48" s="7" t="s">
        <v>9</v>
      </c>
      <c r="D48" s="7">
        <v>1</v>
      </c>
      <c r="E48" s="17"/>
      <c r="F48" s="17">
        <f t="shared" si="1"/>
        <v>0</v>
      </c>
      <c r="G48" s="18">
        <f t="shared" si="2"/>
        <v>0</v>
      </c>
    </row>
    <row r="49" spans="1:7" x14ac:dyDescent="0.25">
      <c r="A49" s="9">
        <v>7</v>
      </c>
      <c r="B49" s="9" t="s">
        <v>13</v>
      </c>
      <c r="C49" s="7" t="s">
        <v>8</v>
      </c>
      <c r="D49" s="7">
        <v>1</v>
      </c>
      <c r="E49" s="17"/>
      <c r="F49" s="17">
        <f t="shared" si="1"/>
        <v>0</v>
      </c>
      <c r="G49" s="18">
        <f t="shared" si="2"/>
        <v>0</v>
      </c>
    </row>
    <row r="50" spans="1:7" ht="30" x14ac:dyDescent="0.25">
      <c r="A50" s="9">
        <v>8</v>
      </c>
      <c r="B50" s="6" t="s">
        <v>67</v>
      </c>
      <c r="C50" s="7" t="s">
        <v>8</v>
      </c>
      <c r="D50" s="7">
        <v>1</v>
      </c>
      <c r="E50" s="17"/>
      <c r="F50" s="17">
        <f t="shared" si="1"/>
        <v>0</v>
      </c>
      <c r="G50" s="18">
        <f t="shared" si="2"/>
        <v>0</v>
      </c>
    </row>
    <row r="51" spans="1:7" ht="30" x14ac:dyDescent="0.25">
      <c r="A51" s="9">
        <v>9</v>
      </c>
      <c r="B51" s="6" t="s">
        <v>68</v>
      </c>
      <c r="C51" s="7" t="s">
        <v>10</v>
      </c>
      <c r="D51" s="7">
        <v>1</v>
      </c>
      <c r="E51" s="17"/>
      <c r="F51" s="17">
        <f t="shared" si="1"/>
        <v>0</v>
      </c>
      <c r="G51" s="18">
        <f t="shared" si="2"/>
        <v>0</v>
      </c>
    </row>
    <row r="52" spans="1:7" ht="30" x14ac:dyDescent="0.25">
      <c r="A52" s="9">
        <v>10</v>
      </c>
      <c r="B52" s="6" t="s">
        <v>69</v>
      </c>
      <c r="C52" s="7" t="s">
        <v>9</v>
      </c>
      <c r="D52" s="7">
        <v>1</v>
      </c>
      <c r="E52" s="17"/>
      <c r="F52" s="17">
        <f t="shared" si="1"/>
        <v>0</v>
      </c>
      <c r="G52" s="18">
        <f t="shared" si="2"/>
        <v>0</v>
      </c>
    </row>
    <row r="53" spans="1:7" ht="30" x14ac:dyDescent="0.25">
      <c r="A53" s="9">
        <v>11</v>
      </c>
      <c r="B53" s="6" t="s">
        <v>70</v>
      </c>
      <c r="C53" s="7" t="s">
        <v>9</v>
      </c>
      <c r="D53" s="7">
        <v>1</v>
      </c>
      <c r="E53" s="17"/>
      <c r="F53" s="17">
        <f t="shared" si="1"/>
        <v>0</v>
      </c>
      <c r="G53" s="18">
        <f t="shared" si="2"/>
        <v>0</v>
      </c>
    </row>
    <row r="54" spans="1:7" ht="30" x14ac:dyDescent="0.25">
      <c r="A54" s="9">
        <v>12</v>
      </c>
      <c r="B54" s="6" t="s">
        <v>12</v>
      </c>
      <c r="C54" s="7" t="s">
        <v>8</v>
      </c>
      <c r="D54" s="7">
        <v>1</v>
      </c>
      <c r="E54" s="17"/>
      <c r="F54" s="17">
        <f t="shared" si="1"/>
        <v>0</v>
      </c>
      <c r="G54" s="18">
        <f t="shared" si="2"/>
        <v>0</v>
      </c>
    </row>
    <row r="55" spans="1:7" x14ac:dyDescent="0.25">
      <c r="A55" s="9">
        <v>13</v>
      </c>
      <c r="B55" s="9" t="s">
        <v>14</v>
      </c>
      <c r="C55" s="7" t="s">
        <v>8</v>
      </c>
      <c r="D55" s="7">
        <v>1</v>
      </c>
      <c r="E55" s="17"/>
      <c r="F55" s="17">
        <f t="shared" si="1"/>
        <v>0</v>
      </c>
      <c r="G55" s="18">
        <f t="shared" si="2"/>
        <v>0</v>
      </c>
    </row>
    <row r="56" spans="1:7" ht="30" x14ac:dyDescent="0.25">
      <c r="A56" s="9">
        <v>14</v>
      </c>
      <c r="B56" s="9" t="s">
        <v>17</v>
      </c>
      <c r="C56" s="7" t="s">
        <v>8</v>
      </c>
      <c r="D56" s="7">
        <v>1</v>
      </c>
      <c r="E56" s="17"/>
      <c r="F56" s="17">
        <f t="shared" si="1"/>
        <v>0</v>
      </c>
      <c r="G56" s="18">
        <f t="shared" si="2"/>
        <v>0</v>
      </c>
    </row>
    <row r="57" spans="1:7" ht="30" x14ac:dyDescent="0.25">
      <c r="A57" s="9">
        <v>15</v>
      </c>
      <c r="B57" s="9" t="s">
        <v>71</v>
      </c>
      <c r="C57" s="7" t="s">
        <v>8</v>
      </c>
      <c r="D57" s="7">
        <v>1</v>
      </c>
      <c r="E57" s="17"/>
      <c r="F57" s="17">
        <f t="shared" si="1"/>
        <v>0</v>
      </c>
      <c r="G57" s="18">
        <f t="shared" si="2"/>
        <v>0</v>
      </c>
    </row>
    <row r="58" spans="1:7" ht="30" x14ac:dyDescent="0.25">
      <c r="A58" s="9">
        <v>16</v>
      </c>
      <c r="B58" s="9" t="s">
        <v>18</v>
      </c>
      <c r="C58" s="7" t="s">
        <v>8</v>
      </c>
      <c r="D58" s="7">
        <v>1</v>
      </c>
      <c r="E58" s="17"/>
      <c r="F58" s="17">
        <f t="shared" si="1"/>
        <v>0</v>
      </c>
      <c r="G58" s="18">
        <f t="shared" si="2"/>
        <v>0</v>
      </c>
    </row>
    <row r="59" spans="1:7" ht="30" x14ac:dyDescent="0.25">
      <c r="A59" s="9">
        <v>17</v>
      </c>
      <c r="B59" s="9" t="s">
        <v>19</v>
      </c>
      <c r="C59" s="7" t="s">
        <v>8</v>
      </c>
      <c r="D59" s="7">
        <v>1</v>
      </c>
      <c r="E59" s="17"/>
      <c r="F59" s="17">
        <f t="shared" si="1"/>
        <v>0</v>
      </c>
      <c r="G59" s="18">
        <f t="shared" si="2"/>
        <v>0</v>
      </c>
    </row>
    <row r="60" spans="1:7" ht="30" x14ac:dyDescent="0.25">
      <c r="A60" s="9">
        <v>18</v>
      </c>
      <c r="B60" s="9" t="s">
        <v>20</v>
      </c>
      <c r="C60" s="7" t="s">
        <v>8</v>
      </c>
      <c r="D60" s="7">
        <v>1</v>
      </c>
      <c r="E60" s="17"/>
      <c r="F60" s="17">
        <f t="shared" si="1"/>
        <v>0</v>
      </c>
      <c r="G60" s="18">
        <f t="shared" si="2"/>
        <v>0</v>
      </c>
    </row>
    <row r="61" spans="1:7" x14ac:dyDescent="0.25">
      <c r="A61" s="9">
        <v>19</v>
      </c>
      <c r="B61" s="9" t="s">
        <v>16</v>
      </c>
      <c r="C61" s="7" t="s">
        <v>8</v>
      </c>
      <c r="D61" s="7">
        <v>1</v>
      </c>
      <c r="E61" s="17"/>
      <c r="F61" s="17">
        <f t="shared" si="1"/>
        <v>0</v>
      </c>
      <c r="G61" s="18">
        <f t="shared" si="2"/>
        <v>0</v>
      </c>
    </row>
    <row r="62" spans="1:7" x14ac:dyDescent="0.25">
      <c r="A62" s="9">
        <v>20</v>
      </c>
      <c r="B62" s="9" t="s">
        <v>15</v>
      </c>
      <c r="C62" s="7" t="s">
        <v>8</v>
      </c>
      <c r="D62" s="7">
        <v>1</v>
      </c>
      <c r="E62" s="17"/>
      <c r="F62" s="17">
        <f t="shared" si="1"/>
        <v>0</v>
      </c>
      <c r="G62" s="18">
        <f t="shared" si="2"/>
        <v>0</v>
      </c>
    </row>
    <row r="63" spans="1:7" ht="30" x14ac:dyDescent="0.25">
      <c r="A63" s="9">
        <v>21</v>
      </c>
      <c r="B63" s="9" t="s">
        <v>11</v>
      </c>
      <c r="C63" s="7" t="s">
        <v>9</v>
      </c>
      <c r="D63" s="7">
        <v>1</v>
      </c>
      <c r="E63" s="17"/>
      <c r="F63" s="17">
        <f t="shared" si="1"/>
        <v>0</v>
      </c>
      <c r="G63" s="18">
        <f t="shared" si="2"/>
        <v>0</v>
      </c>
    </row>
    <row r="64" spans="1:7" x14ac:dyDescent="0.25">
      <c r="A64" s="9">
        <v>22</v>
      </c>
      <c r="B64" s="6" t="s">
        <v>23</v>
      </c>
      <c r="C64" s="7" t="s">
        <v>8</v>
      </c>
      <c r="D64" s="7">
        <v>1</v>
      </c>
      <c r="E64" s="17"/>
      <c r="F64" s="17">
        <f t="shared" si="1"/>
        <v>0</v>
      </c>
      <c r="G64" s="18">
        <f t="shared" si="2"/>
        <v>0</v>
      </c>
    </row>
    <row r="65" spans="1:7" x14ac:dyDescent="0.25">
      <c r="A65" s="9">
        <v>23</v>
      </c>
      <c r="B65" s="9" t="s">
        <v>24</v>
      </c>
      <c r="C65" s="7" t="s">
        <v>9</v>
      </c>
      <c r="D65" s="7">
        <v>1</v>
      </c>
      <c r="E65" s="17"/>
      <c r="F65" s="17">
        <f t="shared" si="1"/>
        <v>0</v>
      </c>
      <c r="G65" s="18">
        <f t="shared" si="2"/>
        <v>0</v>
      </c>
    </row>
    <row r="66" spans="1:7" x14ac:dyDescent="0.25">
      <c r="A66" s="2">
        <v>24</v>
      </c>
      <c r="B66" s="2" t="s">
        <v>57</v>
      </c>
      <c r="C66" s="7" t="s">
        <v>9</v>
      </c>
      <c r="D66" s="7">
        <v>1</v>
      </c>
      <c r="E66" s="17"/>
      <c r="F66" s="17">
        <f t="shared" ref="F66" si="3">+E66*0.19</f>
        <v>0</v>
      </c>
      <c r="G66" s="18">
        <f t="shared" ref="G66" si="4">+F66+E66</f>
        <v>0</v>
      </c>
    </row>
    <row r="67" spans="1:7" x14ac:dyDescent="0.25">
      <c r="A67" s="44" t="s">
        <v>29</v>
      </c>
      <c r="B67" s="44"/>
      <c r="C67" s="44"/>
      <c r="D67" s="44"/>
      <c r="E67" s="44"/>
      <c r="F67" s="44"/>
      <c r="G67" s="45">
        <f>SUM(G43:G66)</f>
        <v>0</v>
      </c>
    </row>
    <row r="69" spans="1:7" customFormat="1" ht="152.25" customHeight="1" x14ac:dyDescent="0.25">
      <c r="A69" s="46" t="s">
        <v>75</v>
      </c>
      <c r="B69" s="47"/>
      <c r="C69" s="47"/>
      <c r="D69" s="47"/>
      <c r="E69" s="47"/>
      <c r="F69" s="47"/>
      <c r="G69" s="47"/>
    </row>
  </sheetData>
  <mergeCells count="15">
    <mergeCell ref="A41:G41"/>
    <mergeCell ref="A67:F67"/>
    <mergeCell ref="A69:G69"/>
    <mergeCell ref="A34:G34"/>
    <mergeCell ref="A36:F36"/>
    <mergeCell ref="A37:E37"/>
    <mergeCell ref="A38:E38"/>
    <mergeCell ref="A39:F39"/>
    <mergeCell ref="A10:G10"/>
    <mergeCell ref="A12:G12"/>
    <mergeCell ref="A1:G1"/>
    <mergeCell ref="A4:B4"/>
    <mergeCell ref="A5:B5"/>
    <mergeCell ref="A6:B6"/>
    <mergeCell ref="A7:B7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ACCESO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Mvelasquez</dc:creator>
  <cp:lastModifiedBy>Catalina Molina Betancur</cp:lastModifiedBy>
  <dcterms:created xsi:type="dcterms:W3CDTF">2015-06-05T18:19:34Z</dcterms:created>
  <dcterms:modified xsi:type="dcterms:W3CDTF">2023-04-14T15:08:52Z</dcterms:modified>
</cp:coreProperties>
</file>