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0.210\Subgerencia de servicios\Procesos de contratación\Secretaria_Suministros_97302\CCTV\"/>
    </mc:Choice>
  </mc:AlternateContent>
  <xr:revisionPtr revIDLastSave="0" documentId="8_{5D0392A4-73B2-45D3-8ADA-6B806DCEACCA}" xr6:coauthVersionLast="47" xr6:coauthVersionMax="47" xr10:uidLastSave="{00000000-0000-0000-0000-000000000000}"/>
  <bookViews>
    <workbookView xWindow="-60" yWindow="-11640" windowWidth="20730" windowHeight="110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1" i="1" l="1"/>
  <c r="G40" i="1"/>
  <c r="G39" i="1"/>
  <c r="G38" i="1"/>
  <c r="G37" i="1"/>
  <c r="G36" i="1"/>
  <c r="G31" i="1"/>
  <c r="G30" i="1"/>
  <c r="G29" i="1"/>
  <c r="G28" i="1"/>
  <c r="G27" i="1"/>
  <c r="G24" i="1"/>
  <c r="G23" i="1"/>
  <c r="G22" i="1"/>
  <c r="G19" i="1"/>
  <c r="G18" i="1"/>
  <c r="G17" i="1"/>
  <c r="G14" i="1"/>
  <c r="G13" i="1"/>
  <c r="G12" i="1"/>
  <c r="G10" i="1"/>
  <c r="G6" i="1"/>
  <c r="G7" i="1"/>
  <c r="G8" i="1"/>
  <c r="G9" i="1"/>
  <c r="G43" i="1"/>
  <c r="G42" i="1"/>
  <c r="G34" i="1"/>
  <c r="G32" i="1"/>
  <c r="G25" i="1"/>
  <c r="G20" i="1"/>
  <c r="G15" i="1"/>
  <c r="G5" i="1"/>
  <c r="E58" i="1"/>
  <c r="E59" i="1" s="1"/>
  <c r="E60" i="1" s="1"/>
  <c r="G44" i="1" l="1"/>
  <c r="G45" i="1"/>
  <c r="G46" i="1"/>
  <c r="G47" i="1" l="1"/>
  <c r="G62" i="1" s="1"/>
</calcChain>
</file>

<file path=xl/sharedStrings.xml><?xml version="1.0" encoding="utf-8"?>
<sst xmlns="http://schemas.openxmlformats.org/spreadsheetml/2006/main" count="153" uniqueCount="83">
  <si>
    <t>ÍTEM</t>
  </si>
  <si>
    <t>DESCRIPCIÓN</t>
  </si>
  <si>
    <t>UNID</t>
  </si>
  <si>
    <t>CANT EQUIPOS</t>
  </si>
  <si>
    <t>RONDAS PREVENTIVAS</t>
  </si>
  <si>
    <t xml:space="preserve"> VALOR UNITARIO </t>
  </si>
  <si>
    <t>CAM</t>
  </si>
  <si>
    <t>1.2</t>
  </si>
  <si>
    <t>UN</t>
  </si>
  <si>
    <t>1.3</t>
  </si>
  <si>
    <t>1.4</t>
  </si>
  <si>
    <t>1.5</t>
  </si>
  <si>
    <t>1.6</t>
  </si>
  <si>
    <t>MES</t>
  </si>
  <si>
    <t xml:space="preserve">BODEGA IGUANA </t>
  </si>
  <si>
    <t>2.2</t>
  </si>
  <si>
    <t>2.3</t>
  </si>
  <si>
    <t>2.4</t>
  </si>
  <si>
    <t>CONCEJO</t>
  </si>
  <si>
    <t>3.2</t>
  </si>
  <si>
    <t>3.3</t>
  </si>
  <si>
    <t>3.4</t>
  </si>
  <si>
    <t>CARRÉ</t>
  </si>
  <si>
    <t>4.2</t>
  </si>
  <si>
    <t>4.3</t>
  </si>
  <si>
    <t>4.4</t>
  </si>
  <si>
    <t>5.2</t>
  </si>
  <si>
    <t>5.3</t>
  </si>
  <si>
    <t>5.4</t>
  </si>
  <si>
    <t>5.5</t>
  </si>
  <si>
    <t>MEDIO AMBIENTE</t>
  </si>
  <si>
    <t>LA PERLA</t>
  </si>
  <si>
    <t>7.2</t>
  </si>
  <si>
    <t>7.3</t>
  </si>
  <si>
    <t>7.4</t>
  </si>
  <si>
    <t>MOVILIDAD</t>
  </si>
  <si>
    <t xml:space="preserve">SUBTOTAL </t>
  </si>
  <si>
    <t>CANT</t>
  </si>
  <si>
    <t xml:space="preserve"> V PARCIAL </t>
  </si>
  <si>
    <t>SEDE CAM</t>
  </si>
  <si>
    <t xml:space="preserve">GL </t>
  </si>
  <si>
    <t>SEDE BODEGA IGUANÁ</t>
  </si>
  <si>
    <t>SEDE CONCEJO</t>
  </si>
  <si>
    <t>SEDE CARRÉ</t>
  </si>
  <si>
    <t>SEDE MEDIO AMBIENTE</t>
  </si>
  <si>
    <t>SEDE LA PERLA</t>
  </si>
  <si>
    <t>SEDE MOVILIDAD</t>
  </si>
  <si>
    <t>N/A</t>
  </si>
  <si>
    <t>SUBTOTAL BOLSA REPUESTOS</t>
  </si>
  <si>
    <t>IVA (BOLSA DE REPUESTOS)</t>
  </si>
  <si>
    <t>A ______%</t>
  </si>
  <si>
    <t>U ______%</t>
  </si>
  <si>
    <t>SUBTOTAL</t>
  </si>
  <si>
    <t>COMPONENTE 2: BOLSA DE REPUESTOS POR SEDE (VALOR FIJO, SE EJECUTA CON BASE EN LA DEMANDA)</t>
  </si>
  <si>
    <t>COMPONENTE 1: MANTENIMIENTO</t>
  </si>
  <si>
    <t>TOTAL COMPONENTE 2 (BOLSA DE REPUESTOS)</t>
  </si>
  <si>
    <t>TOTAL COMPONENTE 1 (MANTENIMIENTO)</t>
  </si>
  <si>
    <t>VALOR TOTAL COTIZADO (Componente 1 + Componente 2)</t>
  </si>
  <si>
    <t>1.1</t>
  </si>
  <si>
    <t>MANTENIMIENTO PREVENTIVO SERVIDOR/NVR/DVR</t>
  </si>
  <si>
    <t>MANTENIMIENTO CÁMARA IP</t>
  </si>
  <si>
    <t>MANTENIMIENTO SWITCH</t>
  </si>
  <si>
    <t>MANTENIMIENTO ESTACIÓN DE TRABAJO</t>
  </si>
  <si>
    <t>MANTENIMIENTO MONITOR</t>
  </si>
  <si>
    <t>MANTENIMIENTO CORRECTIVO</t>
  </si>
  <si>
    <t>2.1</t>
  </si>
  <si>
    <t>MANTENIMIENTO CÁMARA IP UN 4</t>
  </si>
  <si>
    <t>3.1</t>
  </si>
  <si>
    <t>4.1</t>
  </si>
  <si>
    <t>MANTENIMIENTO CÁMARA ANÁLOGA</t>
  </si>
  <si>
    <t>5.1</t>
  </si>
  <si>
    <t>5.6</t>
  </si>
  <si>
    <t>6.1</t>
  </si>
  <si>
    <t>INSTALACIÓN DE CÁMARAS EN PUNTOS NUEVOS</t>
  </si>
  <si>
    <t>7.1</t>
  </si>
  <si>
    <t>7.5</t>
  </si>
  <si>
    <t>7.6</t>
  </si>
  <si>
    <t>MANTENIMIENTO UPS 3KVA</t>
  </si>
  <si>
    <t>7.7</t>
  </si>
  <si>
    <t>7.8</t>
  </si>
  <si>
    <t xml:space="preserve">ANEXO No. 2. FORMULARIO DE PRECIOS Y CANTIDADES
PROYECTO MANTENIMIENTO SISTEMA CCTV CAM Y SEDES </t>
  </si>
  <si>
    <t>VALOR EN LETRAS: _____________________________________________________________________________</t>
  </si>
  <si>
    <t>FIRMA _________________________________________________________________
Nombre del Representante Legal ___________________________________________
C. C. No.________________________________________________________________
Dirección de correo_______________________________________________________
Dirección electrónica______________________________________________________
Ciudad__________________________________________________________________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</si>
</sst>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mbria"/>
      <family val="1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8"/>
      <color theme="1"/>
      <name val="Calibri"/>
      <family val="2"/>
    </font>
    <font>
      <sz val="11"/>
      <name val="Calibri"/>
      <family val="2"/>
      <scheme val="minor"/>
    </font>
    <font>
      <b/>
      <sz val="14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6" fontId="4" fillId="2" borderId="1" xfId="0" applyNumberFormat="1" applyFont="1" applyFill="1" applyBorder="1" applyAlignment="1">
      <alignment vertical="center" wrapText="1"/>
    </xf>
    <xf numFmtId="6" fontId="0" fillId="0" borderId="0" xfId="0" applyNumberForma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6" fontId="7" fillId="0" borderId="1" xfId="0" applyNumberFormat="1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6" fontId="3" fillId="3" borderId="1" xfId="0" applyNumberFormat="1" applyFont="1" applyFill="1" applyBorder="1" applyAlignment="1">
      <alignment vertical="center" wrapText="1"/>
    </xf>
    <xf numFmtId="9" fontId="3" fillId="3" borderId="1" xfId="1" applyFont="1" applyFill="1" applyBorder="1" applyAlignment="1">
      <alignment horizontal="right" vertical="center" wrapText="1"/>
    </xf>
    <xf numFmtId="9" fontId="3" fillId="3" borderId="1" xfId="0" applyNumberFormat="1" applyFont="1" applyFill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6" fontId="3" fillId="0" borderId="0" xfId="0" applyNumberFormat="1" applyFont="1" applyAlignment="1">
      <alignment vertical="center" wrapText="1"/>
    </xf>
    <xf numFmtId="164" fontId="0" fillId="0" borderId="0" xfId="2" applyNumberFormat="1" applyFont="1" applyAlignment="1">
      <alignment wrapText="1"/>
    </xf>
    <xf numFmtId="3" fontId="0" fillId="0" borderId="0" xfId="0" applyNumberFormat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3" fontId="4" fillId="2" borderId="1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164" fontId="0" fillId="0" borderId="0" xfId="0" applyNumberFormat="1"/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right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</cellXfs>
  <cellStyles count="3">
    <cellStyle name="Millares" xfId="2" builtinId="3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E5FFFF"/>
      <color rgb="FFCCFF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6"/>
  <sheetViews>
    <sheetView tabSelected="1" zoomScaleNormal="100" workbookViewId="0">
      <selection activeCell="B3" sqref="B3"/>
    </sheetView>
  </sheetViews>
  <sheetFormatPr baseColWidth="10" defaultRowHeight="15" x14ac:dyDescent="0.25"/>
  <cols>
    <col min="1" max="1" width="11.42578125" style="1"/>
    <col min="2" max="2" width="33.28515625" style="1" bestFit="1" customWidth="1"/>
    <col min="3" max="3" width="4.42578125" style="1" bestFit="1" customWidth="1"/>
    <col min="4" max="4" width="10.7109375" style="1" bestFit="1" customWidth="1"/>
    <col min="5" max="6" width="11.42578125" style="1"/>
    <col min="7" max="7" width="18.5703125" style="1" bestFit="1" customWidth="1"/>
    <col min="8" max="8" width="11.42578125" style="1"/>
    <col min="9" max="9" width="13.5703125" style="1" bestFit="1" customWidth="1"/>
    <col min="10" max="16384" width="11.42578125" style="1"/>
  </cols>
  <sheetData>
    <row r="1" spans="1:7" ht="43.5" customHeight="1" x14ac:dyDescent="0.25">
      <c r="A1" s="37" t="s">
        <v>80</v>
      </c>
      <c r="B1" s="38"/>
      <c r="C1" s="38"/>
      <c r="D1" s="38"/>
      <c r="E1" s="38"/>
      <c r="F1" s="38"/>
      <c r="G1" s="39"/>
    </row>
    <row r="2" spans="1:7" ht="13.5" customHeight="1" x14ac:dyDescent="0.25">
      <c r="A2" s="32" t="s">
        <v>54</v>
      </c>
      <c r="B2" s="33"/>
      <c r="C2" s="33"/>
      <c r="D2" s="33"/>
      <c r="E2" s="33"/>
      <c r="F2" s="33"/>
      <c r="G2" s="34"/>
    </row>
    <row r="3" spans="1:7" ht="22.5" x14ac:dyDescent="0.25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52</v>
      </c>
    </row>
    <row r="4" spans="1:7" x14ac:dyDescent="0.25">
      <c r="A4" s="11">
        <v>1</v>
      </c>
      <c r="B4" s="32" t="s">
        <v>6</v>
      </c>
      <c r="C4" s="33"/>
      <c r="D4" s="33"/>
      <c r="E4" s="33"/>
      <c r="F4" s="33"/>
      <c r="G4" s="34"/>
    </row>
    <row r="5" spans="1:7" customFormat="1" x14ac:dyDescent="0.25">
      <c r="A5" s="24" t="s">
        <v>58</v>
      </c>
      <c r="B5" s="25" t="s">
        <v>59</v>
      </c>
      <c r="C5" s="24" t="s">
        <v>8</v>
      </c>
      <c r="D5" s="24">
        <v>5</v>
      </c>
      <c r="E5" s="24">
        <v>3</v>
      </c>
      <c r="F5" s="26"/>
      <c r="G5" s="26">
        <f>+F5*D5*E5</f>
        <v>0</v>
      </c>
    </row>
    <row r="6" spans="1:7" customFormat="1" x14ac:dyDescent="0.25">
      <c r="A6" s="24" t="s">
        <v>7</v>
      </c>
      <c r="B6" s="3" t="s">
        <v>60</v>
      </c>
      <c r="C6" s="24" t="s">
        <v>8</v>
      </c>
      <c r="D6" s="24">
        <v>135</v>
      </c>
      <c r="E6" s="24">
        <v>3</v>
      </c>
      <c r="F6" s="26"/>
      <c r="G6" s="26">
        <f t="shared" ref="G6:G9" si="0">+F6*D6*E6</f>
        <v>0</v>
      </c>
    </row>
    <row r="7" spans="1:7" customFormat="1" x14ac:dyDescent="0.25">
      <c r="A7" s="24" t="s">
        <v>9</v>
      </c>
      <c r="B7" s="3" t="s">
        <v>61</v>
      </c>
      <c r="C7" s="24" t="s">
        <v>8</v>
      </c>
      <c r="D7" s="24">
        <v>15</v>
      </c>
      <c r="E7" s="24">
        <v>3</v>
      </c>
      <c r="F7" s="26"/>
      <c r="G7" s="26">
        <f t="shared" si="0"/>
        <v>0</v>
      </c>
    </row>
    <row r="8" spans="1:7" customFormat="1" x14ac:dyDescent="0.25">
      <c r="A8" s="24" t="s">
        <v>10</v>
      </c>
      <c r="B8" s="3" t="s">
        <v>62</v>
      </c>
      <c r="C8" s="24" t="s">
        <v>8</v>
      </c>
      <c r="D8" s="24">
        <v>2</v>
      </c>
      <c r="E8" s="24">
        <v>3</v>
      </c>
      <c r="F8" s="26"/>
      <c r="G8" s="26">
        <f t="shared" si="0"/>
        <v>0</v>
      </c>
    </row>
    <row r="9" spans="1:7" customFormat="1" x14ac:dyDescent="0.25">
      <c r="A9" s="24" t="s">
        <v>11</v>
      </c>
      <c r="B9" s="3" t="s">
        <v>63</v>
      </c>
      <c r="C9" s="24" t="s">
        <v>8</v>
      </c>
      <c r="D9" s="24">
        <v>4</v>
      </c>
      <c r="E9" s="24">
        <v>3</v>
      </c>
      <c r="F9" s="26"/>
      <c r="G9" s="26">
        <f t="shared" si="0"/>
        <v>0</v>
      </c>
    </row>
    <row r="10" spans="1:7" customFormat="1" x14ac:dyDescent="0.25">
      <c r="A10" s="24" t="s">
        <v>12</v>
      </c>
      <c r="B10" s="3" t="s">
        <v>64</v>
      </c>
      <c r="C10" s="24" t="s">
        <v>13</v>
      </c>
      <c r="D10" s="24">
        <v>10</v>
      </c>
      <c r="E10" s="24" t="s">
        <v>47</v>
      </c>
      <c r="F10" s="26"/>
      <c r="G10" s="26">
        <f>+F10*D10</f>
        <v>0</v>
      </c>
    </row>
    <row r="11" spans="1:7" x14ac:dyDescent="0.25">
      <c r="A11" s="11">
        <v>2</v>
      </c>
      <c r="B11" s="32" t="s">
        <v>14</v>
      </c>
      <c r="C11" s="33"/>
      <c r="D11" s="33"/>
      <c r="E11" s="33"/>
      <c r="F11" s="33"/>
      <c r="G11" s="34"/>
    </row>
    <row r="12" spans="1:7" customFormat="1" ht="22.5" x14ac:dyDescent="0.25">
      <c r="A12" s="24" t="s">
        <v>65</v>
      </c>
      <c r="B12" s="3" t="s">
        <v>59</v>
      </c>
      <c r="C12" s="24" t="s">
        <v>8</v>
      </c>
      <c r="D12" s="24">
        <v>1</v>
      </c>
      <c r="E12" s="24">
        <v>3</v>
      </c>
      <c r="F12" s="26"/>
      <c r="G12" s="26">
        <f t="shared" ref="G12:G14" si="1">+F12*D12*E12</f>
        <v>0</v>
      </c>
    </row>
    <row r="13" spans="1:7" customFormat="1" x14ac:dyDescent="0.25">
      <c r="A13" s="24" t="s">
        <v>15</v>
      </c>
      <c r="B13" s="3" t="s">
        <v>66</v>
      </c>
      <c r="C13" s="24" t="s">
        <v>8</v>
      </c>
      <c r="D13" s="24">
        <v>4</v>
      </c>
      <c r="E13" s="24">
        <v>3</v>
      </c>
      <c r="F13" s="26"/>
      <c r="G13" s="26">
        <f t="shared" si="1"/>
        <v>0</v>
      </c>
    </row>
    <row r="14" spans="1:7" customFormat="1" x14ac:dyDescent="0.25">
      <c r="A14" s="24" t="s">
        <v>16</v>
      </c>
      <c r="B14" s="3" t="s">
        <v>61</v>
      </c>
      <c r="C14" s="24" t="s">
        <v>8</v>
      </c>
      <c r="D14" s="24">
        <v>1</v>
      </c>
      <c r="E14" s="24">
        <v>3</v>
      </c>
      <c r="F14" s="26"/>
      <c r="G14" s="26">
        <f t="shared" si="1"/>
        <v>0</v>
      </c>
    </row>
    <row r="15" spans="1:7" customFormat="1" x14ac:dyDescent="0.25">
      <c r="A15" s="24" t="s">
        <v>17</v>
      </c>
      <c r="B15" s="3" t="s">
        <v>64</v>
      </c>
      <c r="C15" s="24" t="s">
        <v>13</v>
      </c>
      <c r="D15" s="24">
        <v>10</v>
      </c>
      <c r="E15" s="24" t="s">
        <v>47</v>
      </c>
      <c r="F15" s="26"/>
      <c r="G15" s="26">
        <f>+F15*D15</f>
        <v>0</v>
      </c>
    </row>
    <row r="16" spans="1:7" x14ac:dyDescent="0.25">
      <c r="A16" s="11">
        <v>3</v>
      </c>
      <c r="B16" s="32" t="s">
        <v>18</v>
      </c>
      <c r="C16" s="33"/>
      <c r="D16" s="33"/>
      <c r="E16" s="33"/>
      <c r="F16" s="33"/>
      <c r="G16" s="34"/>
    </row>
    <row r="17" spans="1:10" customFormat="1" ht="22.5" x14ac:dyDescent="0.25">
      <c r="A17" s="24" t="s">
        <v>67</v>
      </c>
      <c r="B17" s="3" t="s">
        <v>59</v>
      </c>
      <c r="C17" s="24" t="s">
        <v>8</v>
      </c>
      <c r="D17" s="24">
        <v>1</v>
      </c>
      <c r="E17" s="24">
        <v>3</v>
      </c>
      <c r="F17" s="26"/>
      <c r="G17" s="26">
        <f t="shared" ref="G17:G19" si="2">+F17*D17*E17</f>
        <v>0</v>
      </c>
    </row>
    <row r="18" spans="1:10" customFormat="1" x14ac:dyDescent="0.25">
      <c r="A18" s="24" t="s">
        <v>19</v>
      </c>
      <c r="B18" s="3" t="s">
        <v>60</v>
      </c>
      <c r="C18" s="24" t="s">
        <v>8</v>
      </c>
      <c r="D18" s="24">
        <v>34</v>
      </c>
      <c r="E18" s="24">
        <v>3</v>
      </c>
      <c r="F18" s="26"/>
      <c r="G18" s="26">
        <f t="shared" si="2"/>
        <v>0</v>
      </c>
    </row>
    <row r="19" spans="1:10" customFormat="1" x14ac:dyDescent="0.25">
      <c r="A19" s="24" t="s">
        <v>20</v>
      </c>
      <c r="B19" s="3" t="s">
        <v>61</v>
      </c>
      <c r="C19" s="24" t="s">
        <v>8</v>
      </c>
      <c r="D19" s="24">
        <v>1</v>
      </c>
      <c r="E19" s="24">
        <v>3</v>
      </c>
      <c r="F19" s="26"/>
      <c r="G19" s="26">
        <f t="shared" si="2"/>
        <v>0</v>
      </c>
    </row>
    <row r="20" spans="1:10" customFormat="1" x14ac:dyDescent="0.25">
      <c r="A20" s="24" t="s">
        <v>21</v>
      </c>
      <c r="B20" s="4" t="s">
        <v>64</v>
      </c>
      <c r="C20" s="24" t="s">
        <v>13</v>
      </c>
      <c r="D20" s="24">
        <v>10</v>
      </c>
      <c r="E20" s="24" t="s">
        <v>47</v>
      </c>
      <c r="F20" s="26"/>
      <c r="G20" s="26">
        <f>+F20*D20</f>
        <v>0</v>
      </c>
    </row>
    <row r="21" spans="1:10" x14ac:dyDescent="0.25">
      <c r="A21" s="11">
        <v>4</v>
      </c>
      <c r="B21" s="32" t="s">
        <v>22</v>
      </c>
      <c r="C21" s="33"/>
      <c r="D21" s="33"/>
      <c r="E21" s="33"/>
      <c r="F21" s="33"/>
      <c r="G21" s="34"/>
    </row>
    <row r="22" spans="1:10" customFormat="1" ht="22.5" x14ac:dyDescent="0.25">
      <c r="A22" s="24" t="s">
        <v>68</v>
      </c>
      <c r="B22" s="3" t="s">
        <v>59</v>
      </c>
      <c r="C22" s="24" t="s">
        <v>8</v>
      </c>
      <c r="D22" s="24">
        <v>1</v>
      </c>
      <c r="E22" s="24">
        <v>3</v>
      </c>
      <c r="F22" s="26"/>
      <c r="G22" s="26">
        <f t="shared" ref="G22:G24" si="3">+F22*D22*E22</f>
        <v>0</v>
      </c>
      <c r="H22" s="27"/>
    </row>
    <row r="23" spans="1:10" customFormat="1" x14ac:dyDescent="0.25">
      <c r="A23" s="24" t="s">
        <v>23</v>
      </c>
      <c r="B23" s="3" t="s">
        <v>69</v>
      </c>
      <c r="C23" s="24" t="s">
        <v>8</v>
      </c>
      <c r="D23" s="24">
        <v>12</v>
      </c>
      <c r="E23" s="24">
        <v>3</v>
      </c>
      <c r="F23" s="26"/>
      <c r="G23" s="26">
        <f t="shared" si="3"/>
        <v>0</v>
      </c>
    </row>
    <row r="24" spans="1:10" customFormat="1" x14ac:dyDescent="0.25">
      <c r="A24" s="24" t="s">
        <v>24</v>
      </c>
      <c r="B24" s="3" t="s">
        <v>63</v>
      </c>
      <c r="C24" s="24" t="s">
        <v>8</v>
      </c>
      <c r="D24" s="24">
        <v>1</v>
      </c>
      <c r="E24" s="24">
        <v>3</v>
      </c>
      <c r="F24" s="26"/>
      <c r="G24" s="26">
        <f t="shared" si="3"/>
        <v>0</v>
      </c>
      <c r="J24" s="28"/>
    </row>
    <row r="25" spans="1:10" customFormat="1" x14ac:dyDescent="0.25">
      <c r="A25" s="24" t="s">
        <v>25</v>
      </c>
      <c r="B25" s="3" t="s">
        <v>64</v>
      </c>
      <c r="C25" s="24" t="s">
        <v>13</v>
      </c>
      <c r="D25" s="24">
        <v>10</v>
      </c>
      <c r="E25" s="24" t="s">
        <v>47</v>
      </c>
      <c r="F25" s="26"/>
      <c r="G25" s="26">
        <f>+F25*D25</f>
        <v>0</v>
      </c>
    </row>
    <row r="26" spans="1:10" x14ac:dyDescent="0.25">
      <c r="A26" s="11">
        <v>6</v>
      </c>
      <c r="B26" s="32" t="s">
        <v>30</v>
      </c>
      <c r="C26" s="33"/>
      <c r="D26" s="33"/>
      <c r="E26" s="33"/>
      <c r="F26" s="33"/>
      <c r="G26" s="34"/>
    </row>
    <row r="27" spans="1:10" customFormat="1" ht="22.5" x14ac:dyDescent="0.25">
      <c r="A27" s="24" t="s">
        <v>70</v>
      </c>
      <c r="B27" s="5" t="s">
        <v>59</v>
      </c>
      <c r="C27" s="24" t="s">
        <v>8</v>
      </c>
      <c r="D27" s="24">
        <v>1</v>
      </c>
      <c r="E27" s="24">
        <v>3</v>
      </c>
      <c r="F27" s="26"/>
      <c r="G27" s="26">
        <f t="shared" ref="G27:G31" si="4">+F27*D27*E27</f>
        <v>0</v>
      </c>
    </row>
    <row r="28" spans="1:10" customFormat="1" x14ac:dyDescent="0.25">
      <c r="A28" s="24" t="s">
        <v>26</v>
      </c>
      <c r="B28" s="5" t="s">
        <v>60</v>
      </c>
      <c r="C28" s="24" t="s">
        <v>8</v>
      </c>
      <c r="D28" s="24">
        <v>9</v>
      </c>
      <c r="E28" s="24">
        <v>3</v>
      </c>
      <c r="F28" s="26"/>
      <c r="G28" s="26">
        <f t="shared" si="4"/>
        <v>0</v>
      </c>
    </row>
    <row r="29" spans="1:10" customFormat="1" x14ac:dyDescent="0.25">
      <c r="A29" s="24" t="s">
        <v>27</v>
      </c>
      <c r="B29" s="5" t="s">
        <v>61</v>
      </c>
      <c r="C29" s="24" t="s">
        <v>8</v>
      </c>
      <c r="D29" s="24">
        <v>1</v>
      </c>
      <c r="E29" s="24">
        <v>3</v>
      </c>
      <c r="F29" s="26"/>
      <c r="G29" s="26">
        <f t="shared" si="4"/>
        <v>0</v>
      </c>
    </row>
    <row r="30" spans="1:10" customFormat="1" x14ac:dyDescent="0.25">
      <c r="A30" s="24" t="s">
        <v>28</v>
      </c>
      <c r="B30" s="5" t="s">
        <v>62</v>
      </c>
      <c r="C30" s="24" t="s">
        <v>8</v>
      </c>
      <c r="D30" s="24">
        <v>1</v>
      </c>
      <c r="E30" s="24">
        <v>3</v>
      </c>
      <c r="F30" s="26"/>
      <c r="G30" s="26">
        <f t="shared" si="4"/>
        <v>0</v>
      </c>
    </row>
    <row r="31" spans="1:10" customFormat="1" x14ac:dyDescent="0.25">
      <c r="A31" s="24" t="s">
        <v>29</v>
      </c>
      <c r="B31" s="5" t="s">
        <v>63</v>
      </c>
      <c r="C31" s="24" t="s">
        <v>8</v>
      </c>
      <c r="D31" s="24">
        <v>1</v>
      </c>
      <c r="E31" s="24">
        <v>3</v>
      </c>
      <c r="F31" s="26"/>
      <c r="G31" s="26">
        <f t="shared" si="4"/>
        <v>0</v>
      </c>
    </row>
    <row r="32" spans="1:10" customFormat="1" x14ac:dyDescent="0.25">
      <c r="A32" s="24" t="s">
        <v>71</v>
      </c>
      <c r="B32" s="5" t="s">
        <v>64</v>
      </c>
      <c r="C32" s="24" t="s">
        <v>13</v>
      </c>
      <c r="D32" s="24">
        <v>10</v>
      </c>
      <c r="E32" s="24" t="s">
        <v>47</v>
      </c>
      <c r="F32" s="26"/>
      <c r="G32" s="26">
        <f>+F32*D32</f>
        <v>0</v>
      </c>
    </row>
    <row r="33" spans="1:7" x14ac:dyDescent="0.25">
      <c r="A33" s="11">
        <v>7</v>
      </c>
      <c r="B33" s="32" t="s">
        <v>31</v>
      </c>
      <c r="C33" s="33"/>
      <c r="D33" s="33"/>
      <c r="E33" s="33"/>
      <c r="F33" s="33"/>
      <c r="G33" s="34"/>
    </row>
    <row r="34" spans="1:7" customFormat="1" x14ac:dyDescent="0.25">
      <c r="A34" s="24" t="s">
        <v>72</v>
      </c>
      <c r="B34" s="5" t="s">
        <v>73</v>
      </c>
      <c r="C34" s="24" t="s">
        <v>8</v>
      </c>
      <c r="D34" s="24">
        <v>7</v>
      </c>
      <c r="E34" s="24" t="s">
        <v>47</v>
      </c>
      <c r="F34" s="26"/>
      <c r="G34" s="26">
        <f>+F34*D34</f>
        <v>0</v>
      </c>
    </row>
    <row r="35" spans="1:7" x14ac:dyDescent="0.25">
      <c r="A35" s="12">
        <v>9</v>
      </c>
      <c r="B35" s="32" t="s">
        <v>35</v>
      </c>
      <c r="C35" s="33"/>
      <c r="D35" s="33"/>
      <c r="E35" s="33"/>
      <c r="F35" s="33"/>
      <c r="G35" s="34"/>
    </row>
    <row r="36" spans="1:7" customFormat="1" ht="22.5" x14ac:dyDescent="0.25">
      <c r="A36" s="29" t="s">
        <v>74</v>
      </c>
      <c r="B36" s="4" t="s">
        <v>59</v>
      </c>
      <c r="C36" s="29" t="s">
        <v>8</v>
      </c>
      <c r="D36" s="29">
        <v>1</v>
      </c>
      <c r="E36" s="29">
        <v>2</v>
      </c>
      <c r="F36" s="30"/>
      <c r="G36" s="26">
        <f t="shared" ref="G36:G41" si="5">+F36*D36*E36</f>
        <v>0</v>
      </c>
    </row>
    <row r="37" spans="1:7" customFormat="1" x14ac:dyDescent="0.25">
      <c r="A37" s="29" t="s">
        <v>32</v>
      </c>
      <c r="B37" s="4" t="s">
        <v>60</v>
      </c>
      <c r="C37" s="29" t="s">
        <v>8</v>
      </c>
      <c r="D37" s="29">
        <v>97</v>
      </c>
      <c r="E37" s="29">
        <v>2</v>
      </c>
      <c r="F37" s="30"/>
      <c r="G37" s="26">
        <f t="shared" si="5"/>
        <v>0</v>
      </c>
    </row>
    <row r="38" spans="1:7" customFormat="1" x14ac:dyDescent="0.25">
      <c r="A38" s="29" t="s">
        <v>33</v>
      </c>
      <c r="B38" s="4" t="s">
        <v>61</v>
      </c>
      <c r="C38" s="29" t="s">
        <v>8</v>
      </c>
      <c r="D38" s="29">
        <v>4</v>
      </c>
      <c r="E38" s="29">
        <v>2</v>
      </c>
      <c r="F38" s="30"/>
      <c r="G38" s="26">
        <f t="shared" si="5"/>
        <v>0</v>
      </c>
    </row>
    <row r="39" spans="1:7" customFormat="1" x14ac:dyDescent="0.25">
      <c r="A39" s="29" t="s">
        <v>34</v>
      </c>
      <c r="B39" s="4" t="s">
        <v>62</v>
      </c>
      <c r="C39" s="29" t="s">
        <v>8</v>
      </c>
      <c r="D39" s="29">
        <v>2</v>
      </c>
      <c r="E39" s="29">
        <v>2</v>
      </c>
      <c r="F39" s="30"/>
      <c r="G39" s="26">
        <f t="shared" si="5"/>
        <v>0</v>
      </c>
    </row>
    <row r="40" spans="1:7" customFormat="1" x14ac:dyDescent="0.25">
      <c r="A40" s="29" t="s">
        <v>75</v>
      </c>
      <c r="B40" s="4" t="s">
        <v>63</v>
      </c>
      <c r="C40" s="29" t="s">
        <v>8</v>
      </c>
      <c r="D40" s="29">
        <v>2</v>
      </c>
      <c r="E40" s="29">
        <v>2</v>
      </c>
      <c r="F40" s="30"/>
      <c r="G40" s="26">
        <f t="shared" si="5"/>
        <v>0</v>
      </c>
    </row>
    <row r="41" spans="1:7" customFormat="1" x14ac:dyDescent="0.25">
      <c r="A41" s="29" t="s">
        <v>76</v>
      </c>
      <c r="B41" s="4" t="s">
        <v>77</v>
      </c>
      <c r="C41" s="29" t="s">
        <v>8</v>
      </c>
      <c r="D41" s="29">
        <v>1</v>
      </c>
      <c r="E41" s="29">
        <v>2</v>
      </c>
      <c r="F41" s="30"/>
      <c r="G41" s="26">
        <f t="shared" si="5"/>
        <v>0</v>
      </c>
    </row>
    <row r="42" spans="1:7" customFormat="1" x14ac:dyDescent="0.25">
      <c r="A42" s="29" t="s">
        <v>78</v>
      </c>
      <c r="B42" s="4" t="s">
        <v>73</v>
      </c>
      <c r="C42" s="29" t="s">
        <v>8</v>
      </c>
      <c r="D42" s="29">
        <v>6</v>
      </c>
      <c r="E42" s="29" t="s">
        <v>47</v>
      </c>
      <c r="F42" s="30"/>
      <c r="G42" s="26">
        <f>+F42*D42</f>
        <v>0</v>
      </c>
    </row>
    <row r="43" spans="1:7" customFormat="1" x14ac:dyDescent="0.25">
      <c r="A43" s="29" t="s">
        <v>79</v>
      </c>
      <c r="B43" s="4" t="s">
        <v>64</v>
      </c>
      <c r="C43" s="29" t="s">
        <v>13</v>
      </c>
      <c r="D43" s="29">
        <v>9</v>
      </c>
      <c r="E43" s="29" t="s">
        <v>47</v>
      </c>
      <c r="F43" s="30"/>
      <c r="G43" s="26">
        <f>+F43*D43</f>
        <v>0</v>
      </c>
    </row>
    <row r="44" spans="1:7" x14ac:dyDescent="0.25">
      <c r="A44" s="31" t="s">
        <v>36</v>
      </c>
      <c r="B44" s="31"/>
      <c r="C44" s="31"/>
      <c r="D44" s="31"/>
      <c r="E44" s="31"/>
      <c r="F44" s="31"/>
      <c r="G44" s="14">
        <f>SUM(G5:G43)</f>
        <v>0</v>
      </c>
    </row>
    <row r="45" spans="1:7" x14ac:dyDescent="0.25">
      <c r="A45" s="31" t="s">
        <v>50</v>
      </c>
      <c r="B45" s="31"/>
      <c r="C45" s="31"/>
      <c r="D45" s="31"/>
      <c r="E45" s="31"/>
      <c r="F45" s="15"/>
      <c r="G45" s="14">
        <f>G44*F45</f>
        <v>0</v>
      </c>
    </row>
    <row r="46" spans="1:7" x14ac:dyDescent="0.25">
      <c r="A46" s="31" t="s">
        <v>51</v>
      </c>
      <c r="B46" s="31"/>
      <c r="C46" s="31"/>
      <c r="D46" s="31"/>
      <c r="E46" s="31"/>
      <c r="F46" s="15"/>
      <c r="G46" s="14">
        <f>G44*F46</f>
        <v>0</v>
      </c>
    </row>
    <row r="47" spans="1:7" x14ac:dyDescent="0.25">
      <c r="A47" s="31" t="s">
        <v>56</v>
      </c>
      <c r="B47" s="31"/>
      <c r="C47" s="31"/>
      <c r="D47" s="31"/>
      <c r="E47" s="31"/>
      <c r="F47" s="13"/>
      <c r="G47" s="14">
        <f>SUM(G44:G46)</f>
        <v>0</v>
      </c>
    </row>
    <row r="48" spans="1:7" x14ac:dyDescent="0.25">
      <c r="A48" s="17"/>
      <c r="B48" s="18"/>
      <c r="C48" s="18"/>
      <c r="D48" s="18"/>
      <c r="E48" s="19"/>
      <c r="F48" s="20"/>
      <c r="G48" s="21"/>
    </row>
    <row r="49" spans="1:10" ht="15.75" x14ac:dyDescent="0.25">
      <c r="A49" s="32" t="s">
        <v>53</v>
      </c>
      <c r="B49" s="33"/>
      <c r="C49" s="33"/>
      <c r="D49" s="33"/>
      <c r="E49" s="34"/>
      <c r="F49" s="6"/>
    </row>
    <row r="50" spans="1:10" ht="15.75" x14ac:dyDescent="0.25">
      <c r="A50" s="11" t="s">
        <v>0</v>
      </c>
      <c r="B50" s="11" t="s">
        <v>1</v>
      </c>
      <c r="C50" s="11" t="s">
        <v>2</v>
      </c>
      <c r="D50" s="11" t="s">
        <v>37</v>
      </c>
      <c r="E50" s="11" t="s">
        <v>38</v>
      </c>
      <c r="F50" s="6"/>
    </row>
    <row r="51" spans="1:10" ht="15.75" x14ac:dyDescent="0.25">
      <c r="A51" s="2">
        <v>1</v>
      </c>
      <c r="B51" s="5" t="s">
        <v>39</v>
      </c>
      <c r="C51" s="2" t="s">
        <v>40</v>
      </c>
      <c r="D51" s="2">
        <v>1</v>
      </c>
      <c r="E51" s="7">
        <v>25083112</v>
      </c>
      <c r="F51" s="6"/>
      <c r="G51" s="8"/>
    </row>
    <row r="52" spans="1:10" ht="15.75" x14ac:dyDescent="0.25">
      <c r="A52" s="2">
        <v>2</v>
      </c>
      <c r="B52" s="5" t="s">
        <v>41</v>
      </c>
      <c r="C52" s="2" t="s">
        <v>40</v>
      </c>
      <c r="D52" s="2">
        <v>1</v>
      </c>
      <c r="E52" s="7">
        <v>5020838</v>
      </c>
      <c r="F52" s="6"/>
      <c r="G52" s="8"/>
    </row>
    <row r="53" spans="1:10" ht="15.75" x14ac:dyDescent="0.25">
      <c r="A53" s="2">
        <v>3</v>
      </c>
      <c r="B53" s="5" t="s">
        <v>42</v>
      </c>
      <c r="C53" s="2" t="s">
        <v>40</v>
      </c>
      <c r="D53" s="2">
        <v>1</v>
      </c>
      <c r="E53" s="7">
        <v>9041677</v>
      </c>
      <c r="F53" s="6"/>
      <c r="G53" s="8"/>
      <c r="J53" s="23"/>
    </row>
    <row r="54" spans="1:10" ht="15.75" x14ac:dyDescent="0.25">
      <c r="A54" s="2">
        <v>4</v>
      </c>
      <c r="B54" s="5" t="s">
        <v>43</v>
      </c>
      <c r="C54" s="2" t="s">
        <v>40</v>
      </c>
      <c r="D54" s="2">
        <v>1</v>
      </c>
      <c r="E54" s="7">
        <v>5020838</v>
      </c>
      <c r="F54" s="6"/>
      <c r="G54" s="8"/>
      <c r="I54" s="22"/>
    </row>
    <row r="55" spans="1:10" ht="15.75" x14ac:dyDescent="0.25">
      <c r="A55" s="2">
        <v>5</v>
      </c>
      <c r="B55" s="3" t="s">
        <v>44</v>
      </c>
      <c r="C55" s="9" t="s">
        <v>40</v>
      </c>
      <c r="D55" s="9">
        <v>1</v>
      </c>
      <c r="E55" s="7">
        <v>8041664</v>
      </c>
      <c r="F55" s="6"/>
      <c r="G55" s="8"/>
    </row>
    <row r="56" spans="1:10" ht="15.75" x14ac:dyDescent="0.25">
      <c r="A56" s="2">
        <v>6</v>
      </c>
      <c r="B56" s="3" t="s">
        <v>45</v>
      </c>
      <c r="C56" s="9" t="s">
        <v>40</v>
      </c>
      <c r="D56" s="9">
        <v>1</v>
      </c>
      <c r="E56" s="7">
        <v>50000000</v>
      </c>
      <c r="F56" s="6"/>
      <c r="G56" s="8"/>
    </row>
    <row r="57" spans="1:10" ht="15.75" x14ac:dyDescent="0.25">
      <c r="A57" s="2">
        <v>7</v>
      </c>
      <c r="B57" s="5" t="s">
        <v>46</v>
      </c>
      <c r="C57" s="2" t="s">
        <v>40</v>
      </c>
      <c r="D57" s="2">
        <v>1</v>
      </c>
      <c r="E57" s="7">
        <v>12107900</v>
      </c>
      <c r="F57" s="6"/>
      <c r="G57" s="8"/>
    </row>
    <row r="58" spans="1:10" ht="15.75" x14ac:dyDescent="0.25">
      <c r="A58" s="35" t="s">
        <v>48</v>
      </c>
      <c r="B58" s="35"/>
      <c r="C58" s="35"/>
      <c r="D58" s="35"/>
      <c r="E58" s="14">
        <f>SUM(E51:E57)</f>
        <v>114316029</v>
      </c>
      <c r="F58" s="6"/>
      <c r="G58" s="8"/>
    </row>
    <row r="59" spans="1:10" ht="15.75" x14ac:dyDescent="0.25">
      <c r="A59" s="35" t="s">
        <v>49</v>
      </c>
      <c r="B59" s="35"/>
      <c r="C59" s="35"/>
      <c r="D59" s="16">
        <v>0.19</v>
      </c>
      <c r="E59" s="14">
        <f>E58*D59</f>
        <v>21720045.510000002</v>
      </c>
      <c r="F59" s="6"/>
      <c r="G59" s="6"/>
      <c r="H59" s="6"/>
    </row>
    <row r="60" spans="1:10" ht="15.75" x14ac:dyDescent="0.25">
      <c r="A60" s="35" t="s">
        <v>55</v>
      </c>
      <c r="B60" s="35"/>
      <c r="C60" s="35"/>
      <c r="D60" s="35"/>
      <c r="E60" s="14">
        <f>SUM(E58:E59)</f>
        <v>136036074.50999999</v>
      </c>
      <c r="F60" s="6"/>
      <c r="H60" s="6"/>
      <c r="I60" s="8"/>
    </row>
    <row r="62" spans="1:10" ht="18.75" x14ac:dyDescent="0.25">
      <c r="A62" s="36" t="s">
        <v>57</v>
      </c>
      <c r="B62" s="36"/>
      <c r="C62" s="36"/>
      <c r="D62" s="36"/>
      <c r="E62" s="36"/>
      <c r="F62" s="36"/>
      <c r="G62" s="10">
        <f>E60+G47</f>
        <v>136036074.50999999</v>
      </c>
    </row>
    <row r="64" spans="1:10" x14ac:dyDescent="0.25">
      <c r="A64" s="40" t="s">
        <v>81</v>
      </c>
      <c r="B64" s="40"/>
      <c r="C64" s="40"/>
      <c r="D64" s="40"/>
      <c r="E64" s="40"/>
      <c r="F64" s="40"/>
      <c r="G64" s="40"/>
    </row>
    <row r="66" spans="1:7" ht="93.75" customHeight="1" x14ac:dyDescent="0.25">
      <c r="A66" s="41" t="s">
        <v>82</v>
      </c>
      <c r="B66" s="41"/>
      <c r="C66" s="41"/>
      <c r="D66" s="41"/>
      <c r="E66" s="41"/>
      <c r="F66" s="41"/>
      <c r="G66" s="41"/>
    </row>
  </sheetData>
  <mergeCells count="20">
    <mergeCell ref="A64:G64"/>
    <mergeCell ref="A66:G66"/>
    <mergeCell ref="A58:D58"/>
    <mergeCell ref="A59:C59"/>
    <mergeCell ref="A60:D60"/>
    <mergeCell ref="A62:F62"/>
    <mergeCell ref="A49:E49"/>
    <mergeCell ref="A44:F44"/>
    <mergeCell ref="A45:E45"/>
    <mergeCell ref="A46:E46"/>
    <mergeCell ref="A47:E47"/>
    <mergeCell ref="A1:G1"/>
    <mergeCell ref="B4:G4"/>
    <mergeCell ref="B11:G11"/>
    <mergeCell ref="B16:G16"/>
    <mergeCell ref="B21:G21"/>
    <mergeCell ref="B26:G26"/>
    <mergeCell ref="B33:G33"/>
    <mergeCell ref="B35:G35"/>
    <mergeCell ref="A2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Libardo Andres García Echeverri</dc:creator>
  <cp:lastModifiedBy>Catalina Molina Betancur</cp:lastModifiedBy>
  <dcterms:created xsi:type="dcterms:W3CDTF">2022-06-15T14:35:46Z</dcterms:created>
  <dcterms:modified xsi:type="dcterms:W3CDTF">2023-03-14T21:22:08Z</dcterms:modified>
</cp:coreProperties>
</file>