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DAGRED CI_No 4600095471 de_2022\CCTV 2023\"/>
    </mc:Choice>
  </mc:AlternateContent>
  <xr:revisionPtr revIDLastSave="0" documentId="13_ncr:1_{32FE6A00-1815-491D-BDD9-1CF0ACE06A79}" xr6:coauthVersionLast="47" xr6:coauthVersionMax="47" xr10:uidLastSave="{00000000-0000-0000-0000-000000000000}"/>
  <bookViews>
    <workbookView xWindow="28680" yWindow="-120" windowWidth="19440" windowHeight="14880" tabRatio="767" xr2:uid="{3C1F9368-D2D5-4A26-AB9F-0BEF9C699DBE}"/>
  </bookViews>
  <sheets>
    <sheet name="CB1 - Guayabal_" sheetId="16" r:id="rId1"/>
    <sheet name="CB3 - Buenos Aires_v2" sheetId="17" r:id="rId2"/>
    <sheet name="CB4 - Campo Valdés v2" sheetId="18" r:id="rId3"/>
    <sheet name="CB7 - Floresta V2" sheetId="20" r:id="rId4"/>
    <sheet name="CB6 - 12 de Octubre_v2" sheetId="19" r:id="rId5"/>
    <sheet name="RESUMEN" sheetId="1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5" l="1"/>
  <c r="I14" i="15" s="1"/>
  <c r="G13" i="15"/>
  <c r="G12" i="15"/>
  <c r="I12" i="15" s="1"/>
  <c r="G11" i="15"/>
  <c r="G10" i="15"/>
  <c r="H10" i="15" s="1"/>
  <c r="D14" i="15"/>
  <c r="D13" i="15"/>
  <c r="D12" i="15"/>
  <c r="D11" i="15"/>
  <c r="D10" i="15"/>
  <c r="E10" i="15" s="1"/>
  <c r="F10" i="15" s="1"/>
  <c r="H13" i="15"/>
  <c r="I11" i="15"/>
  <c r="E12" i="15" l="1"/>
  <c r="F12" i="15" s="1"/>
  <c r="D15" i="15"/>
  <c r="E11" i="15"/>
  <c r="F11" i="15" s="1"/>
  <c r="E13" i="15"/>
  <c r="F13" i="15" s="1"/>
  <c r="E14" i="15"/>
  <c r="F14" i="15" s="1"/>
  <c r="H11" i="15"/>
  <c r="J11" i="15" s="1"/>
  <c r="G15" i="15"/>
  <c r="H12" i="15"/>
  <c r="J12" i="15" s="1"/>
  <c r="H14" i="15"/>
  <c r="J14" i="15" s="1"/>
  <c r="I10" i="15"/>
  <c r="I13" i="15"/>
  <c r="J13" i="15" s="1"/>
  <c r="K14" i="15" l="1"/>
  <c r="K12" i="15"/>
  <c r="K11" i="15"/>
  <c r="K13" i="15"/>
  <c r="J10" i="15"/>
  <c r="I15" i="15"/>
  <c r="E15" i="15"/>
  <c r="H15" i="15"/>
  <c r="F15" i="15"/>
  <c r="J15" i="15" l="1"/>
  <c r="K10" i="15"/>
  <c r="K15" i="15" s="1"/>
</calcChain>
</file>

<file path=xl/sharedStrings.xml><?xml version="1.0" encoding="utf-8"?>
<sst xmlns="http://schemas.openxmlformats.org/spreadsheetml/2006/main" count="545" uniqueCount="94">
  <si>
    <t>Item</t>
  </si>
  <si>
    <t>Descripción</t>
  </si>
  <si>
    <t>Cant</t>
  </si>
  <si>
    <t>Servicios de instalación CCTV – CB1</t>
  </si>
  <si>
    <t>Servicios de instalación CCTV – CB3</t>
  </si>
  <si>
    <t>Servicios de instalación CCTV – CB4</t>
  </si>
  <si>
    <t>Suministro de equipos y materiales CCTV – CB3 - Buenos Aires</t>
  </si>
  <si>
    <t>Suministro de equipos y materiales CCTV – CB7 - Floresta</t>
  </si>
  <si>
    <t>Suministro de equipos y materiales CCTV – CB6 - 12 de Octubre</t>
  </si>
  <si>
    <t>Suministro de equipos y materiales CCTV – CB1 - Guayabal</t>
  </si>
  <si>
    <t>Medida</t>
  </si>
  <si>
    <t>Unidad</t>
  </si>
  <si>
    <t>Rollo</t>
  </si>
  <si>
    <t>Metro</t>
  </si>
  <si>
    <t>Ítem</t>
  </si>
  <si>
    <t>Descripción general</t>
  </si>
  <si>
    <t>Und</t>
  </si>
  <si>
    <t xml:space="preserve">Cámara para exteriores tipo bala resolución 4MP D/N, lente varifocal motorizado 2.8-12mm, iluminador IR de 50m, WDR 120db, compresión H265+, protección IP66 </t>
  </si>
  <si>
    <t>Cámara IP resolución 4mp domo, lente varifocal motorizada, iluminador ir de 30m, WDR 120 db, compresión H265+, protección IK10 IP67, con entrada de audio y alarma</t>
  </si>
  <si>
    <t xml:space="preserve">Cámara IP hemisférica (fisheye) resolución 5MP, visión panorámica 180°-360°, iluminador ir de 8m, compresión H265+, WDR 120 db. </t>
  </si>
  <si>
    <t>NVR para resoluciones hasta 8 MP de 32 canales, capacidad de 4 bahías de disco hasta de 6tb c/u,  switch de red embebido de 16 puertos PoE+ con alcance de 300 metros, salida de vídeo HDMI/VGA, compresión H265+/30fps.</t>
  </si>
  <si>
    <t>Glb</t>
  </si>
  <si>
    <t>Terminal de control de acceso tipo stand alone por biometría con reconocimiento facial rápido, nivel de protección IP65 y hasta 1.5 mts en lectura, con funciones de video portero y lector de tarjetas mirfare, capacidad para 1500 rostros, 1500 tarjetas, apertura por código QR.</t>
  </si>
  <si>
    <t xml:space="preserve">Terminal control de acceso tipo stand alone por biométrica con lectura de huella digital y/o tarjeta mifare, conectividad ETH, Wi-Fi, pantalla LCD, puertos TCP/IP, RS-485 y Wiegand, capacidad 3.000 huellas - 3.000 tarjetas - 100.000 eventos. </t>
  </si>
  <si>
    <t>Lector de tarjetas mifare (tipo esclavo), conectividad IP, RS485 y Wiegand (W26/W34), con alama aprueba de manipulaciones.</t>
  </si>
  <si>
    <t>Lector de tarjetas para escritorio tipo EM y mifare con conectividad USB.</t>
  </si>
  <si>
    <t>Botón pulsador para salida de emergencia con tapa.</t>
  </si>
  <si>
    <t>Tarjeta de proximidad mifare delgada.</t>
  </si>
  <si>
    <t>Electroimán para 1 puerta, capacidad 300 kg con su fuente.</t>
  </si>
  <si>
    <t>Soporte tipo Z para electroimán</t>
  </si>
  <si>
    <t>Licencia para añadir módulo de tiempo y asistencia al control de acceso.</t>
  </si>
  <si>
    <t>Licencia para manejo de visitantes</t>
  </si>
  <si>
    <t>Disco duro tipo SAS, de 10TB, transferencia 12gbps, 7.2kRPM optimizado para CCTV</t>
  </si>
  <si>
    <t>Fuente de alimentación heavy duty entrada 110/220 VAC, salida 11-15VDC hasta 16 amperios.</t>
  </si>
  <si>
    <t>Cámara WEB para equipo de escritorio con conexión USB</t>
  </si>
  <si>
    <t>Lector de código de barras 2D para escritorio, conexión USB, compatible con la lectura de la cédula colombiana</t>
  </si>
  <si>
    <t>UPS tipo OnLine monofásica entrada a 115 VAC, salida 115 VAC regulada, con capacidad de 3000VA/2700W, con tiempo de soporte de 15 minutos a carga completa, banco de baterías interno</t>
  </si>
  <si>
    <t>UPS tipo escritorio monofásica entrada 115VAC, salida 115VAC con regulador de voltaje de 1500VA de capacidad, tiempo de soporte 10 minutos a plena carga.</t>
  </si>
  <si>
    <t>Gato hidráulico para cierre de puertas hasta de 85Kgr con sus accesorios de montaje</t>
  </si>
  <si>
    <t>PC tipo estación de trabajo con procesador Intel Core i5 gen 11 o superior, 16GB RAM, almacenamiento en disco de 1TB, tarjeta de video independiente con 2GB de memoria de múltiples salidas, sistema operativo Windows 11 PRO y garantía mínima de 3 años con servicio en sitio</t>
  </si>
  <si>
    <t>PC tipo AIO (todo en uno) con pantalla mínimo de 21” con procesador Intel Core i5 o AMD Ryzen 5 o superior, 16 GB RAM, almacenamiento en disco de 1TB con salida de vídeo adicional HDMI, sistema operativo Windows 11 PRO y garantía mínima de 3 años.</t>
  </si>
  <si>
    <t>Monitor de uso continuo (7/24) resolución FULL HD de 43”, brillo 500nits, entrada HDMI, para instalación en pared con soporte tipo VESA.</t>
  </si>
  <si>
    <t>Gabinete cerrado con rack interno de 19” de por lo menos 1m de alto con cierre con llave</t>
  </si>
  <si>
    <t>Cable de red blindado tipo FTP o F/UTP para exteriores categoría 6A LS0H, rollo de 305m</t>
  </si>
  <si>
    <t>Patchcord blindado FTP o F/UTP categoría 6A de 1m</t>
  </si>
  <si>
    <t>Organizador de cableado horizontal para rack de 1 RMS</t>
  </si>
  <si>
    <t>Elaboración de marquillas para cableado estructurado monocromática</t>
  </si>
  <si>
    <t>Tubo IMC diámetro 3/4 pulgada longitud 3 metros.</t>
  </si>
  <si>
    <t>Tubo EMT diámetro 3/4 pulgada longitud 3 metros.</t>
  </si>
  <si>
    <t>Servicio de Instalación y configuración de todos los puntos de CCTV, incluye configuración sistema de grabación NVR y de estación de monitoreo, incluye: instalación de cámaras con sus accesorios, suministro de equipos para trabajo en.</t>
  </si>
  <si>
    <t>Servicio de Instalación y configuración sistema de control de acceso y tiempo y asistencia para 4 bodegas e ingreso a la estación, incluye: accesorios de instalación.</t>
  </si>
  <si>
    <t>Servicio de instalación de tuberías metálicas (IMC/EMT) para canalización de cableado de datos en interiores y exteriores, incluye accesorios de instalación, suministro de equipos para trabajo en alturas.</t>
  </si>
  <si>
    <t>Servicio de instalación cable de datos UTP/FTP, incluye accesorios de cableado y conectorización, incluyendo el suministro de equipos para trabajo en alturas.</t>
  </si>
  <si>
    <t>NVR para resoluciones hasta 8 MP de 16 canales, capacidad de 4 bahías de disco hasta de 6tb c/u,  switch de red embebido de 16 puertos PoE+ con alcance de 300 metros, salida de vídeo HDMI/VGA, compresión H265+/30fps.</t>
  </si>
  <si>
    <t>Switch de red administrable de 24 puertos GB, capa III con capacidad PoE+ de 156W, debe incluir su licenciamiento para su administración y actualización con garantía de 3 años</t>
  </si>
  <si>
    <t>Licencia de control de acceso para puerta</t>
  </si>
  <si>
    <t>Switch de red administrable de 24 puertos GB, capa III con capacidad PoE+ de 360W</t>
  </si>
  <si>
    <t>Herraje para Patch panel blindado CAT 6A de 24 puertos</t>
  </si>
  <si>
    <t>Jack para Patch panel blindado CAT 6A de 24 puertos</t>
  </si>
  <si>
    <t>Suministro de equipos y materiales CCTV – CB4 - Campo Valdés</t>
  </si>
  <si>
    <t xml:space="preserve"> Total </t>
  </si>
  <si>
    <t>Total</t>
  </si>
  <si>
    <t xml:space="preserve">Valor Unitario </t>
  </si>
  <si>
    <t>SOLICITUD DE COTIZACIÓN</t>
  </si>
  <si>
    <t>Oferta</t>
  </si>
  <si>
    <t>Suministros</t>
  </si>
  <si>
    <t>Instalación</t>
  </si>
  <si>
    <t>Gran total</t>
  </si>
  <si>
    <t>Valor</t>
  </si>
  <si>
    <t>IVA</t>
  </si>
  <si>
    <t>Utilidad</t>
  </si>
  <si>
    <t>Administración</t>
  </si>
  <si>
    <t>CCTV CB1 - Guayabal</t>
  </si>
  <si>
    <t>CCTV CB3 - Buenos Aires</t>
  </si>
  <si>
    <t>CCTV CB4 - Campo Valdés</t>
  </si>
  <si>
    <t>CCTV CB6 - 12 de Octubre</t>
  </si>
  <si>
    <t>CCTV CB7 - Floresta</t>
  </si>
  <si>
    <t>Resumen</t>
  </si>
  <si>
    <t>Software para la administración del sistema de seguridad que administre el sistema de vídeo hasta 16 canales, el sistema de control de acceso y el sistema de tiempo y asistencia, debe incluir las licencias de funcionamiento suficientes para todos los equipos y funciones a implementar y ser expandible tanto en funciones como en equipos administrados.   El licenciamiento de este debe ser vitalicio para los componentes adquiridos y tener acceso a actualizaciones de software y firmware por parte del fabricante durante la garantía del sistema más año adicional</t>
  </si>
  <si>
    <t>Software para la administración del sistema de seguridad que administre el sistema de vídeo hasta 64 canales, el sistema de control de acceso y el sistema de tiempo y asistencia, debe incluir las licencias de funcionamiento suficientes para todos los equipos y funciones a implementar y ser expandible tanto en funciones como en equipos administrados.   El licenciamiento de este debe ser vitalicio para los componentes adquiridos y tener acceso a actualizaciones de software y firmware por parte del fabricante durante la garantía del sistema más año adicional</t>
  </si>
  <si>
    <t>Contrato de soporte extendido para switch PoE 156W de red para garantía de 3 años</t>
  </si>
  <si>
    <t>Contrato de soporte extendido para switch PoE 360W de red para garantía de 3 años</t>
  </si>
  <si>
    <t>Subtotal</t>
  </si>
  <si>
    <t>IVA 19%</t>
  </si>
  <si>
    <t>cant</t>
  </si>
  <si>
    <t>Estación</t>
  </si>
  <si>
    <t>Estación CB3</t>
  </si>
  <si>
    <t>valor en pesos colombianos</t>
  </si>
  <si>
    <t>Valor en pesos colombianos</t>
  </si>
  <si>
    <t>Valor en Pesos Colombianos</t>
  </si>
  <si>
    <t>Adminitración</t>
  </si>
  <si>
    <t>subtotal</t>
  </si>
  <si>
    <t xml:space="preserve">EMPRESA: 
NIT:
REPRESENTANTE LEGAL: ________________
VALOR TOTAL EN LETRAS: ______________________
OBSERVACIONES:______________
FIRMA DEL REPRESENTATE LEGAL:________________
TIEMPO DE ENTREGA O EJECUCIÓN:______________
</t>
  </si>
  <si>
    <t>Anexo No.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</si>
</sst>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0" fillId="0" borderId="0" xfId="0" applyNumberFormat="1"/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top" wrapText="1"/>
    </xf>
    <xf numFmtId="0" fontId="9" fillId="8" borderId="14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top" wrapText="1"/>
    </xf>
    <xf numFmtId="0" fontId="9" fillId="9" borderId="1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left" vertical="top" wrapText="1"/>
    </xf>
    <xf numFmtId="0" fontId="9" fillId="7" borderId="16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2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1" fontId="10" fillId="0" borderId="1" xfId="2" applyNumberFormat="1" applyFont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0" fillId="0" borderId="1" xfId="0" applyBorder="1"/>
    <xf numFmtId="0" fontId="9" fillId="7" borderId="1" xfId="0" applyFont="1" applyFill="1" applyBorder="1" applyAlignment="1">
      <alignment horizontal="center" vertical="center"/>
    </xf>
    <xf numFmtId="1" fontId="9" fillId="0" borderId="2" xfId="2" applyNumberFormat="1" applyFont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0" fillId="0" borderId="5" xfId="0" applyBorder="1"/>
    <xf numFmtId="0" fontId="9" fillId="0" borderId="5" xfId="0" applyFont="1" applyBorder="1" applyAlignment="1">
      <alignment horizontal="center" vertical="center" wrapText="1"/>
    </xf>
    <xf numFmtId="1" fontId="9" fillId="0" borderId="5" xfId="2" applyNumberFormat="1" applyFont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3">
    <cellStyle name="Millares" xfId="2" builtinId="3"/>
    <cellStyle name="Normal" xfId="0" builtinId="0"/>
    <cellStyle name="Normal 2 2" xfId="1" xr:uid="{E7BA9416-4E0B-4DAC-85BD-7588287A6A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0</xdr:row>
      <xdr:rowOff>0</xdr:rowOff>
    </xdr:from>
    <xdr:to>
      <xdr:col>11</xdr:col>
      <xdr:colOff>44450</xdr:colOff>
      <xdr:row>4</xdr:row>
      <xdr:rowOff>139700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2145AA-6C2C-4417-AFCF-125706967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00" y="0"/>
          <a:ext cx="7896225" cy="86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AB65-6310-4D04-BCD5-316713E3EB33}">
  <dimension ref="B1:G55"/>
  <sheetViews>
    <sheetView tabSelected="1" workbookViewId="0">
      <selection activeCell="B1" sqref="B1:G1"/>
    </sheetView>
  </sheetViews>
  <sheetFormatPr baseColWidth="10" defaultRowHeight="14.5" x14ac:dyDescent="0.35"/>
  <cols>
    <col min="3" max="3" width="57.453125" customWidth="1"/>
  </cols>
  <sheetData>
    <row r="1" spans="2:7" x14ac:dyDescent="0.35">
      <c r="B1" s="97" t="s">
        <v>93</v>
      </c>
      <c r="C1" s="97"/>
      <c r="D1" s="97"/>
      <c r="E1" s="97"/>
      <c r="F1" s="97"/>
      <c r="G1" s="97"/>
    </row>
    <row r="3" spans="2:7" ht="15" thickBot="1" x14ac:dyDescent="0.4">
      <c r="B3" s="63" t="s">
        <v>9</v>
      </c>
      <c r="C3" s="63"/>
      <c r="D3" s="63"/>
      <c r="E3" s="63"/>
    </row>
    <row r="4" spans="2:7" ht="15" thickBot="1" x14ac:dyDescent="0.4">
      <c r="B4" s="13" t="s">
        <v>14</v>
      </c>
      <c r="C4" s="14" t="s">
        <v>15</v>
      </c>
      <c r="D4" s="15" t="s">
        <v>10</v>
      </c>
      <c r="E4" s="15" t="s">
        <v>2</v>
      </c>
      <c r="F4" s="55" t="s">
        <v>62</v>
      </c>
      <c r="G4" s="55" t="s">
        <v>60</v>
      </c>
    </row>
    <row r="5" spans="2:7" ht="24" x14ac:dyDescent="0.35">
      <c r="B5" s="16">
        <v>1</v>
      </c>
      <c r="C5" s="17" t="s">
        <v>17</v>
      </c>
      <c r="D5" s="18" t="s">
        <v>16</v>
      </c>
      <c r="E5" s="30">
        <v>11</v>
      </c>
      <c r="F5" s="52"/>
      <c r="G5" s="52"/>
    </row>
    <row r="6" spans="2:7" ht="36" x14ac:dyDescent="0.35">
      <c r="B6" s="19">
        <v>2</v>
      </c>
      <c r="C6" s="20" t="s">
        <v>18</v>
      </c>
      <c r="D6" s="21" t="s">
        <v>16</v>
      </c>
      <c r="E6" s="31">
        <v>5</v>
      </c>
      <c r="F6" s="52"/>
      <c r="G6" s="52"/>
    </row>
    <row r="7" spans="2:7" ht="24.5" thickBot="1" x14ac:dyDescent="0.4">
      <c r="B7" s="19">
        <v>3</v>
      </c>
      <c r="C7" s="20" t="s">
        <v>19</v>
      </c>
      <c r="D7" s="21" t="s">
        <v>16</v>
      </c>
      <c r="E7" s="31">
        <v>1</v>
      </c>
      <c r="F7" s="52"/>
      <c r="G7" s="52"/>
    </row>
    <row r="8" spans="2:7" ht="36.5" thickBot="1" x14ac:dyDescent="0.4">
      <c r="B8" s="16">
        <v>4</v>
      </c>
      <c r="C8" s="20" t="s">
        <v>20</v>
      </c>
      <c r="D8" s="21" t="s">
        <v>16</v>
      </c>
      <c r="E8" s="31">
        <v>1</v>
      </c>
      <c r="F8" s="52"/>
      <c r="G8" s="52"/>
    </row>
    <row r="9" spans="2:7" ht="84.5" thickBot="1" x14ac:dyDescent="0.4">
      <c r="B9" s="16">
        <v>5</v>
      </c>
      <c r="C9" s="20" t="s">
        <v>79</v>
      </c>
      <c r="D9" s="21" t="s">
        <v>21</v>
      </c>
      <c r="E9" s="31">
        <v>1</v>
      </c>
      <c r="F9" s="52"/>
      <c r="G9" s="52"/>
    </row>
    <row r="10" spans="2:7" ht="48.5" thickBot="1" x14ac:dyDescent="0.4">
      <c r="B10" s="16">
        <v>6</v>
      </c>
      <c r="C10" s="20" t="s">
        <v>22</v>
      </c>
      <c r="D10" s="21" t="s">
        <v>16</v>
      </c>
      <c r="E10" s="31">
        <v>1</v>
      </c>
      <c r="F10" s="52"/>
      <c r="G10" s="52"/>
    </row>
    <row r="11" spans="2:7" ht="36.5" thickBot="1" x14ac:dyDescent="0.4">
      <c r="B11" s="16">
        <v>7</v>
      </c>
      <c r="C11" s="20" t="s">
        <v>23</v>
      </c>
      <c r="D11" s="21" t="s">
        <v>16</v>
      </c>
      <c r="E11" s="31">
        <v>4</v>
      </c>
      <c r="F11" s="52"/>
      <c r="G11" s="52"/>
    </row>
    <row r="12" spans="2:7" ht="24.5" thickBot="1" x14ac:dyDescent="0.4">
      <c r="B12" s="16">
        <v>8</v>
      </c>
      <c r="C12" s="20" t="s">
        <v>24</v>
      </c>
      <c r="D12" s="21" t="s">
        <v>16</v>
      </c>
      <c r="E12" s="31">
        <v>5</v>
      </c>
      <c r="F12" s="52"/>
      <c r="G12" s="52"/>
    </row>
    <row r="13" spans="2:7" ht="15" thickBot="1" x14ac:dyDescent="0.4">
      <c r="B13" s="16">
        <v>9</v>
      </c>
      <c r="C13" s="20" t="s">
        <v>25</v>
      </c>
      <c r="D13" s="21" t="s">
        <v>16</v>
      </c>
      <c r="E13" s="31">
        <v>1</v>
      </c>
      <c r="F13" s="52"/>
      <c r="G13" s="52"/>
    </row>
    <row r="14" spans="2:7" ht="15" thickBot="1" x14ac:dyDescent="0.4">
      <c r="B14" s="16">
        <v>10</v>
      </c>
      <c r="C14" s="20" t="s">
        <v>26</v>
      </c>
      <c r="D14" s="21" t="s">
        <v>16</v>
      </c>
      <c r="E14" s="31">
        <v>5</v>
      </c>
      <c r="F14" s="52"/>
      <c r="G14" s="52"/>
    </row>
    <row r="15" spans="2:7" ht="15" thickBot="1" x14ac:dyDescent="0.4">
      <c r="B15" s="16">
        <v>11</v>
      </c>
      <c r="C15" s="20" t="s">
        <v>27</v>
      </c>
      <c r="D15" s="21" t="s">
        <v>16</v>
      </c>
      <c r="E15" s="31">
        <v>100</v>
      </c>
      <c r="F15" s="52"/>
      <c r="G15" s="52"/>
    </row>
    <row r="16" spans="2:7" ht="15" thickBot="1" x14ac:dyDescent="0.4">
      <c r="B16" s="16">
        <v>12</v>
      </c>
      <c r="C16" s="20" t="s">
        <v>28</v>
      </c>
      <c r="D16" s="21" t="s">
        <v>16</v>
      </c>
      <c r="E16" s="31">
        <v>5</v>
      </c>
      <c r="F16" s="52"/>
      <c r="G16" s="52"/>
    </row>
    <row r="17" spans="2:7" ht="15" thickBot="1" x14ac:dyDescent="0.4">
      <c r="B17" s="16">
        <v>13</v>
      </c>
      <c r="C17" s="20" t="s">
        <v>29</v>
      </c>
      <c r="D17" s="21" t="s">
        <v>16</v>
      </c>
      <c r="E17" s="31">
        <v>5</v>
      </c>
      <c r="F17" s="52"/>
      <c r="G17" s="52"/>
    </row>
    <row r="18" spans="2:7" ht="15" thickBot="1" x14ac:dyDescent="0.4">
      <c r="B18" s="16">
        <v>14</v>
      </c>
      <c r="C18" s="28" t="s">
        <v>55</v>
      </c>
      <c r="D18" s="29" t="s">
        <v>16</v>
      </c>
      <c r="E18" s="35">
        <v>5</v>
      </c>
      <c r="F18" s="52"/>
      <c r="G18" s="52"/>
    </row>
    <row r="19" spans="2:7" ht="15" thickBot="1" x14ac:dyDescent="0.4">
      <c r="B19" s="16">
        <v>15</v>
      </c>
      <c r="C19" s="20" t="s">
        <v>30</v>
      </c>
      <c r="D19" s="21" t="s">
        <v>16</v>
      </c>
      <c r="E19" s="31">
        <v>1</v>
      </c>
      <c r="F19" s="52"/>
      <c r="G19" s="52"/>
    </row>
    <row r="20" spans="2:7" ht="15" thickBot="1" x14ac:dyDescent="0.4">
      <c r="B20" s="16">
        <v>16</v>
      </c>
      <c r="C20" s="20" t="s">
        <v>31</v>
      </c>
      <c r="D20" s="21" t="s">
        <v>16</v>
      </c>
      <c r="E20" s="31">
        <v>1</v>
      </c>
      <c r="F20" s="52"/>
      <c r="G20" s="52"/>
    </row>
    <row r="21" spans="2:7" ht="15" thickBot="1" x14ac:dyDescent="0.4">
      <c r="B21" s="16">
        <v>17</v>
      </c>
      <c r="C21" s="20" t="s">
        <v>32</v>
      </c>
      <c r="D21" s="21" t="s">
        <v>16</v>
      </c>
      <c r="E21" s="31">
        <v>2</v>
      </c>
      <c r="F21" s="52"/>
      <c r="G21" s="52"/>
    </row>
    <row r="22" spans="2:7" ht="24.5" thickBot="1" x14ac:dyDescent="0.4">
      <c r="B22" s="16">
        <v>18</v>
      </c>
      <c r="C22" s="20" t="s">
        <v>33</v>
      </c>
      <c r="D22" s="21" t="s">
        <v>16</v>
      </c>
      <c r="E22" s="31">
        <v>1</v>
      </c>
      <c r="F22" s="52"/>
      <c r="G22" s="52"/>
    </row>
    <row r="23" spans="2:7" ht="15" thickBot="1" x14ac:dyDescent="0.4">
      <c r="B23" s="16">
        <v>19</v>
      </c>
      <c r="C23" s="20" t="s">
        <v>34</v>
      </c>
      <c r="D23" s="21" t="s">
        <v>16</v>
      </c>
      <c r="E23" s="31">
        <v>1</v>
      </c>
      <c r="F23" s="52"/>
      <c r="G23" s="52"/>
    </row>
    <row r="24" spans="2:7" ht="24.5" thickBot="1" x14ac:dyDescent="0.4">
      <c r="B24" s="16">
        <v>20</v>
      </c>
      <c r="C24" s="20" t="s">
        <v>35</v>
      </c>
      <c r="D24" s="21" t="s">
        <v>16</v>
      </c>
      <c r="E24" s="31">
        <v>1</v>
      </c>
      <c r="F24" s="52"/>
      <c r="G24" s="52"/>
    </row>
    <row r="25" spans="2:7" ht="36.5" thickBot="1" x14ac:dyDescent="0.4">
      <c r="B25" s="16">
        <v>21</v>
      </c>
      <c r="C25" s="20" t="s">
        <v>36</v>
      </c>
      <c r="D25" s="21" t="s">
        <v>16</v>
      </c>
      <c r="E25" s="31">
        <v>1</v>
      </c>
      <c r="F25" s="52"/>
      <c r="G25" s="52"/>
    </row>
    <row r="26" spans="2:7" ht="24.5" thickBot="1" x14ac:dyDescent="0.4">
      <c r="B26" s="16">
        <v>22</v>
      </c>
      <c r="C26" s="20" t="s">
        <v>37</v>
      </c>
      <c r="D26" s="21" t="s">
        <v>16</v>
      </c>
      <c r="E26" s="31">
        <v>1</v>
      </c>
      <c r="F26" s="52"/>
      <c r="G26" s="52"/>
    </row>
    <row r="27" spans="2:7" ht="15" thickBot="1" x14ac:dyDescent="0.4">
      <c r="B27" s="16">
        <v>23</v>
      </c>
      <c r="C27" s="20" t="s">
        <v>38</v>
      </c>
      <c r="D27" s="21" t="s">
        <v>16</v>
      </c>
      <c r="E27" s="31">
        <v>4</v>
      </c>
      <c r="F27" s="52"/>
      <c r="G27" s="52"/>
    </row>
    <row r="28" spans="2:7" ht="48.5" thickBot="1" x14ac:dyDescent="0.4">
      <c r="B28" s="16">
        <v>24</v>
      </c>
      <c r="C28" s="22" t="s">
        <v>39</v>
      </c>
      <c r="D28" s="23" t="s">
        <v>16</v>
      </c>
      <c r="E28" s="32">
        <v>1</v>
      </c>
      <c r="F28" s="52"/>
      <c r="G28" s="52"/>
    </row>
    <row r="29" spans="2:7" ht="48.5" thickBot="1" x14ac:dyDescent="0.4">
      <c r="B29" s="16">
        <v>25</v>
      </c>
      <c r="C29" s="22" t="s">
        <v>40</v>
      </c>
      <c r="D29" s="23" t="s">
        <v>16</v>
      </c>
      <c r="E29" s="32">
        <v>1</v>
      </c>
      <c r="F29" s="52"/>
      <c r="G29" s="52"/>
    </row>
    <row r="30" spans="2:7" ht="24.5" thickBot="1" x14ac:dyDescent="0.4">
      <c r="B30" s="16">
        <v>26</v>
      </c>
      <c r="C30" s="20" t="s">
        <v>41</v>
      </c>
      <c r="D30" s="21" t="s">
        <v>16</v>
      </c>
      <c r="E30" s="31">
        <v>1</v>
      </c>
      <c r="F30" s="52"/>
      <c r="G30" s="52"/>
    </row>
    <row r="31" spans="2:7" ht="15" thickBot="1" x14ac:dyDescent="0.4">
      <c r="B31" s="16">
        <v>27</v>
      </c>
      <c r="C31" s="24" t="s">
        <v>56</v>
      </c>
      <c r="D31" s="25" t="s">
        <v>16</v>
      </c>
      <c r="E31" s="33">
        <v>1</v>
      </c>
      <c r="F31" s="52"/>
      <c r="G31" s="52"/>
    </row>
    <row r="32" spans="2:7" ht="24.5" thickBot="1" x14ac:dyDescent="0.4">
      <c r="B32" s="16">
        <v>28</v>
      </c>
      <c r="C32" s="24" t="s">
        <v>81</v>
      </c>
      <c r="D32" s="25" t="s">
        <v>16</v>
      </c>
      <c r="E32" s="33">
        <v>1</v>
      </c>
      <c r="F32" s="52"/>
      <c r="G32" s="52"/>
    </row>
    <row r="33" spans="2:7" ht="24.5" thickBot="1" x14ac:dyDescent="0.4">
      <c r="B33" s="16">
        <v>29</v>
      </c>
      <c r="C33" s="20" t="s">
        <v>42</v>
      </c>
      <c r="D33" s="21" t="s">
        <v>16</v>
      </c>
      <c r="E33" s="31">
        <v>1</v>
      </c>
      <c r="F33" s="52"/>
      <c r="G33" s="52"/>
    </row>
    <row r="34" spans="2:7" ht="24.5" thickBot="1" x14ac:dyDescent="0.4">
      <c r="B34" s="16">
        <v>30</v>
      </c>
      <c r="C34" s="20" t="s">
        <v>43</v>
      </c>
      <c r="D34" s="21" t="s">
        <v>12</v>
      </c>
      <c r="E34" s="31">
        <v>5</v>
      </c>
      <c r="F34" s="52"/>
      <c r="G34" s="52"/>
    </row>
    <row r="35" spans="2:7" ht="15" thickBot="1" x14ac:dyDescent="0.4">
      <c r="B35" s="16">
        <v>31</v>
      </c>
      <c r="C35" s="20" t="s">
        <v>57</v>
      </c>
      <c r="D35" s="21" t="s">
        <v>16</v>
      </c>
      <c r="E35" s="31">
        <v>1</v>
      </c>
      <c r="F35" s="52"/>
      <c r="G35" s="52"/>
    </row>
    <row r="36" spans="2:7" ht="15" thickBot="1" x14ac:dyDescent="0.4">
      <c r="B36" s="16">
        <v>32</v>
      </c>
      <c r="C36" s="20" t="s">
        <v>58</v>
      </c>
      <c r="D36" s="21" t="s">
        <v>16</v>
      </c>
      <c r="E36" s="31">
        <v>18</v>
      </c>
      <c r="F36" s="52"/>
      <c r="G36" s="52"/>
    </row>
    <row r="37" spans="2:7" ht="15" thickBot="1" x14ac:dyDescent="0.4">
      <c r="B37" s="16">
        <v>33</v>
      </c>
      <c r="C37" s="20" t="s">
        <v>44</v>
      </c>
      <c r="D37" s="21" t="s">
        <v>16</v>
      </c>
      <c r="E37" s="31">
        <v>20</v>
      </c>
      <c r="F37" s="52"/>
      <c r="G37" s="52"/>
    </row>
    <row r="38" spans="2:7" ht="15" thickBot="1" x14ac:dyDescent="0.4">
      <c r="B38" s="16">
        <v>34</v>
      </c>
      <c r="C38" s="20" t="s">
        <v>45</v>
      </c>
      <c r="D38" s="21" t="s">
        <v>16</v>
      </c>
      <c r="E38" s="31">
        <v>3</v>
      </c>
      <c r="F38" s="52"/>
      <c r="G38" s="52"/>
    </row>
    <row r="39" spans="2:7" ht="15" thickBot="1" x14ac:dyDescent="0.4">
      <c r="B39" s="16">
        <v>35</v>
      </c>
      <c r="C39" s="20" t="s">
        <v>46</v>
      </c>
      <c r="D39" s="21" t="s">
        <v>16</v>
      </c>
      <c r="E39" s="31">
        <v>76</v>
      </c>
      <c r="F39" s="52"/>
      <c r="G39" s="52"/>
    </row>
    <row r="40" spans="2:7" ht="15" thickBot="1" x14ac:dyDescent="0.4">
      <c r="B40" s="16">
        <v>36</v>
      </c>
      <c r="C40" s="20" t="s">
        <v>47</v>
      </c>
      <c r="D40" s="21" t="s">
        <v>16</v>
      </c>
      <c r="E40" s="31">
        <v>7</v>
      </c>
      <c r="F40" s="52"/>
      <c r="G40" s="52"/>
    </row>
    <row r="41" spans="2:7" ht="15" thickBot="1" x14ac:dyDescent="0.4">
      <c r="B41" s="16">
        <v>37</v>
      </c>
      <c r="C41" s="26" t="s">
        <v>48</v>
      </c>
      <c r="D41" s="36" t="s">
        <v>16</v>
      </c>
      <c r="E41" s="34">
        <v>277</v>
      </c>
      <c r="F41" s="52"/>
      <c r="G41" s="52"/>
    </row>
    <row r="42" spans="2:7" x14ac:dyDescent="0.35">
      <c r="B42" s="74" t="s">
        <v>88</v>
      </c>
      <c r="C42" s="75"/>
      <c r="D42" s="73" t="s">
        <v>82</v>
      </c>
      <c r="E42" s="73"/>
      <c r="F42" s="73"/>
      <c r="G42" s="52"/>
    </row>
    <row r="43" spans="2:7" x14ac:dyDescent="0.35">
      <c r="B43" s="76"/>
      <c r="C43" s="77"/>
      <c r="D43" s="73" t="s">
        <v>83</v>
      </c>
      <c r="E43" s="73"/>
      <c r="F43" s="73"/>
      <c r="G43" s="52"/>
    </row>
    <row r="44" spans="2:7" ht="15" thickBot="1" x14ac:dyDescent="0.4">
      <c r="B44" s="78"/>
      <c r="C44" s="79"/>
      <c r="D44" s="73" t="s">
        <v>67</v>
      </c>
      <c r="E44" s="73"/>
      <c r="F44" s="73"/>
      <c r="G44" s="52"/>
    </row>
    <row r="46" spans="2:7" x14ac:dyDescent="0.35">
      <c r="B46" s="64" t="s">
        <v>3</v>
      </c>
      <c r="C46" s="65"/>
      <c r="D46" s="65"/>
      <c r="E46" s="66"/>
    </row>
    <row r="47" spans="2:7" x14ac:dyDescent="0.35">
      <c r="B47" s="3" t="s">
        <v>0</v>
      </c>
      <c r="C47" s="3" t="s">
        <v>1</v>
      </c>
      <c r="D47" s="3" t="s">
        <v>10</v>
      </c>
      <c r="E47" s="3" t="s">
        <v>2</v>
      </c>
      <c r="F47" s="3" t="s">
        <v>62</v>
      </c>
      <c r="G47" s="3" t="s">
        <v>60</v>
      </c>
    </row>
    <row r="48" spans="2:7" ht="36" x14ac:dyDescent="0.35">
      <c r="B48" s="34">
        <v>1</v>
      </c>
      <c r="C48" s="20" t="s">
        <v>49</v>
      </c>
      <c r="D48" s="36" t="s">
        <v>11</v>
      </c>
      <c r="E48" s="37">
        <v>17</v>
      </c>
      <c r="F48" s="52"/>
      <c r="G48" s="52"/>
    </row>
    <row r="49" spans="2:7" ht="24" x14ac:dyDescent="0.35">
      <c r="B49" s="34">
        <v>2</v>
      </c>
      <c r="C49" s="20" t="s">
        <v>50</v>
      </c>
      <c r="D49" s="36" t="s">
        <v>11</v>
      </c>
      <c r="E49" s="37">
        <v>4</v>
      </c>
      <c r="F49" s="52"/>
      <c r="G49" s="52"/>
    </row>
    <row r="50" spans="2:7" ht="36" x14ac:dyDescent="0.35">
      <c r="B50" s="34">
        <v>3</v>
      </c>
      <c r="C50" s="20" t="s">
        <v>51</v>
      </c>
      <c r="D50" s="36" t="s">
        <v>13</v>
      </c>
      <c r="E50" s="37">
        <v>852</v>
      </c>
      <c r="F50" s="52"/>
      <c r="G50" s="52"/>
    </row>
    <row r="51" spans="2:7" ht="24" x14ac:dyDescent="0.35">
      <c r="B51" s="34">
        <v>4</v>
      </c>
      <c r="C51" s="20" t="s">
        <v>52</v>
      </c>
      <c r="D51" s="57" t="s">
        <v>13</v>
      </c>
      <c r="E51" s="58">
        <v>1525</v>
      </c>
      <c r="F51" s="52"/>
      <c r="G51" s="52"/>
    </row>
    <row r="52" spans="2:7" x14ac:dyDescent="0.35">
      <c r="B52" s="67" t="s">
        <v>88</v>
      </c>
      <c r="C52" s="68"/>
      <c r="D52" s="62" t="s">
        <v>82</v>
      </c>
      <c r="E52" s="62"/>
      <c r="F52" s="62"/>
      <c r="G52" s="52"/>
    </row>
    <row r="53" spans="2:7" x14ac:dyDescent="0.35">
      <c r="B53" s="69"/>
      <c r="C53" s="70"/>
      <c r="D53" s="62" t="s">
        <v>90</v>
      </c>
      <c r="E53" s="62"/>
      <c r="F53" s="62"/>
      <c r="G53" s="52"/>
    </row>
    <row r="54" spans="2:7" x14ac:dyDescent="0.35">
      <c r="B54" s="69"/>
      <c r="C54" s="70"/>
      <c r="D54" s="62" t="s">
        <v>70</v>
      </c>
      <c r="E54" s="62"/>
      <c r="F54" s="62"/>
      <c r="G54" s="52"/>
    </row>
    <row r="55" spans="2:7" x14ac:dyDescent="0.35">
      <c r="B55" s="71"/>
      <c r="C55" s="72"/>
      <c r="D55" s="62" t="s">
        <v>61</v>
      </c>
      <c r="E55" s="62"/>
      <c r="F55" s="62"/>
      <c r="G55" s="52"/>
    </row>
  </sheetData>
  <mergeCells count="12">
    <mergeCell ref="B1:G1"/>
    <mergeCell ref="D54:F54"/>
    <mergeCell ref="D55:F55"/>
    <mergeCell ref="B3:E3"/>
    <mergeCell ref="B46:E46"/>
    <mergeCell ref="B52:C55"/>
    <mergeCell ref="D42:F42"/>
    <mergeCell ref="D43:F43"/>
    <mergeCell ref="D44:F44"/>
    <mergeCell ref="D52:F52"/>
    <mergeCell ref="D53:F53"/>
    <mergeCell ref="B42:C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DBC86-AE30-46C1-A5B2-8B8649166082}">
  <dimension ref="B4:G59"/>
  <sheetViews>
    <sheetView topLeftCell="A42" workbookViewId="0">
      <selection activeCell="D57" sqref="D57:F57"/>
    </sheetView>
  </sheetViews>
  <sheetFormatPr baseColWidth="10" defaultRowHeight="14.5" x14ac:dyDescent="0.35"/>
  <cols>
    <col min="3" max="3" width="44.36328125" customWidth="1"/>
    <col min="4" max="4" width="11.453125" customWidth="1"/>
    <col min="6" max="6" width="12.90625" customWidth="1"/>
  </cols>
  <sheetData>
    <row r="4" spans="2:7" ht="15" thickBot="1" x14ac:dyDescent="0.4">
      <c r="B4" s="64" t="s">
        <v>6</v>
      </c>
      <c r="C4" s="65"/>
      <c r="D4" s="65"/>
      <c r="E4" s="66"/>
    </row>
    <row r="5" spans="2:7" ht="15" thickBot="1" x14ac:dyDescent="0.4">
      <c r="B5" s="13" t="s">
        <v>14</v>
      </c>
      <c r="C5" s="14" t="s">
        <v>15</v>
      </c>
      <c r="D5" s="15" t="s">
        <v>10</v>
      </c>
      <c r="E5" s="14" t="s">
        <v>2</v>
      </c>
      <c r="F5" s="55" t="s">
        <v>62</v>
      </c>
      <c r="G5" s="55" t="s">
        <v>60</v>
      </c>
    </row>
    <row r="6" spans="2:7" ht="36" x14ac:dyDescent="0.35">
      <c r="B6" s="16">
        <v>1</v>
      </c>
      <c r="C6" s="17" t="s">
        <v>17</v>
      </c>
      <c r="D6" s="18" t="s">
        <v>16</v>
      </c>
      <c r="E6" s="38">
        <v>4</v>
      </c>
      <c r="F6" s="52"/>
      <c r="G6" s="52"/>
    </row>
    <row r="7" spans="2:7" ht="36.5" thickBot="1" x14ac:dyDescent="0.4">
      <c r="B7" s="19">
        <v>2</v>
      </c>
      <c r="C7" s="20" t="s">
        <v>18</v>
      </c>
      <c r="D7" s="21" t="s">
        <v>16</v>
      </c>
      <c r="E7" s="34">
        <v>3</v>
      </c>
      <c r="F7" s="52"/>
      <c r="G7" s="52"/>
    </row>
    <row r="8" spans="2:7" ht="36" x14ac:dyDescent="0.35">
      <c r="B8" s="16">
        <v>3</v>
      </c>
      <c r="C8" s="20" t="s">
        <v>19</v>
      </c>
      <c r="D8" s="21" t="s">
        <v>16</v>
      </c>
      <c r="E8" s="34">
        <v>1</v>
      </c>
      <c r="F8" s="52"/>
      <c r="G8" s="52"/>
    </row>
    <row r="9" spans="2:7" ht="48.5" thickBot="1" x14ac:dyDescent="0.4">
      <c r="B9" s="19">
        <v>4</v>
      </c>
      <c r="C9" s="20" t="s">
        <v>53</v>
      </c>
      <c r="D9" s="21" t="s">
        <v>16</v>
      </c>
      <c r="E9" s="34">
        <v>1</v>
      </c>
      <c r="F9" s="52"/>
      <c r="G9" s="52"/>
    </row>
    <row r="10" spans="2:7" ht="108" x14ac:dyDescent="0.35">
      <c r="B10" s="16">
        <v>5</v>
      </c>
      <c r="C10" s="20" t="s">
        <v>78</v>
      </c>
      <c r="D10" s="21" t="s">
        <v>21</v>
      </c>
      <c r="E10" s="34">
        <v>1</v>
      </c>
      <c r="F10" s="52"/>
      <c r="G10" s="52"/>
    </row>
    <row r="11" spans="2:7" ht="60.5" thickBot="1" x14ac:dyDescent="0.4">
      <c r="B11" s="19">
        <v>6</v>
      </c>
      <c r="C11" s="20" t="s">
        <v>22</v>
      </c>
      <c r="D11" s="21" t="s">
        <v>16</v>
      </c>
      <c r="E11" s="34">
        <v>1</v>
      </c>
      <c r="F11" s="52"/>
      <c r="G11" s="52"/>
    </row>
    <row r="12" spans="2:7" ht="48" x14ac:dyDescent="0.35">
      <c r="B12" s="16">
        <v>7</v>
      </c>
      <c r="C12" s="20" t="s">
        <v>23</v>
      </c>
      <c r="D12" s="21" t="s">
        <v>16</v>
      </c>
      <c r="E12" s="34">
        <v>1</v>
      </c>
      <c r="F12" s="52"/>
      <c r="G12" s="52"/>
    </row>
    <row r="13" spans="2:7" ht="24.5" thickBot="1" x14ac:dyDescent="0.4">
      <c r="B13" s="19">
        <v>8</v>
      </c>
      <c r="C13" s="20" t="s">
        <v>24</v>
      </c>
      <c r="D13" s="21" t="s">
        <v>16</v>
      </c>
      <c r="E13" s="34">
        <v>2</v>
      </c>
      <c r="F13" s="52"/>
      <c r="G13" s="52"/>
    </row>
    <row r="14" spans="2:7" ht="24" x14ac:dyDescent="0.35">
      <c r="B14" s="16">
        <v>9</v>
      </c>
      <c r="C14" s="20" t="s">
        <v>25</v>
      </c>
      <c r="D14" s="21" t="s">
        <v>16</v>
      </c>
      <c r="E14" s="34">
        <v>1</v>
      </c>
      <c r="F14" s="52"/>
      <c r="G14" s="52"/>
    </row>
    <row r="15" spans="2:7" ht="15" thickBot="1" x14ac:dyDescent="0.4">
      <c r="B15" s="19">
        <v>10</v>
      </c>
      <c r="C15" s="20" t="s">
        <v>26</v>
      </c>
      <c r="D15" s="21" t="s">
        <v>16</v>
      </c>
      <c r="E15" s="34">
        <v>2</v>
      </c>
      <c r="F15" s="52"/>
      <c r="G15" s="52"/>
    </row>
    <row r="16" spans="2:7" x14ac:dyDescent="0.35">
      <c r="B16" s="16">
        <v>11</v>
      </c>
      <c r="C16" s="20" t="s">
        <v>27</v>
      </c>
      <c r="D16" s="21" t="s">
        <v>16</v>
      </c>
      <c r="E16" s="34">
        <v>100</v>
      </c>
      <c r="F16" s="52"/>
      <c r="G16" s="52"/>
    </row>
    <row r="17" spans="2:7" ht="15" thickBot="1" x14ac:dyDescent="0.4">
      <c r="B17" s="19">
        <v>12</v>
      </c>
      <c r="C17" s="20" t="s">
        <v>28</v>
      </c>
      <c r="D17" s="21" t="s">
        <v>16</v>
      </c>
      <c r="E17" s="34">
        <v>2</v>
      </c>
      <c r="F17" s="52"/>
      <c r="G17" s="52"/>
    </row>
    <row r="18" spans="2:7" x14ac:dyDescent="0.35">
      <c r="B18" s="16">
        <v>13</v>
      </c>
      <c r="C18" s="20" t="s">
        <v>29</v>
      </c>
      <c r="D18" s="21" t="s">
        <v>16</v>
      </c>
      <c r="E18" s="34">
        <v>2</v>
      </c>
      <c r="F18" s="52"/>
      <c r="G18" s="52"/>
    </row>
    <row r="19" spans="2:7" ht="15" thickBot="1" x14ac:dyDescent="0.4">
      <c r="B19" s="19">
        <v>14</v>
      </c>
      <c r="C19" s="28" t="s">
        <v>55</v>
      </c>
      <c r="D19" s="29" t="s">
        <v>16</v>
      </c>
      <c r="E19" s="43">
        <v>2</v>
      </c>
      <c r="F19" s="52"/>
      <c r="G19" s="52"/>
    </row>
    <row r="20" spans="2:7" ht="24" x14ac:dyDescent="0.35">
      <c r="B20" s="16">
        <v>15</v>
      </c>
      <c r="C20" s="20" t="s">
        <v>30</v>
      </c>
      <c r="D20" s="21" t="s">
        <v>16</v>
      </c>
      <c r="E20" s="34">
        <v>1</v>
      </c>
      <c r="F20" s="52"/>
      <c r="G20" s="52"/>
    </row>
    <row r="21" spans="2:7" ht="15" thickBot="1" x14ac:dyDescent="0.4">
      <c r="B21" s="19">
        <v>16</v>
      </c>
      <c r="C21" s="20" t="s">
        <v>31</v>
      </c>
      <c r="D21" s="21" t="s">
        <v>16</v>
      </c>
      <c r="E21" s="34">
        <v>1</v>
      </c>
      <c r="F21" s="52"/>
      <c r="G21" s="52"/>
    </row>
    <row r="22" spans="2:7" ht="24" x14ac:dyDescent="0.35">
      <c r="B22" s="16">
        <v>17</v>
      </c>
      <c r="C22" s="20" t="s">
        <v>32</v>
      </c>
      <c r="D22" s="21" t="s">
        <v>16</v>
      </c>
      <c r="E22" s="34">
        <v>1</v>
      </c>
      <c r="F22" s="52"/>
      <c r="G22" s="52"/>
    </row>
    <row r="23" spans="2:7" ht="24.5" thickBot="1" x14ac:dyDescent="0.4">
      <c r="B23" s="19">
        <v>18</v>
      </c>
      <c r="C23" s="20" t="s">
        <v>33</v>
      </c>
      <c r="D23" s="21" t="s">
        <v>16</v>
      </c>
      <c r="E23" s="34">
        <v>1</v>
      </c>
      <c r="F23" s="52"/>
      <c r="G23" s="52"/>
    </row>
    <row r="24" spans="2:7" x14ac:dyDescent="0.35">
      <c r="B24" s="16">
        <v>19</v>
      </c>
      <c r="C24" s="20" t="s">
        <v>34</v>
      </c>
      <c r="D24" s="21" t="s">
        <v>16</v>
      </c>
      <c r="E24" s="34">
        <v>1</v>
      </c>
      <c r="F24" s="52"/>
      <c r="G24" s="52"/>
    </row>
    <row r="25" spans="2:7" ht="24.5" thickBot="1" x14ac:dyDescent="0.4">
      <c r="B25" s="19">
        <v>20</v>
      </c>
      <c r="C25" s="20" t="s">
        <v>35</v>
      </c>
      <c r="D25" s="21" t="s">
        <v>16</v>
      </c>
      <c r="E25" s="34">
        <v>1</v>
      </c>
      <c r="F25" s="52"/>
      <c r="G25" s="52"/>
    </row>
    <row r="26" spans="2:7" ht="48" x14ac:dyDescent="0.35">
      <c r="B26" s="16">
        <v>21</v>
      </c>
      <c r="C26" s="20" t="s">
        <v>36</v>
      </c>
      <c r="D26" s="21" t="s">
        <v>16</v>
      </c>
      <c r="E26" s="34">
        <v>1</v>
      </c>
      <c r="F26" s="52"/>
      <c r="G26" s="52"/>
    </row>
    <row r="27" spans="2:7" ht="36.5" thickBot="1" x14ac:dyDescent="0.4">
      <c r="B27" s="19">
        <v>22</v>
      </c>
      <c r="C27" s="20" t="s">
        <v>37</v>
      </c>
      <c r="D27" s="21" t="s">
        <v>16</v>
      </c>
      <c r="E27" s="34">
        <v>1</v>
      </c>
      <c r="F27" s="52"/>
      <c r="G27" s="52"/>
    </row>
    <row r="28" spans="2:7" ht="24" x14ac:dyDescent="0.35">
      <c r="B28" s="16">
        <v>23</v>
      </c>
      <c r="C28" s="20" t="s">
        <v>38</v>
      </c>
      <c r="D28" s="21" t="s">
        <v>16</v>
      </c>
      <c r="E28" s="34">
        <v>2</v>
      </c>
      <c r="F28" s="52"/>
      <c r="G28" s="52"/>
    </row>
    <row r="29" spans="2:7" ht="60.5" thickBot="1" x14ac:dyDescent="0.4">
      <c r="B29" s="19">
        <v>24</v>
      </c>
      <c r="C29" s="22" t="s">
        <v>39</v>
      </c>
      <c r="D29" s="23" t="s">
        <v>16</v>
      </c>
      <c r="E29" s="39">
        <v>1</v>
      </c>
      <c r="F29" s="52"/>
      <c r="G29" s="52"/>
    </row>
    <row r="30" spans="2:7" ht="60" x14ac:dyDescent="0.35">
      <c r="B30" s="16">
        <v>25</v>
      </c>
      <c r="C30" s="22" t="s">
        <v>40</v>
      </c>
      <c r="D30" s="23" t="s">
        <v>16</v>
      </c>
      <c r="E30" s="40">
        <v>1</v>
      </c>
      <c r="F30" s="52"/>
      <c r="G30" s="52"/>
    </row>
    <row r="31" spans="2:7" ht="36.5" thickBot="1" x14ac:dyDescent="0.4">
      <c r="B31" s="19">
        <v>26</v>
      </c>
      <c r="C31" s="20" t="s">
        <v>41</v>
      </c>
      <c r="D31" s="21" t="s">
        <v>16</v>
      </c>
      <c r="E31" s="34">
        <v>1</v>
      </c>
      <c r="F31" s="52"/>
      <c r="G31" s="52"/>
    </row>
    <row r="32" spans="2:7" ht="36" x14ac:dyDescent="0.35">
      <c r="B32" s="16">
        <v>27</v>
      </c>
      <c r="C32" s="24" t="s">
        <v>54</v>
      </c>
      <c r="D32" s="25" t="s">
        <v>16</v>
      </c>
      <c r="E32" s="41">
        <v>1</v>
      </c>
      <c r="F32" s="52"/>
      <c r="G32" s="52"/>
    </row>
    <row r="33" spans="2:7" ht="24.5" thickBot="1" x14ac:dyDescent="0.4">
      <c r="B33" s="19">
        <v>28</v>
      </c>
      <c r="C33" s="24" t="s">
        <v>80</v>
      </c>
      <c r="D33" s="25" t="s">
        <v>16</v>
      </c>
      <c r="E33" s="41">
        <v>1</v>
      </c>
      <c r="F33" s="52"/>
      <c r="G33" s="52"/>
    </row>
    <row r="34" spans="2:7" ht="24" x14ac:dyDescent="0.35">
      <c r="B34" s="16">
        <v>29</v>
      </c>
      <c r="C34" s="20" t="s">
        <v>42</v>
      </c>
      <c r="D34" s="21" t="s">
        <v>16</v>
      </c>
      <c r="E34" s="34">
        <v>1</v>
      </c>
      <c r="F34" s="52"/>
      <c r="G34" s="52"/>
    </row>
    <row r="35" spans="2:7" ht="24.5" thickBot="1" x14ac:dyDescent="0.4">
      <c r="B35" s="19">
        <v>30</v>
      </c>
      <c r="C35" s="20" t="s">
        <v>43</v>
      </c>
      <c r="D35" s="21" t="s">
        <v>12</v>
      </c>
      <c r="E35" s="34">
        <v>1</v>
      </c>
      <c r="F35" s="52"/>
      <c r="G35" s="52"/>
    </row>
    <row r="36" spans="2:7" x14ac:dyDescent="0.35">
      <c r="B36" s="16">
        <v>31</v>
      </c>
      <c r="C36" s="20" t="s">
        <v>57</v>
      </c>
      <c r="D36" s="21" t="s">
        <v>16</v>
      </c>
      <c r="E36" s="34">
        <v>1</v>
      </c>
      <c r="F36" s="52"/>
      <c r="G36" s="52"/>
    </row>
    <row r="37" spans="2:7" ht="15" thickBot="1" x14ac:dyDescent="0.4">
      <c r="B37" s="19">
        <v>32</v>
      </c>
      <c r="C37" s="20" t="s">
        <v>58</v>
      </c>
      <c r="D37" s="21" t="s">
        <v>16</v>
      </c>
      <c r="E37" s="34">
        <v>9</v>
      </c>
      <c r="F37" s="52"/>
      <c r="G37" s="52"/>
    </row>
    <row r="38" spans="2:7" x14ac:dyDescent="0.35">
      <c r="B38" s="16">
        <v>33</v>
      </c>
      <c r="C38" s="20" t="s">
        <v>44</v>
      </c>
      <c r="D38" s="21" t="s">
        <v>16</v>
      </c>
      <c r="E38" s="34">
        <v>19</v>
      </c>
      <c r="F38" s="52"/>
      <c r="G38" s="52"/>
    </row>
    <row r="39" spans="2:7" ht="15" thickBot="1" x14ac:dyDescent="0.4">
      <c r="B39" s="19">
        <v>34</v>
      </c>
      <c r="C39" s="20" t="s">
        <v>45</v>
      </c>
      <c r="D39" s="21" t="s">
        <v>16</v>
      </c>
      <c r="E39" s="34">
        <v>3</v>
      </c>
      <c r="F39" s="52"/>
      <c r="G39" s="52"/>
    </row>
    <row r="40" spans="2:7" ht="24" x14ac:dyDescent="0.35">
      <c r="B40" s="16">
        <v>35</v>
      </c>
      <c r="C40" s="20" t="s">
        <v>46</v>
      </c>
      <c r="D40" s="21" t="s">
        <v>16</v>
      </c>
      <c r="E40" s="34">
        <v>56</v>
      </c>
      <c r="F40" s="52"/>
      <c r="G40" s="52"/>
    </row>
    <row r="41" spans="2:7" ht="15" thickBot="1" x14ac:dyDescent="0.4">
      <c r="B41" s="19">
        <v>36</v>
      </c>
      <c r="C41" s="20" t="s">
        <v>47</v>
      </c>
      <c r="D41" s="21" t="s">
        <v>16</v>
      </c>
      <c r="E41" s="34">
        <v>7</v>
      </c>
      <c r="F41" s="52"/>
      <c r="G41" s="52"/>
    </row>
    <row r="42" spans="2:7" ht="15" thickBot="1" x14ac:dyDescent="0.4">
      <c r="B42" s="16">
        <v>37</v>
      </c>
      <c r="C42" s="26" t="s">
        <v>48</v>
      </c>
      <c r="D42" s="36" t="s">
        <v>16</v>
      </c>
      <c r="E42" s="34">
        <v>59</v>
      </c>
      <c r="F42" s="52"/>
      <c r="G42" s="52"/>
    </row>
    <row r="43" spans="2:7" x14ac:dyDescent="0.35">
      <c r="B43" s="74" t="s">
        <v>88</v>
      </c>
      <c r="C43" s="75"/>
      <c r="D43" s="73" t="s">
        <v>82</v>
      </c>
      <c r="E43" s="73"/>
      <c r="F43" s="73"/>
      <c r="G43" s="52"/>
    </row>
    <row r="44" spans="2:7" x14ac:dyDescent="0.35">
      <c r="B44" s="76"/>
      <c r="C44" s="77"/>
      <c r="D44" s="73" t="s">
        <v>83</v>
      </c>
      <c r="E44" s="73"/>
      <c r="F44" s="73"/>
      <c r="G44" s="52"/>
    </row>
    <row r="45" spans="2:7" ht="15" thickBot="1" x14ac:dyDescent="0.4">
      <c r="B45" s="78"/>
      <c r="C45" s="79"/>
      <c r="D45" s="73" t="s">
        <v>67</v>
      </c>
      <c r="E45" s="73"/>
      <c r="F45" s="73"/>
      <c r="G45" s="52"/>
    </row>
    <row r="49" spans="2:7" x14ac:dyDescent="0.35">
      <c r="B49" s="80" t="s">
        <v>4</v>
      </c>
      <c r="C49" s="80"/>
      <c r="D49" s="80"/>
      <c r="E49" s="80"/>
      <c r="F49" s="80"/>
      <c r="G49" s="80"/>
    </row>
    <row r="50" spans="2:7" x14ac:dyDescent="0.35">
      <c r="B50" s="81" t="s">
        <v>86</v>
      </c>
      <c r="C50" s="82"/>
      <c r="D50" s="82"/>
      <c r="E50" s="82"/>
      <c r="F50" s="82"/>
      <c r="G50" s="83"/>
    </row>
    <row r="51" spans="2:7" x14ac:dyDescent="0.35">
      <c r="B51" s="3" t="s">
        <v>0</v>
      </c>
      <c r="C51" s="3" t="s">
        <v>1</v>
      </c>
      <c r="D51" s="3" t="s">
        <v>10</v>
      </c>
      <c r="E51" s="3" t="s">
        <v>84</v>
      </c>
      <c r="F51" s="3" t="s">
        <v>62</v>
      </c>
      <c r="G51" s="3" t="s">
        <v>60</v>
      </c>
    </row>
    <row r="52" spans="2:7" ht="48" x14ac:dyDescent="0.35">
      <c r="B52" s="34">
        <v>1</v>
      </c>
      <c r="C52" s="20" t="s">
        <v>49</v>
      </c>
      <c r="D52" s="36" t="s">
        <v>11</v>
      </c>
      <c r="E52" s="37">
        <v>8</v>
      </c>
      <c r="F52" s="52"/>
      <c r="G52" s="52"/>
    </row>
    <row r="53" spans="2:7" ht="36" x14ac:dyDescent="0.35">
      <c r="B53" s="34">
        <v>2</v>
      </c>
      <c r="C53" s="20" t="s">
        <v>50</v>
      </c>
      <c r="D53" s="36" t="s">
        <v>11</v>
      </c>
      <c r="E53" s="37">
        <v>2</v>
      </c>
      <c r="F53" s="52"/>
      <c r="G53" s="52"/>
    </row>
    <row r="54" spans="2:7" ht="48" x14ac:dyDescent="0.35">
      <c r="B54" s="34">
        <v>3</v>
      </c>
      <c r="C54" s="20" t="s">
        <v>51</v>
      </c>
      <c r="D54" s="36" t="s">
        <v>13</v>
      </c>
      <c r="E54" s="37">
        <v>195</v>
      </c>
      <c r="F54" s="52"/>
      <c r="G54" s="52"/>
    </row>
    <row r="55" spans="2:7" ht="36" x14ac:dyDescent="0.35">
      <c r="B55" s="34">
        <v>4</v>
      </c>
      <c r="C55" s="20" t="s">
        <v>52</v>
      </c>
      <c r="D55" s="57" t="s">
        <v>13</v>
      </c>
      <c r="E55" s="58">
        <v>305</v>
      </c>
      <c r="F55" s="52"/>
      <c r="G55" s="52"/>
    </row>
    <row r="56" spans="2:7" x14ac:dyDescent="0.35">
      <c r="B56" s="67" t="s">
        <v>88</v>
      </c>
      <c r="C56" s="68"/>
      <c r="D56" s="62" t="s">
        <v>91</v>
      </c>
      <c r="E56" s="62"/>
      <c r="F56" s="62"/>
      <c r="G56" s="52"/>
    </row>
    <row r="57" spans="2:7" x14ac:dyDescent="0.35">
      <c r="B57" s="69"/>
      <c r="C57" s="70"/>
      <c r="D57" s="62" t="s">
        <v>71</v>
      </c>
      <c r="E57" s="62"/>
      <c r="F57" s="62"/>
      <c r="G57" s="52"/>
    </row>
    <row r="58" spans="2:7" x14ac:dyDescent="0.35">
      <c r="B58" s="69"/>
      <c r="C58" s="70"/>
      <c r="D58" s="62" t="s">
        <v>70</v>
      </c>
      <c r="E58" s="62"/>
      <c r="F58" s="62"/>
      <c r="G58" s="52"/>
    </row>
    <row r="59" spans="2:7" x14ac:dyDescent="0.35">
      <c r="B59" s="71"/>
      <c r="C59" s="72"/>
      <c r="D59" s="62" t="s">
        <v>61</v>
      </c>
      <c r="E59" s="62"/>
      <c r="F59" s="62"/>
      <c r="G59" s="52"/>
    </row>
  </sheetData>
  <mergeCells count="12">
    <mergeCell ref="B56:C59"/>
    <mergeCell ref="B4:E4"/>
    <mergeCell ref="D56:F56"/>
    <mergeCell ref="D57:F57"/>
    <mergeCell ref="D58:F58"/>
    <mergeCell ref="D59:F59"/>
    <mergeCell ref="B49:G49"/>
    <mergeCell ref="B50:G50"/>
    <mergeCell ref="B43:C45"/>
    <mergeCell ref="D43:F43"/>
    <mergeCell ref="D44:F44"/>
    <mergeCell ref="D45:F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6947-24EA-4075-B34A-BD7498CE7965}">
  <dimension ref="B3:G56"/>
  <sheetViews>
    <sheetView topLeftCell="A49" workbookViewId="0">
      <selection activeCell="D54" sqref="D54:F54"/>
    </sheetView>
  </sheetViews>
  <sheetFormatPr baseColWidth="10" defaultRowHeight="14.5" x14ac:dyDescent="0.35"/>
  <cols>
    <col min="3" max="3" width="36.6328125" customWidth="1"/>
  </cols>
  <sheetData>
    <row r="3" spans="2:7" ht="15" thickBot="1" x14ac:dyDescent="0.4">
      <c r="B3" s="64" t="s">
        <v>59</v>
      </c>
      <c r="C3" s="65"/>
      <c r="D3" s="65"/>
      <c r="E3" s="66"/>
    </row>
    <row r="4" spans="2:7" ht="15" thickBot="1" x14ac:dyDescent="0.4">
      <c r="B4" s="13" t="s">
        <v>14</v>
      </c>
      <c r="C4" s="14" t="s">
        <v>15</v>
      </c>
      <c r="D4" s="15" t="s">
        <v>10</v>
      </c>
      <c r="E4" s="14" t="s">
        <v>2</v>
      </c>
      <c r="F4" s="55" t="s">
        <v>62</v>
      </c>
      <c r="G4" s="55" t="s">
        <v>60</v>
      </c>
    </row>
    <row r="5" spans="2:7" ht="48" x14ac:dyDescent="0.35">
      <c r="B5" s="16">
        <v>1</v>
      </c>
      <c r="C5" s="17" t="s">
        <v>17</v>
      </c>
      <c r="D5" s="18" t="s">
        <v>16</v>
      </c>
      <c r="E5" s="38">
        <v>3</v>
      </c>
      <c r="F5" s="52"/>
      <c r="G5" s="52"/>
    </row>
    <row r="6" spans="2:7" ht="48.5" thickBot="1" x14ac:dyDescent="0.4">
      <c r="B6" s="19">
        <v>2</v>
      </c>
      <c r="C6" s="20" t="s">
        <v>18</v>
      </c>
      <c r="D6" s="21" t="s">
        <v>16</v>
      </c>
      <c r="E6" s="34">
        <v>4</v>
      </c>
      <c r="F6" s="52"/>
      <c r="G6" s="52"/>
    </row>
    <row r="7" spans="2:7" ht="36" x14ac:dyDescent="0.35">
      <c r="B7" s="16">
        <v>3</v>
      </c>
      <c r="C7" s="20" t="s">
        <v>19</v>
      </c>
      <c r="D7" s="21" t="s">
        <v>16</v>
      </c>
      <c r="E7" s="34">
        <v>2</v>
      </c>
      <c r="F7" s="52"/>
      <c r="G7" s="52"/>
    </row>
    <row r="8" spans="2:7" ht="60.5" thickBot="1" x14ac:dyDescent="0.4">
      <c r="B8" s="19">
        <v>4</v>
      </c>
      <c r="C8" s="20" t="s">
        <v>53</v>
      </c>
      <c r="D8" s="21" t="s">
        <v>16</v>
      </c>
      <c r="E8" s="34">
        <v>1</v>
      </c>
      <c r="F8" s="52"/>
      <c r="G8" s="52"/>
    </row>
    <row r="9" spans="2:7" ht="144" x14ac:dyDescent="0.35">
      <c r="B9" s="16">
        <v>5</v>
      </c>
      <c r="C9" s="20" t="s">
        <v>78</v>
      </c>
      <c r="D9" s="21" t="s">
        <v>21</v>
      </c>
      <c r="E9" s="34">
        <v>1</v>
      </c>
      <c r="F9" s="52"/>
      <c r="G9" s="52"/>
    </row>
    <row r="10" spans="2:7" ht="72.5" thickBot="1" x14ac:dyDescent="0.4">
      <c r="B10" s="19">
        <v>6</v>
      </c>
      <c r="C10" s="20" t="s">
        <v>22</v>
      </c>
      <c r="D10" s="21" t="s">
        <v>16</v>
      </c>
      <c r="E10" s="34">
        <v>1</v>
      </c>
      <c r="F10" s="52"/>
      <c r="G10" s="52"/>
    </row>
    <row r="11" spans="2:7" ht="60" x14ac:dyDescent="0.35">
      <c r="B11" s="16">
        <v>7</v>
      </c>
      <c r="C11" s="20" t="s">
        <v>23</v>
      </c>
      <c r="D11" s="21" t="s">
        <v>16</v>
      </c>
      <c r="E11" s="34">
        <v>1</v>
      </c>
      <c r="F11" s="52"/>
      <c r="G11" s="52"/>
    </row>
    <row r="12" spans="2:7" ht="36.5" thickBot="1" x14ac:dyDescent="0.4">
      <c r="B12" s="19">
        <v>8</v>
      </c>
      <c r="C12" s="20" t="s">
        <v>24</v>
      </c>
      <c r="D12" s="21" t="s">
        <v>16</v>
      </c>
      <c r="E12" s="34">
        <v>2</v>
      </c>
      <c r="F12" s="52"/>
      <c r="G12" s="52"/>
    </row>
    <row r="13" spans="2:7" ht="24" x14ac:dyDescent="0.35">
      <c r="B13" s="16">
        <v>9</v>
      </c>
      <c r="C13" s="20" t="s">
        <v>25</v>
      </c>
      <c r="D13" s="21" t="s">
        <v>16</v>
      </c>
      <c r="E13" s="34">
        <v>1</v>
      </c>
      <c r="F13" s="52"/>
      <c r="G13" s="52"/>
    </row>
    <row r="14" spans="2:7" ht="15" thickBot="1" x14ac:dyDescent="0.4">
      <c r="B14" s="19">
        <v>10</v>
      </c>
      <c r="C14" s="20" t="s">
        <v>26</v>
      </c>
      <c r="D14" s="21" t="s">
        <v>16</v>
      </c>
      <c r="E14" s="34">
        <v>2</v>
      </c>
      <c r="F14" s="52"/>
      <c r="G14" s="52"/>
    </row>
    <row r="15" spans="2:7" x14ac:dyDescent="0.35">
      <c r="B15" s="16">
        <v>11</v>
      </c>
      <c r="C15" s="20" t="s">
        <v>27</v>
      </c>
      <c r="D15" s="21" t="s">
        <v>16</v>
      </c>
      <c r="E15" s="34">
        <v>100</v>
      </c>
      <c r="F15" s="52"/>
      <c r="G15" s="52"/>
    </row>
    <row r="16" spans="2:7" ht="24.5" thickBot="1" x14ac:dyDescent="0.4">
      <c r="B16" s="19">
        <v>12</v>
      </c>
      <c r="C16" s="20" t="s">
        <v>28</v>
      </c>
      <c r="D16" s="21" t="s">
        <v>16</v>
      </c>
      <c r="E16" s="34">
        <v>2</v>
      </c>
      <c r="F16" s="52"/>
      <c r="G16" s="52"/>
    </row>
    <row r="17" spans="2:7" x14ac:dyDescent="0.35">
      <c r="B17" s="16">
        <v>13</v>
      </c>
      <c r="C17" s="20" t="s">
        <v>29</v>
      </c>
      <c r="D17" s="21" t="s">
        <v>16</v>
      </c>
      <c r="E17" s="34">
        <v>2</v>
      </c>
      <c r="F17" s="52"/>
      <c r="G17" s="52"/>
    </row>
    <row r="18" spans="2:7" ht="15" thickBot="1" x14ac:dyDescent="0.4">
      <c r="B18" s="19">
        <v>14</v>
      </c>
      <c r="C18" s="28" t="s">
        <v>55</v>
      </c>
      <c r="D18" s="29" t="s">
        <v>16</v>
      </c>
      <c r="E18" s="43">
        <v>2</v>
      </c>
      <c r="F18" s="52"/>
      <c r="G18" s="52"/>
    </row>
    <row r="19" spans="2:7" ht="24" x14ac:dyDescent="0.35">
      <c r="B19" s="16">
        <v>15</v>
      </c>
      <c r="C19" s="20" t="s">
        <v>30</v>
      </c>
      <c r="D19" s="21" t="s">
        <v>16</v>
      </c>
      <c r="E19" s="34">
        <v>1</v>
      </c>
      <c r="F19" s="52"/>
      <c r="G19" s="52"/>
    </row>
    <row r="20" spans="2:7" ht="15" thickBot="1" x14ac:dyDescent="0.4">
      <c r="B20" s="19">
        <v>16</v>
      </c>
      <c r="C20" s="20" t="s">
        <v>31</v>
      </c>
      <c r="D20" s="21" t="s">
        <v>16</v>
      </c>
      <c r="E20" s="34">
        <v>1</v>
      </c>
      <c r="F20" s="52"/>
      <c r="G20" s="52"/>
    </row>
    <row r="21" spans="2:7" ht="24" x14ac:dyDescent="0.35">
      <c r="B21" s="16">
        <v>17</v>
      </c>
      <c r="C21" s="20" t="s">
        <v>32</v>
      </c>
      <c r="D21" s="21" t="s">
        <v>16</v>
      </c>
      <c r="E21" s="34">
        <v>1</v>
      </c>
      <c r="F21" s="52"/>
      <c r="G21" s="52"/>
    </row>
    <row r="22" spans="2:7" ht="24.5" thickBot="1" x14ac:dyDescent="0.4">
      <c r="B22" s="19">
        <v>18</v>
      </c>
      <c r="C22" s="20" t="s">
        <v>33</v>
      </c>
      <c r="D22" s="21" t="s">
        <v>16</v>
      </c>
      <c r="E22" s="34">
        <v>1</v>
      </c>
      <c r="F22" s="52"/>
      <c r="G22" s="52"/>
    </row>
    <row r="23" spans="2:7" ht="24" x14ac:dyDescent="0.35">
      <c r="B23" s="16">
        <v>19</v>
      </c>
      <c r="C23" s="20" t="s">
        <v>34</v>
      </c>
      <c r="D23" s="21" t="s">
        <v>16</v>
      </c>
      <c r="E23" s="34">
        <v>1</v>
      </c>
      <c r="F23" s="52"/>
      <c r="G23" s="52"/>
    </row>
    <row r="24" spans="2:7" ht="36.5" thickBot="1" x14ac:dyDescent="0.4">
      <c r="B24" s="19">
        <v>20</v>
      </c>
      <c r="C24" s="20" t="s">
        <v>35</v>
      </c>
      <c r="D24" s="21" t="s">
        <v>16</v>
      </c>
      <c r="E24" s="34">
        <v>1</v>
      </c>
      <c r="F24" s="52"/>
      <c r="G24" s="52"/>
    </row>
    <row r="25" spans="2:7" ht="48" x14ac:dyDescent="0.35">
      <c r="B25" s="16">
        <v>21</v>
      </c>
      <c r="C25" s="20" t="s">
        <v>36</v>
      </c>
      <c r="D25" s="21" t="s">
        <v>16</v>
      </c>
      <c r="E25" s="34">
        <v>1</v>
      </c>
      <c r="F25" s="52"/>
      <c r="G25" s="52"/>
    </row>
    <row r="26" spans="2:7" ht="48.5" thickBot="1" x14ac:dyDescent="0.4">
      <c r="B26" s="19">
        <v>22</v>
      </c>
      <c r="C26" s="20" t="s">
        <v>37</v>
      </c>
      <c r="D26" s="21" t="s">
        <v>16</v>
      </c>
      <c r="E26" s="34">
        <v>1</v>
      </c>
      <c r="F26" s="52"/>
      <c r="G26" s="52"/>
    </row>
    <row r="27" spans="2:7" ht="24" x14ac:dyDescent="0.35">
      <c r="B27" s="16">
        <v>23</v>
      </c>
      <c r="C27" s="20" t="s">
        <v>38</v>
      </c>
      <c r="D27" s="21" t="s">
        <v>16</v>
      </c>
      <c r="E27" s="34">
        <v>1</v>
      </c>
      <c r="F27" s="52"/>
      <c r="G27" s="52"/>
    </row>
    <row r="28" spans="2:7" ht="72.5" thickBot="1" x14ac:dyDescent="0.4">
      <c r="B28" s="19">
        <v>24</v>
      </c>
      <c r="C28" s="22" t="s">
        <v>39</v>
      </c>
      <c r="D28" s="23" t="s">
        <v>16</v>
      </c>
      <c r="E28" s="39">
        <v>1</v>
      </c>
      <c r="F28" s="52"/>
      <c r="G28" s="52"/>
    </row>
    <row r="29" spans="2:7" ht="72" x14ac:dyDescent="0.35">
      <c r="B29" s="16">
        <v>25</v>
      </c>
      <c r="C29" s="22" t="s">
        <v>40</v>
      </c>
      <c r="D29" s="23" t="s">
        <v>16</v>
      </c>
      <c r="E29" s="40">
        <v>1</v>
      </c>
      <c r="F29" s="52"/>
      <c r="G29" s="52"/>
    </row>
    <row r="30" spans="2:7" ht="36.5" thickBot="1" x14ac:dyDescent="0.4">
      <c r="B30" s="19">
        <v>26</v>
      </c>
      <c r="C30" s="20" t="s">
        <v>41</v>
      </c>
      <c r="D30" s="21" t="s">
        <v>16</v>
      </c>
      <c r="E30" s="34">
        <v>1</v>
      </c>
      <c r="F30" s="52"/>
      <c r="G30" s="52"/>
    </row>
    <row r="31" spans="2:7" ht="48" x14ac:dyDescent="0.35">
      <c r="B31" s="16">
        <v>27</v>
      </c>
      <c r="C31" s="24" t="s">
        <v>54</v>
      </c>
      <c r="D31" s="25" t="s">
        <v>16</v>
      </c>
      <c r="E31" s="41">
        <v>1</v>
      </c>
      <c r="F31" s="52"/>
      <c r="G31" s="52"/>
    </row>
    <row r="32" spans="2:7" ht="24.5" thickBot="1" x14ac:dyDescent="0.4">
      <c r="B32" s="19">
        <v>28</v>
      </c>
      <c r="C32" s="24" t="s">
        <v>80</v>
      </c>
      <c r="D32" s="25" t="s">
        <v>16</v>
      </c>
      <c r="E32" s="41">
        <v>1</v>
      </c>
      <c r="F32" s="52"/>
      <c r="G32" s="52"/>
    </row>
    <row r="33" spans="2:7" ht="24" x14ac:dyDescent="0.35">
      <c r="B33" s="16">
        <v>29</v>
      </c>
      <c r="C33" s="20" t="s">
        <v>42</v>
      </c>
      <c r="D33" s="21" t="s">
        <v>16</v>
      </c>
      <c r="E33" s="34">
        <v>1</v>
      </c>
      <c r="F33" s="52"/>
      <c r="G33" s="52"/>
    </row>
    <row r="34" spans="2:7" ht="24.5" thickBot="1" x14ac:dyDescent="0.4">
      <c r="B34" s="19">
        <v>30</v>
      </c>
      <c r="C34" s="20" t="s">
        <v>43</v>
      </c>
      <c r="D34" s="21" t="s">
        <v>12</v>
      </c>
      <c r="E34" s="34">
        <v>2</v>
      </c>
      <c r="F34" s="52"/>
      <c r="G34" s="52"/>
    </row>
    <row r="35" spans="2:7" ht="24" x14ac:dyDescent="0.35">
      <c r="B35" s="16">
        <v>31</v>
      </c>
      <c r="C35" s="20" t="s">
        <v>57</v>
      </c>
      <c r="D35" s="21" t="s">
        <v>16</v>
      </c>
      <c r="E35" s="34">
        <v>1</v>
      </c>
      <c r="F35" s="52"/>
      <c r="G35" s="52"/>
    </row>
    <row r="36" spans="2:7" ht="15" thickBot="1" x14ac:dyDescent="0.4">
      <c r="B36" s="19">
        <v>32</v>
      </c>
      <c r="C36" s="20" t="s">
        <v>58</v>
      </c>
      <c r="D36" s="21" t="s">
        <v>16</v>
      </c>
      <c r="E36" s="34">
        <v>10</v>
      </c>
      <c r="F36" s="52"/>
      <c r="G36" s="52"/>
    </row>
    <row r="37" spans="2:7" x14ac:dyDescent="0.35">
      <c r="B37" s="16">
        <v>33</v>
      </c>
      <c r="C37" s="20" t="s">
        <v>44</v>
      </c>
      <c r="D37" s="21" t="s">
        <v>16</v>
      </c>
      <c r="E37" s="34">
        <v>21</v>
      </c>
      <c r="F37" s="52"/>
      <c r="G37" s="52"/>
    </row>
    <row r="38" spans="2:7" ht="24.5" thickBot="1" x14ac:dyDescent="0.4">
      <c r="B38" s="19">
        <v>34</v>
      </c>
      <c r="C38" s="20" t="s">
        <v>45</v>
      </c>
      <c r="D38" s="21" t="s">
        <v>16</v>
      </c>
      <c r="E38" s="34">
        <v>3</v>
      </c>
      <c r="F38" s="52"/>
      <c r="G38" s="52"/>
    </row>
    <row r="39" spans="2:7" ht="24" x14ac:dyDescent="0.35">
      <c r="B39" s="16">
        <v>35</v>
      </c>
      <c r="C39" s="20" t="s">
        <v>46</v>
      </c>
      <c r="D39" s="21" t="s">
        <v>16</v>
      </c>
      <c r="E39" s="34">
        <v>62</v>
      </c>
      <c r="F39" s="52"/>
      <c r="G39" s="52"/>
    </row>
    <row r="40" spans="2:7" ht="15" thickBot="1" x14ac:dyDescent="0.4">
      <c r="B40" s="19">
        <v>36</v>
      </c>
      <c r="C40" s="20" t="s">
        <v>47</v>
      </c>
      <c r="D40" s="21" t="s">
        <v>16</v>
      </c>
      <c r="E40" s="34">
        <v>5</v>
      </c>
      <c r="F40" s="52"/>
      <c r="G40" s="52"/>
    </row>
    <row r="41" spans="2:7" ht="15" thickBot="1" x14ac:dyDescent="0.4">
      <c r="B41" s="16">
        <v>37</v>
      </c>
      <c r="C41" s="26" t="s">
        <v>48</v>
      </c>
      <c r="D41" s="27" t="s">
        <v>16</v>
      </c>
      <c r="E41" s="42">
        <v>116</v>
      </c>
      <c r="F41" s="56"/>
      <c r="G41" s="52"/>
    </row>
    <row r="42" spans="2:7" x14ac:dyDescent="0.35">
      <c r="B42" s="74"/>
      <c r="C42" s="75"/>
      <c r="D42" s="73" t="s">
        <v>82</v>
      </c>
      <c r="E42" s="73"/>
      <c r="F42" s="73"/>
      <c r="G42" s="52"/>
    </row>
    <row r="43" spans="2:7" x14ac:dyDescent="0.35">
      <c r="B43" s="76"/>
      <c r="C43" s="77"/>
      <c r="D43" s="73" t="s">
        <v>83</v>
      </c>
      <c r="E43" s="73"/>
      <c r="F43" s="73"/>
      <c r="G43" s="52"/>
    </row>
    <row r="44" spans="2:7" ht="15" thickBot="1" x14ac:dyDescent="0.4">
      <c r="B44" s="78"/>
      <c r="C44" s="79"/>
      <c r="D44" s="73" t="s">
        <v>67</v>
      </c>
      <c r="E44" s="73"/>
      <c r="F44" s="73"/>
      <c r="G44" s="52"/>
    </row>
    <row r="46" spans="2:7" x14ac:dyDescent="0.35">
      <c r="B46" s="84" t="s">
        <v>5</v>
      </c>
      <c r="C46" s="85"/>
      <c r="D46" s="85"/>
      <c r="E46" s="85"/>
      <c r="F46" s="85"/>
      <c r="G46" s="85"/>
    </row>
    <row r="47" spans="2:7" x14ac:dyDescent="0.35">
      <c r="B47" s="81" t="s">
        <v>85</v>
      </c>
      <c r="C47" s="82"/>
      <c r="D47" s="83"/>
    </row>
    <row r="48" spans="2:7" x14ac:dyDescent="0.35">
      <c r="B48" s="3" t="s">
        <v>0</v>
      </c>
      <c r="C48" s="3" t="s">
        <v>1</v>
      </c>
      <c r="D48" s="3" t="s">
        <v>10</v>
      </c>
      <c r="E48" s="3" t="s">
        <v>2</v>
      </c>
      <c r="F48" s="3" t="s">
        <v>62</v>
      </c>
      <c r="G48" s="3" t="s">
        <v>60</v>
      </c>
    </row>
    <row r="49" spans="2:7" ht="60" x14ac:dyDescent="0.35">
      <c r="B49" s="34">
        <v>1</v>
      </c>
      <c r="C49" s="20" t="s">
        <v>49</v>
      </c>
      <c r="D49" s="36" t="s">
        <v>11</v>
      </c>
      <c r="E49" s="44">
        <v>9</v>
      </c>
      <c r="F49" s="52"/>
      <c r="G49" s="52"/>
    </row>
    <row r="50" spans="2:7" ht="48" x14ac:dyDescent="0.35">
      <c r="B50" s="34">
        <v>2</v>
      </c>
      <c r="C50" s="20" t="s">
        <v>50</v>
      </c>
      <c r="D50" s="36" t="s">
        <v>11</v>
      </c>
      <c r="E50" s="44">
        <v>2</v>
      </c>
      <c r="F50" s="52"/>
      <c r="G50" s="52"/>
    </row>
    <row r="51" spans="2:7" ht="60" x14ac:dyDescent="0.35">
      <c r="B51" s="34">
        <v>3</v>
      </c>
      <c r="C51" s="20" t="s">
        <v>51</v>
      </c>
      <c r="D51" s="36" t="s">
        <v>13</v>
      </c>
      <c r="E51" s="44">
        <v>363</v>
      </c>
      <c r="F51" s="52"/>
      <c r="G51" s="52"/>
    </row>
    <row r="52" spans="2:7" ht="48" x14ac:dyDescent="0.35">
      <c r="B52" s="34">
        <v>4</v>
      </c>
      <c r="C52" s="20" t="s">
        <v>52</v>
      </c>
      <c r="D52" s="36" t="s">
        <v>13</v>
      </c>
      <c r="E52" s="44">
        <v>610</v>
      </c>
      <c r="F52" s="52"/>
      <c r="G52" s="52"/>
    </row>
    <row r="53" spans="2:7" x14ac:dyDescent="0.35">
      <c r="B53" s="67" t="s">
        <v>89</v>
      </c>
      <c r="C53" s="68"/>
      <c r="D53" s="62" t="s">
        <v>91</v>
      </c>
      <c r="E53" s="62"/>
      <c r="F53" s="62"/>
      <c r="G53" s="52"/>
    </row>
    <row r="54" spans="2:7" x14ac:dyDescent="0.35">
      <c r="B54" s="69"/>
      <c r="C54" s="70"/>
      <c r="D54" s="62" t="s">
        <v>71</v>
      </c>
      <c r="E54" s="62"/>
      <c r="F54" s="62"/>
      <c r="G54" s="52"/>
    </row>
    <row r="55" spans="2:7" x14ac:dyDescent="0.35">
      <c r="B55" s="69"/>
      <c r="C55" s="70"/>
      <c r="D55" s="62" t="s">
        <v>70</v>
      </c>
      <c r="E55" s="62"/>
      <c r="F55" s="62"/>
      <c r="G55" s="52"/>
    </row>
    <row r="56" spans="2:7" x14ac:dyDescent="0.35">
      <c r="B56" s="71"/>
      <c r="C56" s="72"/>
      <c r="D56" s="62" t="s">
        <v>61</v>
      </c>
      <c r="E56" s="62"/>
      <c r="F56" s="62"/>
      <c r="G56" s="52"/>
    </row>
  </sheetData>
  <mergeCells count="12">
    <mergeCell ref="D44:F44"/>
    <mergeCell ref="B46:G46"/>
    <mergeCell ref="B42:C44"/>
    <mergeCell ref="B3:E3"/>
    <mergeCell ref="B47:D47"/>
    <mergeCell ref="D42:F42"/>
    <mergeCell ref="D43:F43"/>
    <mergeCell ref="B53:C56"/>
    <mergeCell ref="D53:F53"/>
    <mergeCell ref="D54:F54"/>
    <mergeCell ref="D55:F55"/>
    <mergeCell ref="D56:F5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CD94-6B13-4B60-B41F-618454BA222C}">
  <dimension ref="B3:G57"/>
  <sheetViews>
    <sheetView topLeftCell="A52" workbookViewId="0">
      <selection activeCell="C65" sqref="C65"/>
    </sheetView>
  </sheetViews>
  <sheetFormatPr baseColWidth="10" defaultRowHeight="14.5" x14ac:dyDescent="0.35"/>
  <cols>
    <col min="3" max="3" width="44.6328125" customWidth="1"/>
  </cols>
  <sheetData>
    <row r="3" spans="2:7" ht="15" thickBot="1" x14ac:dyDescent="0.4">
      <c r="B3" s="63" t="s">
        <v>7</v>
      </c>
      <c r="C3" s="63"/>
      <c r="D3" s="63"/>
      <c r="E3" s="63"/>
      <c r="F3" s="63"/>
      <c r="G3" s="63"/>
    </row>
    <row r="4" spans="2:7" ht="15" thickBot="1" x14ac:dyDescent="0.4">
      <c r="B4" s="13" t="s">
        <v>14</v>
      </c>
      <c r="C4" s="14" t="s">
        <v>15</v>
      </c>
      <c r="D4" s="45" t="s">
        <v>10</v>
      </c>
      <c r="E4" s="51" t="s">
        <v>2</v>
      </c>
      <c r="F4" s="51" t="s">
        <v>62</v>
      </c>
      <c r="G4" s="51" t="s">
        <v>60</v>
      </c>
    </row>
    <row r="5" spans="2:7" ht="36" x14ac:dyDescent="0.35">
      <c r="B5" s="16">
        <v>1</v>
      </c>
      <c r="C5" s="17" t="s">
        <v>17</v>
      </c>
      <c r="D5" s="46" t="s">
        <v>16</v>
      </c>
      <c r="E5" s="34">
        <v>1</v>
      </c>
      <c r="F5" s="52"/>
      <c r="G5" s="52"/>
    </row>
    <row r="6" spans="2:7" ht="36" x14ac:dyDescent="0.35">
      <c r="B6" s="19">
        <v>2</v>
      </c>
      <c r="C6" s="20" t="s">
        <v>18</v>
      </c>
      <c r="D6" s="47" t="s">
        <v>16</v>
      </c>
      <c r="E6" s="34">
        <v>4</v>
      </c>
      <c r="F6" s="52"/>
      <c r="G6" s="52"/>
    </row>
    <row r="7" spans="2:7" ht="36.5" thickBot="1" x14ac:dyDescent="0.4">
      <c r="B7" s="19">
        <v>3</v>
      </c>
      <c r="C7" s="20" t="s">
        <v>19</v>
      </c>
      <c r="D7" s="47" t="s">
        <v>16</v>
      </c>
      <c r="E7" s="34">
        <v>1</v>
      </c>
      <c r="F7" s="52"/>
      <c r="G7" s="52"/>
    </row>
    <row r="8" spans="2:7" ht="48" x14ac:dyDescent="0.35">
      <c r="B8" s="16">
        <v>4</v>
      </c>
      <c r="C8" s="20" t="s">
        <v>53</v>
      </c>
      <c r="D8" s="47" t="s">
        <v>16</v>
      </c>
      <c r="E8" s="34">
        <v>1</v>
      </c>
      <c r="F8" s="52"/>
      <c r="G8" s="52"/>
    </row>
    <row r="9" spans="2:7" ht="108" x14ac:dyDescent="0.35">
      <c r="B9" s="19">
        <v>5</v>
      </c>
      <c r="C9" s="20" t="s">
        <v>78</v>
      </c>
      <c r="D9" s="47" t="s">
        <v>21</v>
      </c>
      <c r="E9" s="34">
        <v>1</v>
      </c>
      <c r="F9" s="52"/>
      <c r="G9" s="52"/>
    </row>
    <row r="10" spans="2:7" ht="60.5" thickBot="1" x14ac:dyDescent="0.4">
      <c r="B10" s="19">
        <v>6</v>
      </c>
      <c r="C10" s="20" t="s">
        <v>22</v>
      </c>
      <c r="D10" s="47" t="s">
        <v>16</v>
      </c>
      <c r="E10" s="34">
        <v>1</v>
      </c>
      <c r="F10" s="52"/>
      <c r="G10" s="52"/>
    </row>
    <row r="11" spans="2:7" ht="48" x14ac:dyDescent="0.35">
      <c r="B11" s="16">
        <v>7</v>
      </c>
      <c r="C11" s="20" t="s">
        <v>23</v>
      </c>
      <c r="D11" s="47" t="s">
        <v>16</v>
      </c>
      <c r="E11" s="34">
        <v>1</v>
      </c>
      <c r="F11" s="52"/>
      <c r="G11" s="52"/>
    </row>
    <row r="12" spans="2:7" ht="24" x14ac:dyDescent="0.35">
      <c r="B12" s="19">
        <v>8</v>
      </c>
      <c r="C12" s="20" t="s">
        <v>24</v>
      </c>
      <c r="D12" s="47" t="s">
        <v>16</v>
      </c>
      <c r="E12" s="34">
        <v>2</v>
      </c>
      <c r="F12" s="52"/>
      <c r="G12" s="52"/>
    </row>
    <row r="13" spans="2:7" ht="24.5" thickBot="1" x14ac:dyDescent="0.4">
      <c r="B13" s="19">
        <v>9</v>
      </c>
      <c r="C13" s="20" t="s">
        <v>25</v>
      </c>
      <c r="D13" s="47" t="s">
        <v>16</v>
      </c>
      <c r="E13" s="34">
        <v>1</v>
      </c>
      <c r="F13" s="52"/>
      <c r="G13" s="52"/>
    </row>
    <row r="14" spans="2:7" x14ac:dyDescent="0.35">
      <c r="B14" s="16">
        <v>10</v>
      </c>
      <c r="C14" s="20" t="s">
        <v>26</v>
      </c>
      <c r="D14" s="47" t="s">
        <v>16</v>
      </c>
      <c r="E14" s="34">
        <v>2</v>
      </c>
      <c r="F14" s="52"/>
      <c r="G14" s="52"/>
    </row>
    <row r="15" spans="2:7" x14ac:dyDescent="0.35">
      <c r="B15" s="19">
        <v>11</v>
      </c>
      <c r="C15" s="20" t="s">
        <v>27</v>
      </c>
      <c r="D15" s="47" t="s">
        <v>16</v>
      </c>
      <c r="E15" s="34">
        <v>100</v>
      </c>
      <c r="F15" s="52"/>
      <c r="G15" s="52"/>
    </row>
    <row r="16" spans="2:7" ht="15" thickBot="1" x14ac:dyDescent="0.4">
      <c r="B16" s="19">
        <v>12</v>
      </c>
      <c r="C16" s="20" t="s">
        <v>28</v>
      </c>
      <c r="D16" s="47" t="s">
        <v>16</v>
      </c>
      <c r="E16" s="34">
        <v>2</v>
      </c>
      <c r="F16" s="52"/>
      <c r="G16" s="52"/>
    </row>
    <row r="17" spans="2:7" x14ac:dyDescent="0.35">
      <c r="B17" s="16">
        <v>13</v>
      </c>
      <c r="C17" s="20" t="s">
        <v>29</v>
      </c>
      <c r="D17" s="47" t="s">
        <v>16</v>
      </c>
      <c r="E17" s="34">
        <v>2</v>
      </c>
      <c r="F17" s="52"/>
      <c r="G17" s="52"/>
    </row>
    <row r="18" spans="2:7" x14ac:dyDescent="0.35">
      <c r="B18" s="19">
        <v>14</v>
      </c>
      <c r="C18" s="28" t="s">
        <v>55</v>
      </c>
      <c r="D18" s="48" t="s">
        <v>16</v>
      </c>
      <c r="E18" s="53">
        <v>2</v>
      </c>
      <c r="F18" s="52"/>
      <c r="G18" s="52"/>
    </row>
    <row r="19" spans="2:7" ht="24.5" thickBot="1" x14ac:dyDescent="0.4">
      <c r="B19" s="19">
        <v>15</v>
      </c>
      <c r="C19" s="20" t="s">
        <v>30</v>
      </c>
      <c r="D19" s="47" t="s">
        <v>16</v>
      </c>
      <c r="E19" s="34">
        <v>1</v>
      </c>
      <c r="F19" s="52"/>
      <c r="G19" s="52"/>
    </row>
    <row r="20" spans="2:7" x14ac:dyDescent="0.35">
      <c r="B20" s="16">
        <v>16</v>
      </c>
      <c r="C20" s="20" t="s">
        <v>31</v>
      </c>
      <c r="D20" s="47" t="s">
        <v>16</v>
      </c>
      <c r="E20" s="34">
        <v>1</v>
      </c>
      <c r="F20" s="52"/>
      <c r="G20" s="52"/>
    </row>
    <row r="21" spans="2:7" ht="24" x14ac:dyDescent="0.35">
      <c r="B21" s="19">
        <v>17</v>
      </c>
      <c r="C21" s="20" t="s">
        <v>32</v>
      </c>
      <c r="D21" s="47" t="s">
        <v>16</v>
      </c>
      <c r="E21" s="34">
        <v>1</v>
      </c>
      <c r="F21" s="52"/>
      <c r="G21" s="52"/>
    </row>
    <row r="22" spans="2:7" ht="24.5" thickBot="1" x14ac:dyDescent="0.4">
      <c r="B22" s="19">
        <v>18</v>
      </c>
      <c r="C22" s="20" t="s">
        <v>33</v>
      </c>
      <c r="D22" s="47" t="s">
        <v>16</v>
      </c>
      <c r="E22" s="34">
        <v>1</v>
      </c>
      <c r="F22" s="52"/>
      <c r="G22" s="52"/>
    </row>
    <row r="23" spans="2:7" x14ac:dyDescent="0.35">
      <c r="B23" s="16">
        <v>19</v>
      </c>
      <c r="C23" s="20" t="s">
        <v>34</v>
      </c>
      <c r="D23" s="47" t="s">
        <v>16</v>
      </c>
      <c r="E23" s="34">
        <v>1</v>
      </c>
      <c r="F23" s="52"/>
      <c r="G23" s="52"/>
    </row>
    <row r="24" spans="2:7" ht="24" x14ac:dyDescent="0.35">
      <c r="B24" s="19">
        <v>20</v>
      </c>
      <c r="C24" s="20" t="s">
        <v>35</v>
      </c>
      <c r="D24" s="47" t="s">
        <v>16</v>
      </c>
      <c r="E24" s="34">
        <v>1</v>
      </c>
      <c r="F24" s="52"/>
      <c r="G24" s="52"/>
    </row>
    <row r="25" spans="2:7" ht="48.5" thickBot="1" x14ac:dyDescent="0.4">
      <c r="B25" s="19">
        <v>21</v>
      </c>
      <c r="C25" s="20" t="s">
        <v>36</v>
      </c>
      <c r="D25" s="47" t="s">
        <v>16</v>
      </c>
      <c r="E25" s="34">
        <v>1</v>
      </c>
      <c r="F25" s="52"/>
      <c r="G25" s="52"/>
    </row>
    <row r="26" spans="2:7" ht="36" x14ac:dyDescent="0.35">
      <c r="B26" s="16">
        <v>22</v>
      </c>
      <c r="C26" s="20" t="s">
        <v>37</v>
      </c>
      <c r="D26" s="47" t="s">
        <v>16</v>
      </c>
      <c r="E26" s="34">
        <v>1</v>
      </c>
      <c r="F26" s="52"/>
      <c r="G26" s="52"/>
    </row>
    <row r="27" spans="2:7" ht="24" x14ac:dyDescent="0.35">
      <c r="B27" s="19">
        <v>23</v>
      </c>
      <c r="C27" s="20" t="s">
        <v>38</v>
      </c>
      <c r="D27" s="47" t="s">
        <v>16</v>
      </c>
      <c r="E27" s="34">
        <v>2</v>
      </c>
      <c r="F27" s="52"/>
      <c r="G27" s="52"/>
    </row>
    <row r="28" spans="2:7" ht="60.5" thickBot="1" x14ac:dyDescent="0.4">
      <c r="B28" s="19">
        <v>24</v>
      </c>
      <c r="C28" s="22" t="s">
        <v>39</v>
      </c>
      <c r="D28" s="49" t="s">
        <v>16</v>
      </c>
      <c r="E28" s="39">
        <v>1</v>
      </c>
      <c r="F28" s="52"/>
      <c r="G28" s="52"/>
    </row>
    <row r="29" spans="2:7" ht="60" x14ac:dyDescent="0.35">
      <c r="B29" s="16">
        <v>25</v>
      </c>
      <c r="C29" s="22" t="s">
        <v>40</v>
      </c>
      <c r="D29" s="49" t="s">
        <v>16</v>
      </c>
      <c r="E29" s="40">
        <v>1</v>
      </c>
      <c r="F29" s="52"/>
      <c r="G29" s="52"/>
    </row>
    <row r="30" spans="2:7" ht="36" x14ac:dyDescent="0.35">
      <c r="B30" s="19">
        <v>26</v>
      </c>
      <c r="C30" s="20" t="s">
        <v>41</v>
      </c>
      <c r="D30" s="47" t="s">
        <v>16</v>
      </c>
      <c r="E30" s="34">
        <v>1</v>
      </c>
      <c r="F30" s="52"/>
      <c r="G30" s="52"/>
    </row>
    <row r="31" spans="2:7" ht="36.5" thickBot="1" x14ac:dyDescent="0.4">
      <c r="B31" s="19">
        <v>27</v>
      </c>
      <c r="C31" s="24" t="s">
        <v>54</v>
      </c>
      <c r="D31" s="50" t="s">
        <v>16</v>
      </c>
      <c r="E31" s="41">
        <v>1</v>
      </c>
      <c r="F31" s="52"/>
      <c r="G31" s="52"/>
    </row>
    <row r="32" spans="2:7" ht="24" x14ac:dyDescent="0.35">
      <c r="B32" s="16">
        <v>28</v>
      </c>
      <c r="C32" s="24" t="s">
        <v>80</v>
      </c>
      <c r="D32" s="50" t="s">
        <v>16</v>
      </c>
      <c r="E32" s="41">
        <v>1</v>
      </c>
      <c r="F32" s="52"/>
      <c r="G32" s="52"/>
    </row>
    <row r="33" spans="2:7" ht="24" x14ac:dyDescent="0.35">
      <c r="B33" s="19">
        <v>29</v>
      </c>
      <c r="C33" s="20" t="s">
        <v>42</v>
      </c>
      <c r="D33" s="47" t="s">
        <v>16</v>
      </c>
      <c r="E33" s="34">
        <v>1</v>
      </c>
      <c r="F33" s="52"/>
      <c r="G33" s="52"/>
    </row>
    <row r="34" spans="2:7" ht="24.5" thickBot="1" x14ac:dyDescent="0.4">
      <c r="B34" s="19">
        <v>30</v>
      </c>
      <c r="C34" s="20" t="s">
        <v>43</v>
      </c>
      <c r="D34" s="47" t="s">
        <v>12</v>
      </c>
      <c r="E34" s="34">
        <v>1</v>
      </c>
      <c r="F34" s="52"/>
      <c r="G34" s="52"/>
    </row>
    <row r="35" spans="2:7" x14ac:dyDescent="0.35">
      <c r="B35" s="16">
        <v>31</v>
      </c>
      <c r="C35" s="20" t="s">
        <v>57</v>
      </c>
      <c r="D35" s="47" t="s">
        <v>16</v>
      </c>
      <c r="E35" s="34">
        <v>1</v>
      </c>
      <c r="F35" s="52"/>
      <c r="G35" s="52"/>
    </row>
    <row r="36" spans="2:7" x14ac:dyDescent="0.35">
      <c r="B36" s="19">
        <v>32</v>
      </c>
      <c r="C36" s="20" t="s">
        <v>58</v>
      </c>
      <c r="D36" s="47" t="s">
        <v>16</v>
      </c>
      <c r="E36" s="34">
        <v>7</v>
      </c>
      <c r="F36" s="52"/>
      <c r="G36" s="52"/>
    </row>
    <row r="37" spans="2:7" ht="15" thickBot="1" x14ac:dyDescent="0.4">
      <c r="B37" s="19">
        <v>33</v>
      </c>
      <c r="C37" s="20" t="s">
        <v>44</v>
      </c>
      <c r="D37" s="47" t="s">
        <v>16</v>
      </c>
      <c r="E37" s="34">
        <v>15</v>
      </c>
      <c r="F37" s="52"/>
      <c r="G37" s="52"/>
    </row>
    <row r="38" spans="2:7" x14ac:dyDescent="0.35">
      <c r="B38" s="16">
        <v>34</v>
      </c>
      <c r="C38" s="20" t="s">
        <v>45</v>
      </c>
      <c r="D38" s="47" t="s">
        <v>16</v>
      </c>
      <c r="E38" s="34">
        <v>3</v>
      </c>
      <c r="F38" s="52"/>
      <c r="G38" s="52"/>
    </row>
    <row r="39" spans="2:7" ht="24" x14ac:dyDescent="0.35">
      <c r="B39" s="19">
        <v>35</v>
      </c>
      <c r="C39" s="20" t="s">
        <v>46</v>
      </c>
      <c r="D39" s="47" t="s">
        <v>16</v>
      </c>
      <c r="E39" s="34">
        <v>44</v>
      </c>
      <c r="F39" s="52"/>
      <c r="G39" s="52"/>
    </row>
    <row r="40" spans="2:7" ht="15" thickBot="1" x14ac:dyDescent="0.4">
      <c r="B40" s="19">
        <v>36</v>
      </c>
      <c r="C40" s="20" t="s">
        <v>47</v>
      </c>
      <c r="D40" s="47" t="s">
        <v>16</v>
      </c>
      <c r="E40" s="34">
        <v>10</v>
      </c>
      <c r="F40" s="52"/>
      <c r="G40" s="52"/>
    </row>
    <row r="41" spans="2:7" ht="15" thickBot="1" x14ac:dyDescent="0.4">
      <c r="B41" s="16">
        <v>37</v>
      </c>
      <c r="C41" s="26" t="s">
        <v>48</v>
      </c>
      <c r="D41" s="36" t="s">
        <v>16</v>
      </c>
      <c r="E41" s="34">
        <v>62</v>
      </c>
      <c r="F41" s="52"/>
      <c r="G41" s="52"/>
    </row>
    <row r="42" spans="2:7" x14ac:dyDescent="0.35">
      <c r="B42" s="74"/>
      <c r="C42" s="75"/>
      <c r="D42" s="73" t="s">
        <v>82</v>
      </c>
      <c r="E42" s="73"/>
      <c r="F42" s="73"/>
      <c r="G42" s="52"/>
    </row>
    <row r="43" spans="2:7" x14ac:dyDescent="0.35">
      <c r="B43" s="76"/>
      <c r="C43" s="77"/>
      <c r="D43" s="73" t="s">
        <v>83</v>
      </c>
      <c r="E43" s="73"/>
      <c r="F43" s="73"/>
      <c r="G43" s="52"/>
    </row>
    <row r="44" spans="2:7" ht="15" thickBot="1" x14ac:dyDescent="0.4">
      <c r="B44" s="78"/>
      <c r="C44" s="79"/>
      <c r="D44" s="73" t="s">
        <v>67</v>
      </c>
      <c r="E44" s="73"/>
      <c r="F44" s="73"/>
      <c r="G44" s="52"/>
    </row>
    <row r="48" spans="2:7" x14ac:dyDescent="0.35">
      <c r="B48" s="81" t="s">
        <v>85</v>
      </c>
      <c r="C48" s="82"/>
      <c r="D48" s="83"/>
    </row>
    <row r="49" spans="2:7" x14ac:dyDescent="0.35">
      <c r="B49" s="3" t="s">
        <v>0</v>
      </c>
      <c r="C49" s="3" t="s">
        <v>1</v>
      </c>
      <c r="D49" s="3" t="s">
        <v>10</v>
      </c>
      <c r="E49" s="3" t="s">
        <v>2</v>
      </c>
      <c r="F49" s="3" t="s">
        <v>62</v>
      </c>
      <c r="G49" s="3" t="s">
        <v>60</v>
      </c>
    </row>
    <row r="50" spans="2:7" ht="48" x14ac:dyDescent="0.35">
      <c r="B50" s="34">
        <v>1</v>
      </c>
      <c r="C50" s="20" t="s">
        <v>49</v>
      </c>
      <c r="D50" s="36" t="s">
        <v>11</v>
      </c>
      <c r="E50" s="37">
        <v>6</v>
      </c>
      <c r="F50" s="52"/>
      <c r="G50" s="52"/>
    </row>
    <row r="51" spans="2:7" ht="36" x14ac:dyDescent="0.35">
      <c r="B51" s="34">
        <v>2</v>
      </c>
      <c r="C51" s="20" t="s">
        <v>50</v>
      </c>
      <c r="D51" s="36" t="s">
        <v>11</v>
      </c>
      <c r="E51" s="37">
        <v>2</v>
      </c>
      <c r="F51" s="52"/>
      <c r="G51" s="52"/>
    </row>
    <row r="52" spans="2:7" ht="48" x14ac:dyDescent="0.35">
      <c r="B52" s="34">
        <v>3</v>
      </c>
      <c r="C52" s="20" t="s">
        <v>51</v>
      </c>
      <c r="D52" s="36" t="s">
        <v>13</v>
      </c>
      <c r="E52" s="37">
        <v>215</v>
      </c>
      <c r="F52" s="52"/>
      <c r="G52" s="52"/>
    </row>
    <row r="53" spans="2:7" ht="36" x14ac:dyDescent="0.35">
      <c r="B53" s="34">
        <v>4</v>
      </c>
      <c r="C53" s="20" t="s">
        <v>52</v>
      </c>
      <c r="D53" s="36" t="s">
        <v>13</v>
      </c>
      <c r="E53" s="37">
        <v>305</v>
      </c>
      <c r="F53" s="52"/>
      <c r="G53" s="52"/>
    </row>
    <row r="54" spans="2:7" x14ac:dyDescent="0.35">
      <c r="B54" s="67"/>
      <c r="C54" s="68"/>
      <c r="D54" s="62" t="s">
        <v>91</v>
      </c>
      <c r="E54" s="62"/>
      <c r="F54" s="62"/>
      <c r="G54" s="52"/>
    </row>
    <row r="55" spans="2:7" x14ac:dyDescent="0.35">
      <c r="B55" s="69"/>
      <c r="C55" s="70"/>
      <c r="D55" s="62" t="s">
        <v>71</v>
      </c>
      <c r="E55" s="62"/>
      <c r="F55" s="62"/>
      <c r="G55" s="52"/>
    </row>
    <row r="56" spans="2:7" x14ac:dyDescent="0.35">
      <c r="B56" s="69"/>
      <c r="C56" s="70"/>
      <c r="D56" s="62" t="s">
        <v>70</v>
      </c>
      <c r="E56" s="62"/>
      <c r="F56" s="62"/>
      <c r="G56" s="52"/>
    </row>
    <row r="57" spans="2:7" x14ac:dyDescent="0.35">
      <c r="B57" s="71"/>
      <c r="C57" s="72"/>
      <c r="D57" s="62" t="s">
        <v>61</v>
      </c>
      <c r="E57" s="62"/>
      <c r="F57" s="62"/>
      <c r="G57" s="52"/>
    </row>
  </sheetData>
  <mergeCells count="11">
    <mergeCell ref="D55:F55"/>
    <mergeCell ref="D56:F56"/>
    <mergeCell ref="D57:F57"/>
    <mergeCell ref="B3:G3"/>
    <mergeCell ref="B48:D48"/>
    <mergeCell ref="B54:C57"/>
    <mergeCell ref="D42:F42"/>
    <mergeCell ref="D43:F43"/>
    <mergeCell ref="D44:F44"/>
    <mergeCell ref="D54:F54"/>
    <mergeCell ref="B42:C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D21B-F10B-4E54-9BC1-604AC1650074}">
  <dimension ref="B2:G56"/>
  <sheetViews>
    <sheetView topLeftCell="A51" workbookViewId="0">
      <selection activeCell="F68" sqref="F68"/>
    </sheetView>
  </sheetViews>
  <sheetFormatPr baseColWidth="10" defaultRowHeight="14.5" x14ac:dyDescent="0.35"/>
  <cols>
    <col min="2" max="2" width="4" bestFit="1" customWidth="1"/>
    <col min="3" max="3" width="54.453125" customWidth="1"/>
  </cols>
  <sheetData>
    <row r="2" spans="2:7" x14ac:dyDescent="0.35">
      <c r="B2" s="63" t="s">
        <v>8</v>
      </c>
      <c r="C2" s="63"/>
      <c r="D2" s="63"/>
      <c r="E2" s="63"/>
      <c r="F2" s="63"/>
      <c r="G2" s="63"/>
    </row>
    <row r="3" spans="2:7" ht="15" thickBot="1" x14ac:dyDescent="0.4">
      <c r="B3" s="59" t="s">
        <v>14</v>
      </c>
      <c r="C3" s="60" t="s">
        <v>15</v>
      </c>
      <c r="D3" s="61" t="s">
        <v>10</v>
      </c>
      <c r="E3" s="60" t="s">
        <v>2</v>
      </c>
      <c r="F3" s="60" t="s">
        <v>62</v>
      </c>
      <c r="G3" s="60" t="s">
        <v>60</v>
      </c>
    </row>
    <row r="4" spans="2:7" ht="36" x14ac:dyDescent="0.35">
      <c r="B4" s="16">
        <v>1</v>
      </c>
      <c r="C4" s="17" t="s">
        <v>17</v>
      </c>
      <c r="D4" s="18" t="s">
        <v>16</v>
      </c>
      <c r="E4" s="38">
        <v>5</v>
      </c>
      <c r="F4" s="52"/>
      <c r="G4" s="52"/>
    </row>
    <row r="5" spans="2:7" ht="36.5" thickBot="1" x14ac:dyDescent="0.4">
      <c r="B5" s="19">
        <v>2</v>
      </c>
      <c r="C5" s="20" t="s">
        <v>18</v>
      </c>
      <c r="D5" s="21" t="s">
        <v>16</v>
      </c>
      <c r="E5" s="34">
        <v>3</v>
      </c>
      <c r="F5" s="52"/>
      <c r="G5" s="52"/>
    </row>
    <row r="6" spans="2:7" ht="24" x14ac:dyDescent="0.35">
      <c r="B6" s="16">
        <v>3</v>
      </c>
      <c r="C6" s="20" t="s">
        <v>19</v>
      </c>
      <c r="D6" s="21" t="s">
        <v>16</v>
      </c>
      <c r="E6" s="34">
        <v>1</v>
      </c>
      <c r="F6" s="52"/>
      <c r="G6" s="52"/>
    </row>
    <row r="7" spans="2:7" ht="36.5" thickBot="1" x14ac:dyDescent="0.4">
      <c r="B7" s="19">
        <v>4</v>
      </c>
      <c r="C7" s="20" t="s">
        <v>53</v>
      </c>
      <c r="D7" s="21" t="s">
        <v>16</v>
      </c>
      <c r="E7" s="34">
        <v>1</v>
      </c>
      <c r="F7" s="52"/>
      <c r="G7" s="52"/>
    </row>
    <row r="8" spans="2:7" ht="96" x14ac:dyDescent="0.35">
      <c r="B8" s="16">
        <v>5</v>
      </c>
      <c r="C8" s="20" t="s">
        <v>78</v>
      </c>
      <c r="D8" s="21" t="s">
        <v>21</v>
      </c>
      <c r="E8" s="34">
        <v>1</v>
      </c>
      <c r="F8" s="52"/>
      <c r="G8" s="52"/>
    </row>
    <row r="9" spans="2:7" ht="48.5" thickBot="1" x14ac:dyDescent="0.4">
      <c r="B9" s="19">
        <v>6</v>
      </c>
      <c r="C9" s="20" t="s">
        <v>22</v>
      </c>
      <c r="D9" s="21" t="s">
        <v>16</v>
      </c>
      <c r="E9" s="34">
        <v>1</v>
      </c>
      <c r="F9" s="52"/>
      <c r="G9" s="52"/>
    </row>
    <row r="10" spans="2:7" ht="48" x14ac:dyDescent="0.35">
      <c r="B10" s="16">
        <v>7</v>
      </c>
      <c r="C10" s="20" t="s">
        <v>23</v>
      </c>
      <c r="D10" s="21" t="s">
        <v>16</v>
      </c>
      <c r="E10" s="34">
        <v>1</v>
      </c>
      <c r="F10" s="52"/>
      <c r="G10" s="52"/>
    </row>
    <row r="11" spans="2:7" ht="24.5" thickBot="1" x14ac:dyDescent="0.4">
      <c r="B11" s="19">
        <v>8</v>
      </c>
      <c r="C11" s="20" t="s">
        <v>24</v>
      </c>
      <c r="D11" s="21" t="s">
        <v>16</v>
      </c>
      <c r="E11" s="34">
        <v>2</v>
      </c>
      <c r="F11" s="52"/>
      <c r="G11" s="52"/>
    </row>
    <row r="12" spans="2:7" x14ac:dyDescent="0.35">
      <c r="B12" s="16">
        <v>9</v>
      </c>
      <c r="C12" s="20" t="s">
        <v>25</v>
      </c>
      <c r="D12" s="21" t="s">
        <v>16</v>
      </c>
      <c r="E12" s="34">
        <v>1</v>
      </c>
      <c r="F12" s="52"/>
      <c r="G12" s="52"/>
    </row>
    <row r="13" spans="2:7" ht="15" thickBot="1" x14ac:dyDescent="0.4">
      <c r="B13" s="19">
        <v>10</v>
      </c>
      <c r="C13" s="20" t="s">
        <v>26</v>
      </c>
      <c r="D13" s="21" t="s">
        <v>16</v>
      </c>
      <c r="E13" s="34">
        <v>2</v>
      </c>
      <c r="F13" s="52"/>
      <c r="G13" s="52"/>
    </row>
    <row r="14" spans="2:7" x14ac:dyDescent="0.35">
      <c r="B14" s="16">
        <v>11</v>
      </c>
      <c r="C14" s="20" t="s">
        <v>27</v>
      </c>
      <c r="D14" s="21" t="s">
        <v>16</v>
      </c>
      <c r="E14" s="34">
        <v>100</v>
      </c>
      <c r="F14" s="52"/>
      <c r="G14" s="52"/>
    </row>
    <row r="15" spans="2:7" ht="15" thickBot="1" x14ac:dyDescent="0.4">
      <c r="B15" s="19">
        <v>12</v>
      </c>
      <c r="C15" s="20" t="s">
        <v>28</v>
      </c>
      <c r="D15" s="21" t="s">
        <v>16</v>
      </c>
      <c r="E15" s="34">
        <v>2</v>
      </c>
      <c r="F15" s="52"/>
      <c r="G15" s="52"/>
    </row>
    <row r="16" spans="2:7" x14ac:dyDescent="0.35">
      <c r="B16" s="16">
        <v>13</v>
      </c>
      <c r="C16" s="20" t="s">
        <v>29</v>
      </c>
      <c r="D16" s="21" t="s">
        <v>16</v>
      </c>
      <c r="E16" s="34">
        <v>2</v>
      </c>
      <c r="F16" s="52"/>
      <c r="G16" s="52"/>
    </row>
    <row r="17" spans="2:7" ht="15" thickBot="1" x14ac:dyDescent="0.4">
      <c r="B17" s="19">
        <v>14</v>
      </c>
      <c r="C17" s="28" t="s">
        <v>55</v>
      </c>
      <c r="D17" s="29" t="s">
        <v>16</v>
      </c>
      <c r="E17" s="43">
        <v>2</v>
      </c>
      <c r="F17" s="52"/>
      <c r="G17" s="52"/>
    </row>
    <row r="18" spans="2:7" x14ac:dyDescent="0.35">
      <c r="B18" s="16">
        <v>15</v>
      </c>
      <c r="C18" s="20" t="s">
        <v>30</v>
      </c>
      <c r="D18" s="21" t="s">
        <v>16</v>
      </c>
      <c r="E18" s="34">
        <v>1</v>
      </c>
      <c r="F18" s="52"/>
      <c r="G18" s="52"/>
    </row>
    <row r="19" spans="2:7" ht="15" thickBot="1" x14ac:dyDescent="0.4">
      <c r="B19" s="19">
        <v>16</v>
      </c>
      <c r="C19" s="20" t="s">
        <v>31</v>
      </c>
      <c r="D19" s="21" t="s">
        <v>16</v>
      </c>
      <c r="E19" s="34">
        <v>1</v>
      </c>
      <c r="F19" s="52"/>
      <c r="G19" s="52"/>
    </row>
    <row r="20" spans="2:7" ht="24" x14ac:dyDescent="0.35">
      <c r="B20" s="16">
        <v>17</v>
      </c>
      <c r="C20" s="20" t="s">
        <v>32</v>
      </c>
      <c r="D20" s="21" t="s">
        <v>16</v>
      </c>
      <c r="E20" s="34">
        <v>1</v>
      </c>
      <c r="F20" s="52"/>
      <c r="G20" s="52"/>
    </row>
    <row r="21" spans="2:7" ht="24.5" thickBot="1" x14ac:dyDescent="0.4">
      <c r="B21" s="19">
        <v>18</v>
      </c>
      <c r="C21" s="20" t="s">
        <v>33</v>
      </c>
      <c r="D21" s="21" t="s">
        <v>16</v>
      </c>
      <c r="E21" s="34">
        <v>1</v>
      </c>
      <c r="F21" s="52"/>
      <c r="G21" s="52"/>
    </row>
    <row r="22" spans="2:7" x14ac:dyDescent="0.35">
      <c r="B22" s="16">
        <v>19</v>
      </c>
      <c r="C22" s="20" t="s">
        <v>34</v>
      </c>
      <c r="D22" s="21" t="s">
        <v>16</v>
      </c>
      <c r="E22" s="34">
        <v>1</v>
      </c>
      <c r="F22" s="52"/>
      <c r="G22" s="52"/>
    </row>
    <row r="23" spans="2:7" ht="24.5" thickBot="1" x14ac:dyDescent="0.4">
      <c r="B23" s="19">
        <v>20</v>
      </c>
      <c r="C23" s="20" t="s">
        <v>35</v>
      </c>
      <c r="D23" s="21" t="s">
        <v>16</v>
      </c>
      <c r="E23" s="34">
        <v>1</v>
      </c>
      <c r="F23" s="52"/>
      <c r="G23" s="52"/>
    </row>
    <row r="24" spans="2:7" ht="36" x14ac:dyDescent="0.35">
      <c r="B24" s="16">
        <v>21</v>
      </c>
      <c r="C24" s="20" t="s">
        <v>36</v>
      </c>
      <c r="D24" s="21" t="s">
        <v>16</v>
      </c>
      <c r="E24" s="34">
        <v>1</v>
      </c>
      <c r="F24" s="52"/>
      <c r="G24" s="52"/>
    </row>
    <row r="25" spans="2:7" ht="36.5" thickBot="1" x14ac:dyDescent="0.4">
      <c r="B25" s="19">
        <v>22</v>
      </c>
      <c r="C25" s="20" t="s">
        <v>37</v>
      </c>
      <c r="D25" s="21" t="s">
        <v>16</v>
      </c>
      <c r="E25" s="34">
        <v>1</v>
      </c>
      <c r="F25" s="52"/>
      <c r="G25" s="52"/>
    </row>
    <row r="26" spans="2:7" ht="24" x14ac:dyDescent="0.35">
      <c r="B26" s="16">
        <v>23</v>
      </c>
      <c r="C26" s="20" t="s">
        <v>38</v>
      </c>
      <c r="D26" s="21" t="s">
        <v>16</v>
      </c>
      <c r="E26" s="34">
        <v>1</v>
      </c>
      <c r="F26" s="52"/>
      <c r="G26" s="52"/>
    </row>
    <row r="27" spans="2:7" ht="48.5" thickBot="1" x14ac:dyDescent="0.4">
      <c r="B27" s="19">
        <v>24</v>
      </c>
      <c r="C27" s="22" t="s">
        <v>39</v>
      </c>
      <c r="D27" s="23" t="s">
        <v>16</v>
      </c>
      <c r="E27" s="39">
        <v>1</v>
      </c>
      <c r="F27" s="52"/>
      <c r="G27" s="52"/>
    </row>
    <row r="28" spans="2:7" ht="48" x14ac:dyDescent="0.35">
      <c r="B28" s="16">
        <v>25</v>
      </c>
      <c r="C28" s="22" t="s">
        <v>40</v>
      </c>
      <c r="D28" s="23" t="s">
        <v>16</v>
      </c>
      <c r="E28" s="40">
        <v>1</v>
      </c>
      <c r="F28" s="52"/>
      <c r="G28" s="52"/>
    </row>
    <row r="29" spans="2:7" ht="24.5" thickBot="1" x14ac:dyDescent="0.4">
      <c r="B29" s="19">
        <v>26</v>
      </c>
      <c r="C29" s="20" t="s">
        <v>41</v>
      </c>
      <c r="D29" s="21" t="s">
        <v>16</v>
      </c>
      <c r="E29" s="34">
        <v>1</v>
      </c>
      <c r="F29" s="52"/>
      <c r="G29" s="52"/>
    </row>
    <row r="30" spans="2:7" ht="36" x14ac:dyDescent="0.35">
      <c r="B30" s="16">
        <v>27</v>
      </c>
      <c r="C30" s="24" t="s">
        <v>54</v>
      </c>
      <c r="D30" s="25" t="s">
        <v>16</v>
      </c>
      <c r="E30" s="41">
        <v>1</v>
      </c>
      <c r="F30" s="52"/>
      <c r="G30" s="52"/>
    </row>
    <row r="31" spans="2:7" ht="24.5" thickBot="1" x14ac:dyDescent="0.4">
      <c r="B31" s="19">
        <v>28</v>
      </c>
      <c r="C31" s="24" t="s">
        <v>80</v>
      </c>
      <c r="D31" s="25" t="s">
        <v>16</v>
      </c>
      <c r="E31" s="41">
        <v>1</v>
      </c>
      <c r="F31" s="52"/>
      <c r="G31" s="52"/>
    </row>
    <row r="32" spans="2:7" ht="24" x14ac:dyDescent="0.35">
      <c r="B32" s="16">
        <v>29</v>
      </c>
      <c r="C32" s="20" t="s">
        <v>42</v>
      </c>
      <c r="D32" s="21" t="s">
        <v>16</v>
      </c>
      <c r="E32" s="34">
        <v>1</v>
      </c>
      <c r="F32" s="52"/>
      <c r="G32" s="52"/>
    </row>
    <row r="33" spans="2:7" ht="24.5" thickBot="1" x14ac:dyDescent="0.4">
      <c r="B33" s="19">
        <v>30</v>
      </c>
      <c r="C33" s="20" t="s">
        <v>43</v>
      </c>
      <c r="D33" s="21" t="s">
        <v>12</v>
      </c>
      <c r="E33" s="34">
        <v>2</v>
      </c>
      <c r="F33" s="52"/>
      <c r="G33" s="52"/>
    </row>
    <row r="34" spans="2:7" x14ac:dyDescent="0.35">
      <c r="B34" s="16">
        <v>31</v>
      </c>
      <c r="C34" s="20" t="s">
        <v>57</v>
      </c>
      <c r="D34" s="21" t="s">
        <v>16</v>
      </c>
      <c r="E34" s="34">
        <v>1</v>
      </c>
      <c r="F34" s="52"/>
      <c r="G34" s="52"/>
    </row>
    <row r="35" spans="2:7" ht="15" thickBot="1" x14ac:dyDescent="0.4">
      <c r="B35" s="19">
        <v>32</v>
      </c>
      <c r="C35" s="20" t="s">
        <v>58</v>
      </c>
      <c r="D35" s="21" t="s">
        <v>16</v>
      </c>
      <c r="E35" s="34">
        <v>10</v>
      </c>
      <c r="F35" s="52"/>
      <c r="G35" s="52"/>
    </row>
    <row r="36" spans="2:7" x14ac:dyDescent="0.35">
      <c r="B36" s="16">
        <v>33</v>
      </c>
      <c r="C36" s="20" t="s">
        <v>44</v>
      </c>
      <c r="D36" s="21" t="s">
        <v>16</v>
      </c>
      <c r="E36" s="34">
        <v>21</v>
      </c>
      <c r="F36" s="52"/>
      <c r="G36" s="52"/>
    </row>
    <row r="37" spans="2:7" ht="15" thickBot="1" x14ac:dyDescent="0.4">
      <c r="B37" s="19">
        <v>34</v>
      </c>
      <c r="C37" s="20" t="s">
        <v>45</v>
      </c>
      <c r="D37" s="21" t="s">
        <v>16</v>
      </c>
      <c r="E37" s="34">
        <v>3</v>
      </c>
      <c r="F37" s="52"/>
      <c r="G37" s="52"/>
    </row>
    <row r="38" spans="2:7" x14ac:dyDescent="0.35">
      <c r="B38" s="16">
        <v>35</v>
      </c>
      <c r="C38" s="20" t="s">
        <v>46</v>
      </c>
      <c r="D38" s="21" t="s">
        <v>16</v>
      </c>
      <c r="E38" s="34">
        <v>62</v>
      </c>
      <c r="F38" s="52"/>
      <c r="G38" s="52"/>
    </row>
    <row r="39" spans="2:7" ht="15" thickBot="1" x14ac:dyDescent="0.4">
      <c r="B39" s="19">
        <v>36</v>
      </c>
      <c r="C39" s="20" t="s">
        <v>47</v>
      </c>
      <c r="D39" s="21" t="s">
        <v>16</v>
      </c>
      <c r="E39" s="34">
        <v>12</v>
      </c>
      <c r="F39" s="52"/>
      <c r="G39" s="52"/>
    </row>
    <row r="40" spans="2:7" ht="15" thickBot="1" x14ac:dyDescent="0.4">
      <c r="B40" s="16">
        <v>37</v>
      </c>
      <c r="C40" s="26" t="s">
        <v>48</v>
      </c>
      <c r="D40" s="36" t="s">
        <v>16</v>
      </c>
      <c r="E40" s="34">
        <v>80</v>
      </c>
      <c r="F40" s="52"/>
      <c r="G40" s="52"/>
    </row>
    <row r="41" spans="2:7" x14ac:dyDescent="0.35">
      <c r="B41" s="74" t="s">
        <v>88</v>
      </c>
      <c r="C41" s="75"/>
      <c r="D41" s="73" t="s">
        <v>82</v>
      </c>
      <c r="E41" s="73"/>
      <c r="F41" s="73"/>
      <c r="G41" s="52"/>
    </row>
    <row r="42" spans="2:7" x14ac:dyDescent="0.35">
      <c r="B42" s="76"/>
      <c r="C42" s="77"/>
      <c r="D42" s="73" t="s">
        <v>83</v>
      </c>
      <c r="E42" s="73"/>
      <c r="F42" s="73"/>
      <c r="G42" s="52"/>
    </row>
    <row r="43" spans="2:7" ht="15" thickBot="1" x14ac:dyDescent="0.4">
      <c r="B43" s="78"/>
      <c r="C43" s="79"/>
      <c r="D43" s="73" t="s">
        <v>67</v>
      </c>
      <c r="E43" s="73"/>
      <c r="F43" s="73"/>
      <c r="G43" s="52"/>
    </row>
    <row r="46" spans="2:7" x14ac:dyDescent="0.35">
      <c r="B46" s="80" t="s">
        <v>4</v>
      </c>
      <c r="C46" s="80"/>
      <c r="D46" s="80"/>
      <c r="E46" s="80"/>
      <c r="F46" s="80"/>
      <c r="G46" s="80"/>
    </row>
    <row r="47" spans="2:7" x14ac:dyDescent="0.35">
      <c r="B47" s="86" t="s">
        <v>86</v>
      </c>
      <c r="C47" s="86"/>
      <c r="D47" s="86"/>
      <c r="E47" s="86"/>
      <c r="F47" s="86"/>
      <c r="G47" s="86"/>
    </row>
    <row r="48" spans="2:7" x14ac:dyDescent="0.35">
      <c r="B48" s="3" t="s">
        <v>0</v>
      </c>
      <c r="C48" s="3" t="s">
        <v>1</v>
      </c>
      <c r="D48" s="3" t="s">
        <v>10</v>
      </c>
      <c r="E48" s="3" t="s">
        <v>2</v>
      </c>
      <c r="F48" s="3" t="s">
        <v>62</v>
      </c>
      <c r="G48" s="3" t="s">
        <v>60</v>
      </c>
    </row>
    <row r="49" spans="2:7" ht="48" x14ac:dyDescent="0.35">
      <c r="B49" s="34">
        <v>1</v>
      </c>
      <c r="C49" s="20" t="s">
        <v>49</v>
      </c>
      <c r="D49" s="36" t="s">
        <v>11</v>
      </c>
      <c r="E49" s="54">
        <v>9</v>
      </c>
      <c r="F49" s="52"/>
      <c r="G49" s="52"/>
    </row>
    <row r="50" spans="2:7" ht="36" x14ac:dyDescent="0.35">
      <c r="B50" s="34">
        <v>2</v>
      </c>
      <c r="C50" s="20" t="s">
        <v>50</v>
      </c>
      <c r="D50" s="36" t="s">
        <v>11</v>
      </c>
      <c r="E50" s="54">
        <v>2</v>
      </c>
      <c r="F50" s="52"/>
      <c r="G50" s="52"/>
    </row>
    <row r="51" spans="2:7" ht="36" x14ac:dyDescent="0.35">
      <c r="B51" s="34">
        <v>3</v>
      </c>
      <c r="C51" s="20" t="s">
        <v>51</v>
      </c>
      <c r="D51" s="36" t="s">
        <v>13</v>
      </c>
      <c r="E51" s="54">
        <v>275</v>
      </c>
      <c r="F51" s="52"/>
      <c r="G51" s="52"/>
    </row>
    <row r="52" spans="2:7" ht="24" x14ac:dyDescent="0.35">
      <c r="B52" s="34">
        <v>4</v>
      </c>
      <c r="C52" s="20" t="s">
        <v>52</v>
      </c>
      <c r="D52" s="36" t="s">
        <v>13</v>
      </c>
      <c r="E52" s="54">
        <v>610</v>
      </c>
      <c r="F52" s="52"/>
      <c r="G52" s="52"/>
    </row>
    <row r="53" spans="2:7" x14ac:dyDescent="0.35">
      <c r="B53" s="67" t="s">
        <v>87</v>
      </c>
      <c r="C53" s="68"/>
      <c r="D53" s="62" t="s">
        <v>82</v>
      </c>
      <c r="E53" s="62"/>
      <c r="F53" s="62"/>
      <c r="G53" s="52"/>
    </row>
    <row r="54" spans="2:7" ht="24" customHeight="1" x14ac:dyDescent="0.35">
      <c r="B54" s="69"/>
      <c r="C54" s="70"/>
      <c r="D54" s="62" t="s">
        <v>71</v>
      </c>
      <c r="E54" s="62"/>
      <c r="F54" s="62"/>
      <c r="G54" s="52"/>
    </row>
    <row r="55" spans="2:7" x14ac:dyDescent="0.35">
      <c r="B55" s="69"/>
      <c r="C55" s="70"/>
      <c r="D55" s="62" t="s">
        <v>70</v>
      </c>
      <c r="E55" s="62"/>
      <c r="F55" s="62"/>
      <c r="G55" s="52"/>
    </row>
    <row r="56" spans="2:7" x14ac:dyDescent="0.35">
      <c r="B56" s="71"/>
      <c r="C56" s="72"/>
      <c r="D56" s="62" t="s">
        <v>61</v>
      </c>
      <c r="E56" s="62"/>
      <c r="F56" s="62"/>
      <c r="G56" s="52"/>
    </row>
  </sheetData>
  <mergeCells count="12">
    <mergeCell ref="B53:C56"/>
    <mergeCell ref="B46:G46"/>
    <mergeCell ref="D53:F53"/>
    <mergeCell ref="D54:F54"/>
    <mergeCell ref="D55:F55"/>
    <mergeCell ref="D56:F56"/>
    <mergeCell ref="B47:G47"/>
    <mergeCell ref="B41:C43"/>
    <mergeCell ref="D41:F41"/>
    <mergeCell ref="D42:F42"/>
    <mergeCell ref="D43:F43"/>
    <mergeCell ref="B2:G2"/>
  </mergeCells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D549-008F-43BD-BA20-CA437385B4C5}">
  <dimension ref="C6:K18"/>
  <sheetViews>
    <sheetView workbookViewId="0">
      <selection activeCell="E24" sqref="E23:E24"/>
    </sheetView>
  </sheetViews>
  <sheetFormatPr baseColWidth="10" defaultRowHeight="14.5" x14ac:dyDescent="0.35"/>
  <cols>
    <col min="3" max="3" width="20.453125" bestFit="1" customWidth="1"/>
    <col min="9" max="9" width="16" customWidth="1"/>
  </cols>
  <sheetData>
    <row r="6" spans="3:11" x14ac:dyDescent="0.35">
      <c r="C6" s="88" t="s">
        <v>63</v>
      </c>
      <c r="D6" s="88"/>
      <c r="E6" s="88"/>
      <c r="F6" s="88"/>
      <c r="G6" s="88"/>
      <c r="H6" s="88"/>
      <c r="I6" s="88"/>
      <c r="J6" s="88"/>
      <c r="K6" s="88"/>
    </row>
    <row r="7" spans="3:11" x14ac:dyDescent="0.35">
      <c r="C7" s="2"/>
      <c r="D7" s="2"/>
      <c r="E7" s="2"/>
      <c r="F7" s="2"/>
      <c r="G7" s="2"/>
      <c r="H7" s="2"/>
      <c r="I7" s="2"/>
      <c r="J7" s="2"/>
      <c r="K7" s="2"/>
    </row>
    <row r="8" spans="3:11" x14ac:dyDescent="0.35">
      <c r="C8" s="89" t="s">
        <v>64</v>
      </c>
      <c r="D8" s="91" t="s">
        <v>65</v>
      </c>
      <c r="E8" s="92"/>
      <c r="F8" s="93"/>
      <c r="G8" s="94" t="s">
        <v>66</v>
      </c>
      <c r="H8" s="95"/>
      <c r="I8" s="95"/>
      <c r="J8" s="96"/>
      <c r="K8" s="89" t="s">
        <v>67</v>
      </c>
    </row>
    <row r="9" spans="3:11" x14ac:dyDescent="0.35">
      <c r="C9" s="90"/>
      <c r="D9" s="7" t="s">
        <v>68</v>
      </c>
      <c r="E9" s="7" t="s">
        <v>69</v>
      </c>
      <c r="F9" s="7" t="s">
        <v>61</v>
      </c>
      <c r="G9" s="8" t="s">
        <v>68</v>
      </c>
      <c r="H9" s="8" t="s">
        <v>70</v>
      </c>
      <c r="I9" s="8" t="s">
        <v>71</v>
      </c>
      <c r="J9" s="8" t="s">
        <v>61</v>
      </c>
      <c r="K9" s="90"/>
    </row>
    <row r="10" spans="3:11" x14ac:dyDescent="0.35">
      <c r="C10" s="9" t="s">
        <v>72</v>
      </c>
      <c r="D10" s="4">
        <f>'CB1 - Guayabal_'!G42</f>
        <v>0</v>
      </c>
      <c r="E10" s="4">
        <f>D10*0.19</f>
        <v>0</v>
      </c>
      <c r="F10" s="4">
        <f>D10+E10</f>
        <v>0</v>
      </c>
      <c r="G10" s="4">
        <f>'CB1 - Guayabal_'!G52</f>
        <v>0</v>
      </c>
      <c r="H10" s="4">
        <f t="shared" ref="H10:H14" si="0">G10*0.08</f>
        <v>0</v>
      </c>
      <c r="I10" s="4">
        <f t="shared" ref="I10:I14" si="1">G10*0.12</f>
        <v>0</v>
      </c>
      <c r="J10" s="4">
        <f t="shared" ref="J10:J14" si="2">I10+H10+G10</f>
        <v>0</v>
      </c>
      <c r="K10" s="4">
        <f t="shared" ref="K10:K14" si="3">J10+E10+D10</f>
        <v>0</v>
      </c>
    </row>
    <row r="11" spans="3:11" x14ac:dyDescent="0.35">
      <c r="C11" s="10" t="s">
        <v>73</v>
      </c>
      <c r="D11" s="5">
        <f>'CB3 - Buenos Aires_v2'!G43</f>
        <v>0</v>
      </c>
      <c r="E11" s="5">
        <f t="shared" ref="E11:E14" si="4">D11*0.19</f>
        <v>0</v>
      </c>
      <c r="F11" s="5">
        <f t="shared" ref="F11:F14" si="5">D11+E11</f>
        <v>0</v>
      </c>
      <c r="G11" s="5">
        <f>'CB3 - Buenos Aires_v2'!G56</f>
        <v>0</v>
      </c>
      <c r="H11" s="5">
        <f t="shared" si="0"/>
        <v>0</v>
      </c>
      <c r="I11" s="5">
        <f t="shared" si="1"/>
        <v>0</v>
      </c>
      <c r="J11" s="5">
        <f t="shared" si="2"/>
        <v>0</v>
      </c>
      <c r="K11" s="5">
        <f t="shared" si="3"/>
        <v>0</v>
      </c>
    </row>
    <row r="12" spans="3:11" x14ac:dyDescent="0.35">
      <c r="C12" s="9" t="s">
        <v>74</v>
      </c>
      <c r="D12" s="4">
        <f>'CB4 - Campo Valdés v2'!G42</f>
        <v>0</v>
      </c>
      <c r="E12" s="4">
        <f t="shared" si="4"/>
        <v>0</v>
      </c>
      <c r="F12" s="4">
        <f t="shared" si="5"/>
        <v>0</v>
      </c>
      <c r="G12" s="4">
        <f>'CB4 - Campo Valdés v2'!G53</f>
        <v>0</v>
      </c>
      <c r="H12" s="4">
        <f t="shared" si="0"/>
        <v>0</v>
      </c>
      <c r="I12" s="4">
        <f t="shared" si="1"/>
        <v>0</v>
      </c>
      <c r="J12" s="4">
        <f t="shared" si="2"/>
        <v>0</v>
      </c>
      <c r="K12" s="4">
        <f t="shared" si="3"/>
        <v>0</v>
      </c>
    </row>
    <row r="13" spans="3:11" x14ac:dyDescent="0.35">
      <c r="C13" s="10" t="s">
        <v>75</v>
      </c>
      <c r="D13" s="5">
        <f>'CB6 - 12 de Octubre_v2'!G41</f>
        <v>0</v>
      </c>
      <c r="E13" s="5">
        <f t="shared" si="4"/>
        <v>0</v>
      </c>
      <c r="F13" s="5">
        <f t="shared" si="5"/>
        <v>0</v>
      </c>
      <c r="G13" s="5">
        <f>'CB6 - 12 de Octubre_v2'!G53</f>
        <v>0</v>
      </c>
      <c r="H13" s="5">
        <f t="shared" si="0"/>
        <v>0</v>
      </c>
      <c r="I13" s="5">
        <f t="shared" si="1"/>
        <v>0</v>
      </c>
      <c r="J13" s="5">
        <f t="shared" si="2"/>
        <v>0</v>
      </c>
      <c r="K13" s="5">
        <f t="shared" si="3"/>
        <v>0</v>
      </c>
    </row>
    <row r="14" spans="3:11" x14ac:dyDescent="0.35">
      <c r="C14" s="9" t="s">
        <v>76</v>
      </c>
      <c r="D14" s="4">
        <f>'CB7 - Floresta V2'!G42</f>
        <v>0</v>
      </c>
      <c r="E14" s="4">
        <f t="shared" si="4"/>
        <v>0</v>
      </c>
      <c r="F14" s="4">
        <f t="shared" si="5"/>
        <v>0</v>
      </c>
      <c r="G14" s="4">
        <f>'CB7 - Floresta V2'!G54</f>
        <v>0</v>
      </c>
      <c r="H14" s="4">
        <f t="shared" si="0"/>
        <v>0</v>
      </c>
      <c r="I14" s="4">
        <f t="shared" si="1"/>
        <v>0</v>
      </c>
      <c r="J14" s="4">
        <f t="shared" si="2"/>
        <v>0</v>
      </c>
      <c r="K14" s="4">
        <f t="shared" si="3"/>
        <v>0</v>
      </c>
    </row>
    <row r="15" spans="3:11" x14ac:dyDescent="0.35">
      <c r="C15" s="11" t="s">
        <v>77</v>
      </c>
      <c r="D15" s="6">
        <f t="shared" ref="D15:K15" si="6">SUM(D10:D14)</f>
        <v>0</v>
      </c>
      <c r="E15" s="6">
        <f t="shared" si="6"/>
        <v>0</v>
      </c>
      <c r="F15" s="6">
        <f t="shared" si="6"/>
        <v>0</v>
      </c>
      <c r="G15" s="6">
        <f t="shared" si="6"/>
        <v>0</v>
      </c>
      <c r="H15" s="6">
        <f t="shared" si="6"/>
        <v>0</v>
      </c>
      <c r="I15" s="6">
        <f t="shared" si="6"/>
        <v>0</v>
      </c>
      <c r="J15" s="6">
        <f t="shared" si="6"/>
        <v>0</v>
      </c>
      <c r="K15" s="6">
        <f t="shared" si="6"/>
        <v>0</v>
      </c>
    </row>
    <row r="16" spans="3:11" x14ac:dyDescent="0.35">
      <c r="C16" s="2"/>
      <c r="D16" s="2"/>
      <c r="E16" s="2"/>
      <c r="F16" s="2"/>
      <c r="G16" s="2"/>
      <c r="H16" s="2"/>
      <c r="I16" s="2"/>
      <c r="J16" s="2"/>
      <c r="K16" s="2"/>
    </row>
    <row r="17" spans="3:11" x14ac:dyDescent="0.35">
      <c r="C17" s="1"/>
      <c r="D17" s="1"/>
      <c r="E17" s="1"/>
      <c r="F17" s="1"/>
      <c r="G17" s="1"/>
      <c r="H17" s="1"/>
      <c r="I17" s="1"/>
      <c r="J17" s="1"/>
      <c r="K17" s="1"/>
    </row>
    <row r="18" spans="3:11" ht="104.5" customHeight="1" x14ac:dyDescent="0.35">
      <c r="D18" s="87" t="s">
        <v>92</v>
      </c>
      <c r="E18" s="87"/>
      <c r="F18" s="87"/>
      <c r="G18" s="87"/>
      <c r="H18" s="12"/>
      <c r="I18" s="12"/>
      <c r="J18" s="12"/>
      <c r="K18" s="1"/>
    </row>
  </sheetData>
  <mergeCells count="6">
    <mergeCell ref="D18:G18"/>
    <mergeCell ref="C6:K6"/>
    <mergeCell ref="C8:C9"/>
    <mergeCell ref="D8:F8"/>
    <mergeCell ref="G8:J8"/>
    <mergeCell ref="K8:K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CB1 - Guayabal_</vt:lpstr>
      <vt:lpstr>CB3 - Buenos Aires_v2</vt:lpstr>
      <vt:lpstr>CB4 - Campo Valdés v2</vt:lpstr>
      <vt:lpstr>CB7 - Floresta V2</vt:lpstr>
      <vt:lpstr>CB6 - 12 de Octubre_v2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Daladier Evelio Tangarife Berrio</cp:lastModifiedBy>
  <dcterms:created xsi:type="dcterms:W3CDTF">2022-08-30T14:10:11Z</dcterms:created>
  <dcterms:modified xsi:type="dcterms:W3CDTF">2023-01-25T19:56:43Z</dcterms:modified>
</cp:coreProperties>
</file>