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uministros_94453\CONTROL DE ACCESO\"/>
    </mc:Choice>
  </mc:AlternateContent>
  <xr:revisionPtr revIDLastSave="0" documentId="13_ncr:1_{2DBC9DBE-1762-44F5-9CF9-FD611F31D7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ntenimiento " sheetId="2" r:id="rId1"/>
    <sheet name="Tarifario bolsa de repuesto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2" l="1"/>
  <c r="G42" i="2"/>
  <c r="C8" i="2" s="1"/>
  <c r="G25" i="3" l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9" i="3" s="1"/>
  <c r="A20" i="3" s="1"/>
  <c r="A21" i="3" s="1"/>
  <c r="A22" i="3" s="1"/>
  <c r="A23" i="3" s="1"/>
  <c r="A24" i="3" s="1"/>
  <c r="G26" i="3" l="1"/>
  <c r="G27" i="3" s="1"/>
  <c r="C10" i="2" l="1"/>
  <c r="C9" i="2"/>
  <c r="A18" i="2"/>
  <c r="A19" i="2" s="1"/>
  <c r="A20" i="2" s="1"/>
  <c r="A21" i="2" s="1"/>
  <c r="A22" i="2" s="1"/>
  <c r="A23" i="2" s="1"/>
  <c r="A24" i="2" l="1"/>
  <c r="A25" i="2" s="1"/>
  <c r="A26" i="2" s="1"/>
  <c r="A27" i="2" s="1"/>
  <c r="A28" i="2" s="1"/>
  <c r="A29" i="2" s="1"/>
  <c r="A30" i="2" s="1"/>
  <c r="A31" i="2" s="1"/>
  <c r="A32" i="2" s="1"/>
</calcChain>
</file>

<file path=xl/sharedStrings.xml><?xml version="1.0" encoding="utf-8"?>
<sst xmlns="http://schemas.openxmlformats.org/spreadsheetml/2006/main" count="146" uniqueCount="64">
  <si>
    <t>ITEM</t>
  </si>
  <si>
    <t>DESCRIPCIÓN</t>
  </si>
  <si>
    <t>UNIDAD</t>
  </si>
  <si>
    <t>CANTIDAD</t>
  </si>
  <si>
    <t>VALOR UNITARIO</t>
  </si>
  <si>
    <t>VALOR PARCIAL</t>
  </si>
  <si>
    <t>SUBTOTAL</t>
  </si>
  <si>
    <t xml:space="preserve">TOTAL </t>
  </si>
  <si>
    <t>IVA</t>
  </si>
  <si>
    <t>UND.</t>
  </si>
  <si>
    <t>Electroimán 600 LB</t>
  </si>
  <si>
    <t>UND</t>
  </si>
  <si>
    <t xml:space="preserve">Botón de salida con enclavamiento </t>
  </si>
  <si>
    <t>Batería 12 V DC 7Ah</t>
  </si>
  <si>
    <t>Webcam para registro de visitantes alta Resolucion</t>
  </si>
  <si>
    <t>Señalizacion para ingreso y salidas por torniquetes para visitantes y funcionarios</t>
  </si>
  <si>
    <t>GL.</t>
  </si>
  <si>
    <t>Fuente de poder para controlador de acceso</t>
  </si>
  <si>
    <t>Torniquete discapacitados bidireccional , que soporte alto flujo de personal</t>
  </si>
  <si>
    <t>Torniquete bidireccional peatonal, que soporte  elevado flujo de personal.</t>
  </si>
  <si>
    <t>LECTOR BIOMÉTRICO DE HUELLA Y TARJETAS - LICENCIA 500 USUARIOS</t>
  </si>
  <si>
    <t>LECTOR BIOMÉTRICO DE HUELLA Y TARJETAS - LICENCIA 10,000 USUARIOS</t>
  </si>
  <si>
    <t>BOTON NO TOUCH</t>
  </si>
  <si>
    <t>ENROLADOR DE HUELLAS USB</t>
  </si>
  <si>
    <t>LECTOR DE TAGS</t>
  </si>
  <si>
    <t>CONTROLADOR MAESTRO</t>
  </si>
  <si>
    <t>CONTROLADORA DE 2 PUERTOS</t>
  </si>
  <si>
    <t>BOTÓN DE EMERGENCIA ANTIVANDÁLICO CON BUZER Y STOPPER</t>
  </si>
  <si>
    <t>SISTEMA DE RECOLECCIÓN DE TARJETAS PARA TORNIQUETE</t>
  </si>
  <si>
    <t>ESTACION DE TRABAJO PARA ENROLAMIENTO DE USUARIOS</t>
  </si>
  <si>
    <t>CONCENTRADOR DE POTENCIA PARA EQUIPOS POE+ 12 PUERTOS</t>
  </si>
  <si>
    <t>CONCENTRADOR PARA TRANSMISIÓN DE POTENCIA A EQUIPOS POE+ 24 PUERTOS</t>
  </si>
  <si>
    <t>Rondas</t>
  </si>
  <si>
    <t xml:space="preserve">Cámaras Webcam para registro de visitantes </t>
  </si>
  <si>
    <t xml:space="preserve">DETALLE DE BOLSA DE REPUESTOS </t>
  </si>
  <si>
    <t xml:space="preserve">Talanquera Vehicular. 
Incluye Loop de piso
Kit de Fotoceldas eléctricas
Accesorios de instalación </t>
  </si>
  <si>
    <t xml:space="preserve">Sistema de Lectura de placas para ingreso y salida. 
Incluye Cámara LPR
Licenciamiento de integracion y Advantage al VMS Genetec
Controlador de integracion a VMS
Accesorios de instalación </t>
  </si>
  <si>
    <t>N/A</t>
  </si>
  <si>
    <t xml:space="preserve">MANTENIMIENTO PREVENTIVO </t>
  </si>
  <si>
    <t>MANTENIMIENTO CORRECTIVO</t>
  </si>
  <si>
    <t>Mantenimiento correctivo un (1) mes</t>
  </si>
  <si>
    <t>ADMINISTRACIÓN</t>
  </si>
  <si>
    <t>______%</t>
  </si>
  <si>
    <t>UTILIDAD</t>
  </si>
  <si>
    <t>TOTAL</t>
  </si>
  <si>
    <t>MANTENIMIENTO PREVENTIVO Y CORRECTIVO SISTEMA DE ACCESO. MEDELLIN</t>
  </si>
  <si>
    <t>MES</t>
  </si>
  <si>
    <t>ALIADO:</t>
  </si>
  <si>
    <t>CONTACTO:</t>
  </si>
  <si>
    <t>TELEFONO:</t>
  </si>
  <si>
    <t>CORREO:</t>
  </si>
  <si>
    <t>CONCEPTO</t>
  </si>
  <si>
    <t>VALOR</t>
  </si>
  <si>
    <t>Valor total propuesta mantenimiento (CORRECTIVO Y PREVENTIVO)</t>
  </si>
  <si>
    <t>Valor total sumatoria bolsa de repuestos</t>
  </si>
  <si>
    <t>MANTENIMIENTO DE FÁBRICA DEL SISTEMA DE RECONOCIMIENTO FACIAL HERTA POR UN (1) AÑO</t>
  </si>
  <si>
    <t>Mantenimiento de fábrica del sistema de reconocimiento facial Herta por un (1) año</t>
  </si>
  <si>
    <t>ANEXO No. 2 - FORMULARIO DE PRECIOS Y CANTIDADES</t>
  </si>
  <si>
    <t>TOPE MÁXIMO POR ÍTEM
Aprobado por la Secretaría de Suministros y Servicios</t>
  </si>
  <si>
    <t>VALOR UNITARIO OFERTADO
(ANTES DE IVA)</t>
  </si>
  <si>
    <t>SUBTOTAL
(ANTES DE IVA)</t>
  </si>
  <si>
    <t>SUBTOTAL GENERAL</t>
  </si>
  <si>
    <t>No indica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</si>
  <si>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___________________________________________________
(Firma del Representante Legal)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</si>
</sst>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[$$-240A]\ * #,##0_-;\-[$$-240A]\ * #,##0_-;_-[$$-240A]\ * &quot;-&quot;??_-;_-@_-"/>
    <numFmt numFmtId="166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 applyAlignment="1" applyProtection="1">
      <alignment horizontal="justify" vertic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1" xfId="1" applyNumberFormat="1" applyFon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5" fontId="2" fillId="2" borderId="1" xfId="1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wrapText="1"/>
    </xf>
    <xf numFmtId="2" fontId="0" fillId="0" borderId="1" xfId="1" applyNumberFormat="1" applyFont="1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left" vertical="center" wrapText="1"/>
    </xf>
    <xf numFmtId="166" fontId="0" fillId="0" borderId="1" xfId="2" applyNumberFormat="1" applyFont="1" applyBorder="1" applyAlignment="1">
      <alignment horizontal="left" vertical="center" wrapText="1"/>
    </xf>
    <xf numFmtId="165" fontId="0" fillId="0" borderId="1" xfId="0" applyNumberFormat="1" applyBorder="1"/>
    <xf numFmtId="0" fontId="3" fillId="0" borderId="1" xfId="0" applyFont="1" applyBorder="1"/>
    <xf numFmtId="0" fontId="0" fillId="0" borderId="8" xfId="0" applyBorder="1"/>
    <xf numFmtId="0" fontId="0" fillId="0" borderId="9" xfId="0" applyBorder="1"/>
    <xf numFmtId="165" fontId="3" fillId="0" borderId="11" xfId="0" applyNumberFormat="1" applyFont="1" applyBorder="1"/>
    <xf numFmtId="0" fontId="0" fillId="0" borderId="12" xfId="0" applyBorder="1"/>
    <xf numFmtId="0" fontId="0" fillId="0" borderId="13" xfId="0" applyBorder="1"/>
    <xf numFmtId="0" fontId="3" fillId="0" borderId="7" xfId="0" applyFont="1" applyBorder="1"/>
    <xf numFmtId="166" fontId="0" fillId="0" borderId="0" xfId="2" applyNumberFormat="1" applyFont="1"/>
    <xf numFmtId="166" fontId="0" fillId="0" borderId="0" xfId="0" applyNumberFormat="1"/>
    <xf numFmtId="166" fontId="2" fillId="2" borderId="1" xfId="2" applyNumberFormat="1" applyFont="1" applyFill="1" applyBorder="1" applyAlignment="1">
      <alignment horizontal="center" wrapText="1"/>
    </xf>
    <xf numFmtId="166" fontId="0" fillId="0" borderId="1" xfId="2" applyNumberFormat="1" applyFont="1" applyBorder="1" applyAlignment="1" applyProtection="1">
      <alignment horizontal="center" vertical="center" wrapText="1"/>
      <protection locked="0"/>
    </xf>
    <xf numFmtId="166" fontId="0" fillId="0" borderId="1" xfId="2" applyNumberFormat="1" applyFont="1" applyBorder="1" applyAlignment="1">
      <alignment horizontal="center" vertical="center" wrapText="1"/>
    </xf>
    <xf numFmtId="166" fontId="0" fillId="0" borderId="0" xfId="2" applyNumberFormat="1" applyFont="1" applyAlignment="1">
      <alignment wrapText="1"/>
    </xf>
    <xf numFmtId="9" fontId="2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2" fillId="2" borderId="2" xfId="0" applyFont="1" applyFill="1" applyBorder="1" applyAlignment="1">
      <alignment horizontal="right" wrapText="1"/>
    </xf>
    <xf numFmtId="0" fontId="2" fillId="2" borderId="14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3">
    <cellStyle name="Millares" xfId="2" builtinId="3"/>
    <cellStyle name="Moneda 17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zoomScale="85" zoomScaleNormal="85" workbookViewId="0">
      <selection sqref="A1:G1"/>
    </sheetView>
  </sheetViews>
  <sheetFormatPr baseColWidth="10" defaultRowHeight="15" x14ac:dyDescent="0.25"/>
  <cols>
    <col min="2" max="2" width="48.28515625" customWidth="1"/>
    <col min="3" max="3" width="18.42578125" customWidth="1"/>
    <col min="5" max="5" width="13" customWidth="1"/>
    <col min="6" max="6" width="14.85546875" bestFit="1" customWidth="1"/>
    <col min="7" max="7" width="20.28515625" customWidth="1"/>
  </cols>
  <sheetData>
    <row r="1" spans="1:7" ht="18.75" x14ac:dyDescent="0.3">
      <c r="A1" s="48" t="s">
        <v>57</v>
      </c>
      <c r="B1" s="49"/>
      <c r="C1" s="49"/>
      <c r="D1" s="49"/>
      <c r="E1" s="49"/>
      <c r="F1" s="49"/>
      <c r="G1" s="50"/>
    </row>
    <row r="2" spans="1:7" x14ac:dyDescent="0.25">
      <c r="A2" s="22" t="s">
        <v>47</v>
      </c>
      <c r="B2" s="12"/>
      <c r="G2" s="17"/>
    </row>
    <row r="3" spans="1:7" x14ac:dyDescent="0.25">
      <c r="A3" s="22" t="s">
        <v>48</v>
      </c>
      <c r="B3" s="12"/>
      <c r="G3" s="17"/>
    </row>
    <row r="4" spans="1:7" x14ac:dyDescent="0.25">
      <c r="A4" s="22" t="s">
        <v>49</v>
      </c>
      <c r="B4" s="12"/>
      <c r="G4" s="17"/>
    </row>
    <row r="5" spans="1:7" x14ac:dyDescent="0.25">
      <c r="A5" s="22" t="s">
        <v>50</v>
      </c>
      <c r="B5" s="12"/>
      <c r="G5" s="17"/>
    </row>
    <row r="6" spans="1:7" x14ac:dyDescent="0.25">
      <c r="A6" s="18"/>
      <c r="G6" s="17"/>
    </row>
    <row r="7" spans="1:7" x14ac:dyDescent="0.25">
      <c r="A7" s="37" t="s">
        <v>51</v>
      </c>
      <c r="B7" s="38"/>
      <c r="C7" s="16" t="s">
        <v>52</v>
      </c>
      <c r="G7" s="17"/>
    </row>
    <row r="8" spans="1:7" ht="33" customHeight="1" x14ac:dyDescent="0.25">
      <c r="A8" s="39" t="s">
        <v>53</v>
      </c>
      <c r="B8" s="40"/>
      <c r="C8" s="15">
        <f>+G42</f>
        <v>0</v>
      </c>
      <c r="G8" s="17"/>
    </row>
    <row r="9" spans="1:7" x14ac:dyDescent="0.25">
      <c r="A9" s="41" t="s">
        <v>54</v>
      </c>
      <c r="B9" s="42"/>
      <c r="C9" s="15">
        <f>+'Tarifario bolsa de repuestos'!G27</f>
        <v>0</v>
      </c>
      <c r="G9" s="17"/>
    </row>
    <row r="10" spans="1:7" ht="15.75" thickBot="1" x14ac:dyDescent="0.3">
      <c r="A10" s="43" t="s">
        <v>44</v>
      </c>
      <c r="B10" s="44"/>
      <c r="C10" s="19">
        <f>+C8+C9</f>
        <v>0</v>
      </c>
      <c r="D10" s="20"/>
      <c r="E10" s="20"/>
      <c r="F10" s="20"/>
      <c r="G10" s="21"/>
    </row>
    <row r="13" spans="1:7" x14ac:dyDescent="0.25">
      <c r="A13" s="33" t="s">
        <v>45</v>
      </c>
      <c r="B13" s="33"/>
      <c r="C13" s="33"/>
      <c r="D13" s="33"/>
      <c r="E13" s="33"/>
      <c r="F13" s="33"/>
      <c r="G13" s="33"/>
    </row>
    <row r="14" spans="1:7" ht="30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32</v>
      </c>
      <c r="F14" s="2" t="s">
        <v>4</v>
      </c>
      <c r="G14" s="2" t="s">
        <v>5</v>
      </c>
    </row>
    <row r="15" spans="1:7" x14ac:dyDescent="0.25">
      <c r="A15" s="33" t="s">
        <v>38</v>
      </c>
      <c r="B15" s="33"/>
      <c r="C15" s="33"/>
      <c r="D15" s="33"/>
      <c r="E15" s="33"/>
      <c r="F15" s="33"/>
      <c r="G15" s="33"/>
    </row>
    <row r="16" spans="1:7" x14ac:dyDescent="0.25">
      <c r="A16" s="3">
        <v>1</v>
      </c>
      <c r="B16" s="1" t="s">
        <v>10</v>
      </c>
      <c r="C16" s="3" t="s">
        <v>11</v>
      </c>
      <c r="D16" s="4">
        <v>16</v>
      </c>
      <c r="E16" s="14">
        <v>1</v>
      </c>
      <c r="F16" s="5"/>
      <c r="G16" s="6"/>
    </row>
    <row r="17" spans="1:7" x14ac:dyDescent="0.25">
      <c r="A17" s="3">
        <v>2</v>
      </c>
      <c r="B17" s="9" t="s">
        <v>22</v>
      </c>
      <c r="C17" s="3" t="s">
        <v>11</v>
      </c>
      <c r="D17" s="4">
        <v>7</v>
      </c>
      <c r="E17" s="14">
        <v>1</v>
      </c>
      <c r="F17" s="5"/>
      <c r="G17" s="6"/>
    </row>
    <row r="18" spans="1:7" x14ac:dyDescent="0.25">
      <c r="A18" s="3">
        <f t="shared" ref="A18:A31" si="0">A17+1</f>
        <v>3</v>
      </c>
      <c r="B18" s="9" t="s">
        <v>23</v>
      </c>
      <c r="C18" s="3" t="s">
        <v>9</v>
      </c>
      <c r="D18" s="4">
        <v>3</v>
      </c>
      <c r="E18" s="14">
        <v>1</v>
      </c>
      <c r="F18" s="5"/>
      <c r="G18" s="6"/>
    </row>
    <row r="19" spans="1:7" x14ac:dyDescent="0.25">
      <c r="A19" s="3">
        <f t="shared" si="0"/>
        <v>4</v>
      </c>
      <c r="B19" s="1" t="s">
        <v>33</v>
      </c>
      <c r="C19" s="3" t="s">
        <v>9</v>
      </c>
      <c r="D19" s="4">
        <v>3</v>
      </c>
      <c r="E19" s="14">
        <v>1</v>
      </c>
      <c r="F19" s="5"/>
      <c r="G19" s="6"/>
    </row>
    <row r="20" spans="1:7" ht="30" x14ac:dyDescent="0.25">
      <c r="A20" s="3">
        <f t="shared" si="0"/>
        <v>5</v>
      </c>
      <c r="B20" s="1" t="s">
        <v>15</v>
      </c>
      <c r="C20" s="3" t="s">
        <v>16</v>
      </c>
      <c r="D20" s="4">
        <v>1</v>
      </c>
      <c r="E20" s="14">
        <v>1</v>
      </c>
      <c r="F20" s="5"/>
      <c r="G20" s="6"/>
    </row>
    <row r="21" spans="1:7" ht="30" x14ac:dyDescent="0.25">
      <c r="A21" s="3">
        <f t="shared" si="0"/>
        <v>6</v>
      </c>
      <c r="B21" s="1" t="s">
        <v>19</v>
      </c>
      <c r="C21" s="3" t="s">
        <v>11</v>
      </c>
      <c r="D21" s="4">
        <v>15</v>
      </c>
      <c r="E21" s="14">
        <v>1</v>
      </c>
      <c r="F21" s="5"/>
      <c r="G21" s="6"/>
    </row>
    <row r="22" spans="1:7" ht="30" x14ac:dyDescent="0.25">
      <c r="A22" s="3">
        <f t="shared" si="0"/>
        <v>7</v>
      </c>
      <c r="B22" s="1" t="s">
        <v>18</v>
      </c>
      <c r="C22" s="3" t="s">
        <v>11</v>
      </c>
      <c r="D22" s="4">
        <v>1</v>
      </c>
      <c r="E22" s="14">
        <v>1</v>
      </c>
      <c r="F22" s="5"/>
      <c r="G22" s="6"/>
    </row>
    <row r="23" spans="1:7" ht="30" x14ac:dyDescent="0.25">
      <c r="A23" s="3">
        <f t="shared" si="0"/>
        <v>8</v>
      </c>
      <c r="B23" s="1" t="s">
        <v>21</v>
      </c>
      <c r="C23" s="3" t="s">
        <v>9</v>
      </c>
      <c r="D23" s="4">
        <v>18</v>
      </c>
      <c r="E23" s="14">
        <v>1</v>
      </c>
      <c r="F23" s="5"/>
      <c r="G23" s="6"/>
    </row>
    <row r="24" spans="1:7" ht="30" x14ac:dyDescent="0.25">
      <c r="A24" s="3">
        <f t="shared" si="0"/>
        <v>9</v>
      </c>
      <c r="B24" s="9" t="s">
        <v>20</v>
      </c>
      <c r="C24" s="3" t="s">
        <v>11</v>
      </c>
      <c r="D24" s="4">
        <v>44</v>
      </c>
      <c r="E24" s="14"/>
      <c r="F24" s="5"/>
      <c r="G24" s="6"/>
    </row>
    <row r="25" spans="1:7" s="13" customFormat="1" x14ac:dyDescent="0.25">
      <c r="A25" s="3">
        <f t="shared" si="0"/>
        <v>10</v>
      </c>
      <c r="B25" s="9" t="s">
        <v>24</v>
      </c>
      <c r="C25" s="3" t="s">
        <v>9</v>
      </c>
      <c r="D25" s="3">
        <v>40</v>
      </c>
      <c r="E25" s="14">
        <v>1</v>
      </c>
      <c r="F25" s="9"/>
      <c r="G25" s="9"/>
    </row>
    <row r="26" spans="1:7" s="13" customFormat="1" ht="30" x14ac:dyDescent="0.25">
      <c r="A26" s="3">
        <f t="shared" si="0"/>
        <v>11</v>
      </c>
      <c r="B26" s="9" t="s">
        <v>27</v>
      </c>
      <c r="C26" s="3" t="s">
        <v>9</v>
      </c>
      <c r="D26" s="3">
        <v>6</v>
      </c>
      <c r="E26" s="14">
        <v>1</v>
      </c>
      <c r="F26" s="9"/>
      <c r="G26" s="9"/>
    </row>
    <row r="27" spans="1:7" s="13" customFormat="1" ht="30" x14ac:dyDescent="0.25">
      <c r="A27" s="3">
        <f t="shared" si="0"/>
        <v>12</v>
      </c>
      <c r="B27" s="9" t="s">
        <v>29</v>
      </c>
      <c r="C27" s="3" t="s">
        <v>9</v>
      </c>
      <c r="D27" s="3">
        <v>4</v>
      </c>
      <c r="E27" s="14">
        <v>1</v>
      </c>
      <c r="F27" s="9"/>
      <c r="G27" s="9"/>
    </row>
    <row r="28" spans="1:7" s="13" customFormat="1" ht="30" x14ac:dyDescent="0.25">
      <c r="A28" s="3">
        <f t="shared" si="0"/>
        <v>13</v>
      </c>
      <c r="B28" s="9" t="s">
        <v>28</v>
      </c>
      <c r="C28" s="3" t="s">
        <v>9</v>
      </c>
      <c r="D28" s="3">
        <v>2</v>
      </c>
      <c r="E28" s="14">
        <v>1</v>
      </c>
      <c r="F28" s="9"/>
      <c r="G28" s="9"/>
    </row>
    <row r="29" spans="1:7" s="13" customFormat="1" ht="30" x14ac:dyDescent="0.25">
      <c r="A29" s="3">
        <f t="shared" si="0"/>
        <v>14</v>
      </c>
      <c r="B29" s="9" t="s">
        <v>30</v>
      </c>
      <c r="C29" s="3" t="s">
        <v>9</v>
      </c>
      <c r="D29" s="3">
        <v>7</v>
      </c>
      <c r="E29" s="14">
        <v>1</v>
      </c>
      <c r="F29" s="9"/>
      <c r="G29" s="9"/>
    </row>
    <row r="30" spans="1:7" s="13" customFormat="1" ht="30" x14ac:dyDescent="0.25">
      <c r="A30" s="3">
        <f t="shared" si="0"/>
        <v>15</v>
      </c>
      <c r="B30" s="9" t="s">
        <v>31</v>
      </c>
      <c r="C30" s="3" t="s">
        <v>9</v>
      </c>
      <c r="D30" s="3">
        <v>4</v>
      </c>
      <c r="E30" s="14">
        <v>1</v>
      </c>
      <c r="F30" s="9"/>
      <c r="G30" s="9"/>
    </row>
    <row r="31" spans="1:7" s="13" customFormat="1" x14ac:dyDescent="0.25">
      <c r="A31" s="3">
        <f t="shared" si="0"/>
        <v>16</v>
      </c>
      <c r="B31" s="9" t="s">
        <v>26</v>
      </c>
      <c r="C31" s="3" t="s">
        <v>9</v>
      </c>
      <c r="D31" s="3">
        <v>51</v>
      </c>
      <c r="E31" s="14">
        <v>1</v>
      </c>
      <c r="F31" s="9"/>
      <c r="G31" s="9"/>
    </row>
    <row r="32" spans="1:7" s="13" customFormat="1" x14ac:dyDescent="0.25">
      <c r="A32" s="3">
        <f>A31+1</f>
        <v>17</v>
      </c>
      <c r="B32" s="9" t="s">
        <v>25</v>
      </c>
      <c r="C32" s="3" t="s">
        <v>9</v>
      </c>
      <c r="D32" s="3">
        <v>2</v>
      </c>
      <c r="E32" s="14">
        <v>1</v>
      </c>
      <c r="F32" s="9"/>
      <c r="G32" s="9"/>
    </row>
    <row r="33" spans="1:7" ht="30" x14ac:dyDescent="0.25">
      <c r="A33" s="2" t="s">
        <v>0</v>
      </c>
      <c r="B33" s="2" t="s">
        <v>1</v>
      </c>
      <c r="C33" s="2" t="s">
        <v>2</v>
      </c>
      <c r="D33" s="2" t="s">
        <v>3</v>
      </c>
      <c r="E33" s="2" t="s">
        <v>32</v>
      </c>
      <c r="F33" s="2" t="s">
        <v>4</v>
      </c>
      <c r="G33" s="2" t="s">
        <v>5</v>
      </c>
    </row>
    <row r="34" spans="1:7" s="13" customFormat="1" x14ac:dyDescent="0.25">
      <c r="A34" s="33" t="s">
        <v>39</v>
      </c>
      <c r="B34" s="33"/>
      <c r="C34" s="33"/>
      <c r="D34" s="33"/>
      <c r="E34" s="33"/>
      <c r="F34" s="33"/>
      <c r="G34" s="33"/>
    </row>
    <row r="35" spans="1:7" s="13" customFormat="1" x14ac:dyDescent="0.25">
      <c r="A35" s="3">
        <v>1</v>
      </c>
      <c r="B35" s="9" t="s">
        <v>40</v>
      </c>
      <c r="C35" s="3" t="s">
        <v>46</v>
      </c>
      <c r="D35" s="3">
        <v>1</v>
      </c>
      <c r="E35" s="11" t="s">
        <v>37</v>
      </c>
      <c r="F35" s="9"/>
      <c r="G35" s="9"/>
    </row>
    <row r="36" spans="1:7" s="13" customFormat="1" ht="30" x14ac:dyDescent="0.25">
      <c r="A36" s="2" t="s">
        <v>0</v>
      </c>
      <c r="B36" s="2" t="s">
        <v>1</v>
      </c>
      <c r="C36" s="2" t="s">
        <v>2</v>
      </c>
      <c r="D36" s="2" t="s">
        <v>3</v>
      </c>
      <c r="E36" s="2" t="s">
        <v>32</v>
      </c>
      <c r="F36" s="2" t="s">
        <v>4</v>
      </c>
      <c r="G36" s="2" t="s">
        <v>5</v>
      </c>
    </row>
    <row r="37" spans="1:7" s="13" customFormat="1" x14ac:dyDescent="0.25">
      <c r="A37" s="33" t="s">
        <v>55</v>
      </c>
      <c r="B37" s="33"/>
      <c r="C37" s="33"/>
      <c r="D37" s="33"/>
      <c r="E37" s="33"/>
      <c r="F37" s="33"/>
      <c r="G37" s="33"/>
    </row>
    <row r="38" spans="1:7" s="13" customFormat="1" ht="30" x14ac:dyDescent="0.25">
      <c r="A38" s="3">
        <v>1</v>
      </c>
      <c r="B38" s="9" t="s">
        <v>56</v>
      </c>
      <c r="C38" s="3" t="s">
        <v>16</v>
      </c>
      <c r="D38" s="3">
        <v>1</v>
      </c>
      <c r="E38" s="11" t="s">
        <v>37</v>
      </c>
      <c r="F38" s="9"/>
      <c r="G38" s="9"/>
    </row>
    <row r="39" spans="1:7" x14ac:dyDescent="0.25">
      <c r="A39" s="32" t="s">
        <v>6</v>
      </c>
      <c r="B39" s="32"/>
      <c r="C39" s="32"/>
      <c r="D39" s="32"/>
      <c r="E39" s="32"/>
      <c r="F39" s="32"/>
      <c r="G39" s="7">
        <f>SUM(G16:G32)+G3+G38</f>
        <v>0</v>
      </c>
    </row>
    <row r="40" spans="1:7" x14ac:dyDescent="0.25">
      <c r="A40" s="32" t="s">
        <v>41</v>
      </c>
      <c r="B40" s="32"/>
      <c r="C40" s="32"/>
      <c r="D40" s="32"/>
      <c r="E40" s="32"/>
      <c r="F40" s="10" t="s">
        <v>42</v>
      </c>
      <c r="G40" s="7"/>
    </row>
    <row r="41" spans="1:7" x14ac:dyDescent="0.25">
      <c r="A41" s="32" t="s">
        <v>43</v>
      </c>
      <c r="B41" s="32"/>
      <c r="C41" s="32"/>
      <c r="D41" s="32"/>
      <c r="E41" s="32"/>
      <c r="F41" s="10" t="s">
        <v>42</v>
      </c>
      <c r="G41" s="7"/>
    </row>
    <row r="42" spans="1:7" x14ac:dyDescent="0.25">
      <c r="A42" s="32" t="s">
        <v>44</v>
      </c>
      <c r="B42" s="32"/>
      <c r="C42" s="32"/>
      <c r="D42" s="32"/>
      <c r="E42" s="32"/>
      <c r="F42" s="32"/>
      <c r="G42" s="7">
        <f>+G39+G40+G41</f>
        <v>0</v>
      </c>
    </row>
    <row r="44" spans="1:7" ht="152.25" customHeight="1" x14ac:dyDescent="0.25">
      <c r="A44" s="30" t="s">
        <v>63</v>
      </c>
      <c r="B44" s="31"/>
      <c r="C44" s="31"/>
      <c r="D44" s="31"/>
      <c r="E44" s="31"/>
      <c r="F44" s="31"/>
      <c r="G44" s="31"/>
    </row>
    <row r="47" spans="1:7" x14ac:dyDescent="0.25">
      <c r="F47" s="23"/>
    </row>
    <row r="48" spans="1:7" x14ac:dyDescent="0.25">
      <c r="F48" s="24"/>
    </row>
  </sheetData>
  <mergeCells count="14">
    <mergeCell ref="A1:G1"/>
    <mergeCell ref="A7:B7"/>
    <mergeCell ref="A8:B8"/>
    <mergeCell ref="A9:B9"/>
    <mergeCell ref="A10:B10"/>
    <mergeCell ref="A44:G44"/>
    <mergeCell ref="A41:E41"/>
    <mergeCell ref="A42:F42"/>
    <mergeCell ref="A13:G13"/>
    <mergeCell ref="A15:G15"/>
    <mergeCell ref="A34:G34"/>
    <mergeCell ref="A39:F39"/>
    <mergeCell ref="A40:E40"/>
    <mergeCell ref="A37:G3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workbookViewId="0">
      <selection activeCell="C3" sqref="C3"/>
    </sheetView>
  </sheetViews>
  <sheetFormatPr baseColWidth="10" defaultRowHeight="15" x14ac:dyDescent="0.25"/>
  <cols>
    <col min="1" max="1" width="6.85546875" style="8" customWidth="1"/>
    <col min="2" max="2" width="38.5703125" style="8" customWidth="1"/>
    <col min="3" max="4" width="11.42578125" style="8"/>
    <col min="5" max="5" width="25.7109375" style="28" customWidth="1"/>
    <col min="6" max="6" width="16.140625" style="8" customWidth="1"/>
    <col min="7" max="7" width="14" style="8" customWidth="1"/>
    <col min="8" max="16384" width="11.42578125" style="8"/>
  </cols>
  <sheetData>
    <row r="1" spans="1:7" x14ac:dyDescent="0.25">
      <c r="A1" s="34" t="s">
        <v>57</v>
      </c>
      <c r="B1" s="35"/>
      <c r="C1" s="35"/>
      <c r="D1" s="35"/>
      <c r="E1" s="35"/>
      <c r="F1" s="35"/>
      <c r="G1" s="36"/>
    </row>
    <row r="2" spans="1:7" x14ac:dyDescent="0.25">
      <c r="A2" s="33" t="s">
        <v>34</v>
      </c>
      <c r="B2" s="33"/>
      <c r="C2" s="33"/>
      <c r="D2" s="33"/>
      <c r="E2" s="33"/>
      <c r="F2" s="33"/>
      <c r="G2" s="33"/>
    </row>
    <row r="3" spans="1:7" ht="60" x14ac:dyDescent="0.25">
      <c r="A3" s="2" t="s">
        <v>0</v>
      </c>
      <c r="B3" s="2" t="s">
        <v>1</v>
      </c>
      <c r="C3" s="2" t="s">
        <v>2</v>
      </c>
      <c r="D3" s="2" t="s">
        <v>3</v>
      </c>
      <c r="E3" s="25" t="s">
        <v>58</v>
      </c>
      <c r="F3" s="2" t="s">
        <v>59</v>
      </c>
      <c r="G3" s="2" t="s">
        <v>60</v>
      </c>
    </row>
    <row r="4" spans="1:7" ht="60" x14ac:dyDescent="0.25">
      <c r="A4" s="3">
        <v>1</v>
      </c>
      <c r="B4" s="1" t="s">
        <v>35</v>
      </c>
      <c r="C4" s="3" t="s">
        <v>9</v>
      </c>
      <c r="D4" s="4">
        <v>1</v>
      </c>
      <c r="E4" s="26">
        <v>35116123</v>
      </c>
      <c r="F4" s="5"/>
      <c r="G4" s="6"/>
    </row>
    <row r="5" spans="1:7" ht="105" x14ac:dyDescent="0.25">
      <c r="A5" s="3">
        <f>A4+1</f>
        <v>2</v>
      </c>
      <c r="B5" s="1" t="s">
        <v>36</v>
      </c>
      <c r="C5" s="3" t="s">
        <v>9</v>
      </c>
      <c r="D5" s="4">
        <v>1</v>
      </c>
      <c r="E5" s="26">
        <v>47114989</v>
      </c>
      <c r="F5" s="5"/>
      <c r="G5" s="6"/>
    </row>
    <row r="6" spans="1:7" x14ac:dyDescent="0.25">
      <c r="A6" s="3">
        <f t="shared" ref="A6:A24" si="0">A5+1</f>
        <v>3</v>
      </c>
      <c r="B6" s="1" t="s">
        <v>10</v>
      </c>
      <c r="C6" s="3" t="s">
        <v>11</v>
      </c>
      <c r="D6" s="4">
        <v>1</v>
      </c>
      <c r="E6" s="26">
        <v>643207</v>
      </c>
      <c r="F6" s="5"/>
      <c r="G6" s="6"/>
    </row>
    <row r="7" spans="1:7" x14ac:dyDescent="0.25">
      <c r="A7" s="3">
        <f t="shared" si="0"/>
        <v>4</v>
      </c>
      <c r="B7" s="9" t="s">
        <v>22</v>
      </c>
      <c r="C7" s="3" t="s">
        <v>11</v>
      </c>
      <c r="D7" s="4">
        <v>1</v>
      </c>
      <c r="E7" s="26" t="s">
        <v>62</v>
      </c>
      <c r="F7" s="5"/>
      <c r="G7" s="6"/>
    </row>
    <row r="8" spans="1:7" x14ac:dyDescent="0.25">
      <c r="A8" s="3">
        <f t="shared" si="0"/>
        <v>5</v>
      </c>
      <c r="B8" s="1" t="s">
        <v>12</v>
      </c>
      <c r="C8" s="3" t="s">
        <v>11</v>
      </c>
      <c r="D8" s="4">
        <v>1</v>
      </c>
      <c r="E8" s="26">
        <v>438142</v>
      </c>
      <c r="F8" s="5"/>
      <c r="G8" s="6"/>
    </row>
    <row r="9" spans="1:7" x14ac:dyDescent="0.25">
      <c r="A9" s="3">
        <f t="shared" si="0"/>
        <v>6</v>
      </c>
      <c r="B9" s="1" t="s">
        <v>13</v>
      </c>
      <c r="C9" s="3" t="s">
        <v>11</v>
      </c>
      <c r="D9" s="4">
        <v>1</v>
      </c>
      <c r="E9" s="26">
        <v>114333</v>
      </c>
      <c r="F9" s="5"/>
      <c r="G9" s="6"/>
    </row>
    <row r="10" spans="1:7" x14ac:dyDescent="0.25">
      <c r="A10" s="3">
        <f t="shared" si="0"/>
        <v>7</v>
      </c>
      <c r="B10" s="9" t="s">
        <v>23</v>
      </c>
      <c r="C10" s="3" t="s">
        <v>9</v>
      </c>
      <c r="D10" s="4">
        <v>1</v>
      </c>
      <c r="E10" s="26">
        <v>3388840</v>
      </c>
      <c r="F10" s="5"/>
      <c r="G10" s="6"/>
    </row>
    <row r="11" spans="1:7" ht="30" x14ac:dyDescent="0.25">
      <c r="A11" s="3">
        <f t="shared" si="0"/>
        <v>8</v>
      </c>
      <c r="B11" s="1" t="s">
        <v>14</v>
      </c>
      <c r="C11" s="3" t="s">
        <v>9</v>
      </c>
      <c r="D11" s="4">
        <v>1</v>
      </c>
      <c r="E11" s="26">
        <v>780000</v>
      </c>
      <c r="F11" s="5"/>
      <c r="G11" s="6"/>
    </row>
    <row r="12" spans="1:7" ht="30" x14ac:dyDescent="0.25">
      <c r="A12" s="3">
        <f t="shared" si="0"/>
        <v>9</v>
      </c>
      <c r="B12" s="1" t="s">
        <v>15</v>
      </c>
      <c r="C12" s="3" t="s">
        <v>16</v>
      </c>
      <c r="D12" s="4">
        <v>1</v>
      </c>
      <c r="E12" s="26">
        <v>6666667</v>
      </c>
      <c r="F12" s="5"/>
      <c r="G12" s="6"/>
    </row>
    <row r="13" spans="1:7" ht="30" x14ac:dyDescent="0.25">
      <c r="A13" s="3">
        <f t="shared" si="0"/>
        <v>10</v>
      </c>
      <c r="B13" s="1" t="s">
        <v>19</v>
      </c>
      <c r="C13" s="3" t="s">
        <v>11</v>
      </c>
      <c r="D13" s="4">
        <v>1</v>
      </c>
      <c r="E13" s="26">
        <v>32541038</v>
      </c>
      <c r="F13" s="5"/>
      <c r="G13" s="6"/>
    </row>
    <row r="14" spans="1:7" ht="30" x14ac:dyDescent="0.25">
      <c r="A14" s="3">
        <f t="shared" si="0"/>
        <v>11</v>
      </c>
      <c r="B14" s="1" t="s">
        <v>18</v>
      </c>
      <c r="C14" s="3" t="s">
        <v>11</v>
      </c>
      <c r="D14" s="4">
        <v>1</v>
      </c>
      <c r="E14" s="26">
        <v>19884046</v>
      </c>
      <c r="F14" s="5"/>
      <c r="G14" s="6"/>
    </row>
    <row r="15" spans="1:7" ht="30" x14ac:dyDescent="0.25">
      <c r="A15" s="3">
        <f t="shared" si="0"/>
        <v>12</v>
      </c>
      <c r="B15" s="1" t="s">
        <v>21</v>
      </c>
      <c r="C15" s="3" t="s">
        <v>9</v>
      </c>
      <c r="D15" s="4">
        <v>1</v>
      </c>
      <c r="E15" s="26">
        <v>6200000</v>
      </c>
      <c r="F15" s="5"/>
      <c r="G15" s="6"/>
    </row>
    <row r="16" spans="1:7" x14ac:dyDescent="0.25">
      <c r="A16" s="3">
        <f t="shared" si="0"/>
        <v>13</v>
      </c>
      <c r="B16" s="9" t="s">
        <v>24</v>
      </c>
      <c r="C16" s="3" t="s">
        <v>9</v>
      </c>
      <c r="D16" s="3">
        <v>1</v>
      </c>
      <c r="E16" s="27" t="s">
        <v>62</v>
      </c>
      <c r="F16" s="9"/>
      <c r="G16" s="9"/>
    </row>
    <row r="17" spans="1:7" ht="30" x14ac:dyDescent="0.25">
      <c r="A17" s="3">
        <f t="shared" si="0"/>
        <v>14</v>
      </c>
      <c r="B17" s="9" t="s">
        <v>27</v>
      </c>
      <c r="C17" s="3" t="s">
        <v>9</v>
      </c>
      <c r="D17" s="3">
        <v>1</v>
      </c>
      <c r="E17" s="27" t="s">
        <v>62</v>
      </c>
      <c r="F17" s="9"/>
      <c r="G17" s="9"/>
    </row>
    <row r="18" spans="1:7" ht="30" x14ac:dyDescent="0.25">
      <c r="A18" s="3">
        <v>15</v>
      </c>
      <c r="B18" s="9" t="s">
        <v>28</v>
      </c>
      <c r="C18" s="3" t="s">
        <v>9</v>
      </c>
      <c r="D18" s="3">
        <v>1</v>
      </c>
      <c r="E18" s="27" t="s">
        <v>62</v>
      </c>
      <c r="F18" s="9"/>
      <c r="G18" s="9"/>
    </row>
    <row r="19" spans="1:7" ht="30" x14ac:dyDescent="0.25">
      <c r="A19" s="3">
        <f t="shared" si="0"/>
        <v>16</v>
      </c>
      <c r="B19" s="9" t="s">
        <v>30</v>
      </c>
      <c r="C19" s="3" t="s">
        <v>9</v>
      </c>
      <c r="D19" s="3">
        <v>1</v>
      </c>
      <c r="E19" s="27" t="s">
        <v>62</v>
      </c>
      <c r="F19" s="9"/>
      <c r="G19" s="9"/>
    </row>
    <row r="20" spans="1:7" ht="30" x14ac:dyDescent="0.25">
      <c r="A20" s="3">
        <f t="shared" si="0"/>
        <v>17</v>
      </c>
      <c r="B20" s="9" t="s">
        <v>31</v>
      </c>
      <c r="C20" s="3" t="s">
        <v>9</v>
      </c>
      <c r="D20" s="3">
        <v>1</v>
      </c>
      <c r="E20" s="27" t="s">
        <v>62</v>
      </c>
      <c r="F20" s="9"/>
      <c r="G20" s="9"/>
    </row>
    <row r="21" spans="1:7" x14ac:dyDescent="0.25">
      <c r="A21" s="3">
        <f t="shared" si="0"/>
        <v>18</v>
      </c>
      <c r="B21" s="9" t="s">
        <v>26</v>
      </c>
      <c r="C21" s="3" t="s">
        <v>9</v>
      </c>
      <c r="D21" s="3">
        <v>1</v>
      </c>
      <c r="E21" s="27" t="s">
        <v>62</v>
      </c>
      <c r="F21" s="9"/>
      <c r="G21" s="9"/>
    </row>
    <row r="22" spans="1:7" x14ac:dyDescent="0.25">
      <c r="A22" s="3">
        <f t="shared" si="0"/>
        <v>19</v>
      </c>
      <c r="B22" s="9" t="s">
        <v>25</v>
      </c>
      <c r="C22" s="3" t="s">
        <v>9</v>
      </c>
      <c r="D22" s="3">
        <v>1</v>
      </c>
      <c r="E22" s="27" t="s">
        <v>62</v>
      </c>
      <c r="F22" s="9"/>
      <c r="G22" s="9"/>
    </row>
    <row r="23" spans="1:7" ht="30" x14ac:dyDescent="0.25">
      <c r="A23" s="3">
        <f t="shared" si="0"/>
        <v>20</v>
      </c>
      <c r="B23" s="9" t="s">
        <v>20</v>
      </c>
      <c r="C23" s="3" t="s">
        <v>11</v>
      </c>
      <c r="D23" s="4">
        <v>1</v>
      </c>
      <c r="E23" s="26" t="s">
        <v>62</v>
      </c>
      <c r="F23" s="5"/>
      <c r="G23" s="6"/>
    </row>
    <row r="24" spans="1:7" ht="30" x14ac:dyDescent="0.25">
      <c r="A24" s="3">
        <f t="shared" si="0"/>
        <v>21</v>
      </c>
      <c r="B24" s="1" t="s">
        <v>17</v>
      </c>
      <c r="C24" s="3" t="s">
        <v>9</v>
      </c>
      <c r="D24" s="4">
        <v>1</v>
      </c>
      <c r="E24" s="26">
        <v>1400000</v>
      </c>
      <c r="F24" s="5"/>
      <c r="G24" s="6"/>
    </row>
    <row r="25" spans="1:7" x14ac:dyDescent="0.25">
      <c r="A25" s="32" t="s">
        <v>61</v>
      </c>
      <c r="B25" s="32"/>
      <c r="C25" s="32"/>
      <c r="D25" s="32"/>
      <c r="E25" s="32"/>
      <c r="F25" s="32"/>
      <c r="G25" s="7">
        <f>SUM(G4:G24)</f>
        <v>0</v>
      </c>
    </row>
    <row r="26" spans="1:7" x14ac:dyDescent="0.25">
      <c r="A26" s="45" t="s">
        <v>8</v>
      </c>
      <c r="B26" s="46"/>
      <c r="C26" s="46"/>
      <c r="D26" s="46"/>
      <c r="E26" s="47"/>
      <c r="F26" s="29">
        <v>0.19</v>
      </c>
      <c r="G26" s="7">
        <f>F26*G25</f>
        <v>0</v>
      </c>
    </row>
    <row r="27" spans="1:7" x14ac:dyDescent="0.25">
      <c r="A27" s="32" t="s">
        <v>7</v>
      </c>
      <c r="B27" s="32"/>
      <c r="C27" s="32"/>
      <c r="D27" s="32"/>
      <c r="E27" s="32"/>
      <c r="F27" s="32"/>
      <c r="G27" s="7">
        <f>SUM(G25:G26)</f>
        <v>0</v>
      </c>
    </row>
    <row r="29" spans="1:7" ht="174" customHeight="1" x14ac:dyDescent="0.25">
      <c r="A29" s="30" t="s">
        <v>63</v>
      </c>
      <c r="B29" s="31"/>
      <c r="C29" s="31"/>
      <c r="D29" s="31"/>
      <c r="E29" s="31"/>
      <c r="F29" s="31"/>
      <c r="G29" s="31"/>
    </row>
  </sheetData>
  <mergeCells count="6">
    <mergeCell ref="A29:G29"/>
    <mergeCell ref="A1:G1"/>
    <mergeCell ref="A2:G2"/>
    <mergeCell ref="A25:F25"/>
    <mergeCell ref="A27:F27"/>
    <mergeCell ref="A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Mantenimiento </vt:lpstr>
      <vt:lpstr>Tarifario bolsa de repuestos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Mvelasquez</dc:creator>
  <cp:lastModifiedBy>Catalina Molina Betancur</cp:lastModifiedBy>
  <dcterms:created xsi:type="dcterms:W3CDTF">2015-06-05T18:19:34Z</dcterms:created>
  <dcterms:modified xsi:type="dcterms:W3CDTF">2023-01-18T13:27:46Z</dcterms:modified>
</cp:coreProperties>
</file>