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_Seguridad_95484\DALADIER_\SOSTENIMIENTO SIES-M\MTTO CCTV CONTROL DE ACCESO Iluminación y Sonido ambietal\REFERENCIAMIENTO\"/>
    </mc:Choice>
  </mc:AlternateContent>
  <xr:revisionPtr revIDLastSave="0" documentId="13_ncr:1_{2AA9C37C-290F-4418-8014-04377879FB1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7" i="2" l="1"/>
  <c r="I39" i="2"/>
  <c r="I38" i="2"/>
  <c r="I30" i="2"/>
  <c r="I29" i="2"/>
  <c r="I28" i="2"/>
  <c r="I27" i="2"/>
  <c r="I40" i="2" l="1"/>
  <c r="I41" i="2" s="1"/>
  <c r="I31" i="2"/>
  <c r="I32" i="2" s="1"/>
  <c r="I33" i="2" l="1"/>
  <c r="I34" i="2" s="1"/>
  <c r="I19" i="2"/>
  <c r="I21" i="2" l="1"/>
  <c r="I20" i="2"/>
  <c r="I22" i="2" l="1"/>
</calcChain>
</file>

<file path=xl/sharedStrings.xml><?xml version="1.0" encoding="utf-8"?>
<sst xmlns="http://schemas.openxmlformats.org/spreadsheetml/2006/main" count="120" uniqueCount="77">
  <si>
    <t>IVA</t>
  </si>
  <si>
    <t>Item</t>
  </si>
  <si>
    <t>Descripción</t>
  </si>
  <si>
    <t>Unidad</t>
  </si>
  <si>
    <t xml:space="preserve">Cant </t>
  </si>
  <si>
    <t>V Unitario</t>
  </si>
  <si>
    <t>V Parcial</t>
  </si>
  <si>
    <t>Ronda</t>
  </si>
  <si>
    <t>Servicio</t>
  </si>
  <si>
    <t>A</t>
  </si>
  <si>
    <t>U</t>
  </si>
  <si>
    <t>Mantenimiento Preventivo Sistema Automatización e iluminación</t>
  </si>
  <si>
    <t>Mantenimiento Correctivo Sistema Automatización e Iluminación</t>
  </si>
  <si>
    <t>Mantenimiento Preventivo Sistema Sonido Ambiental</t>
  </si>
  <si>
    <t>Mantenimiento Correctivo Sistema Sonido Ambiental</t>
  </si>
  <si>
    <t>Subtotal Mantenimiento Sistema de Automatización, Iluminación y Sonido Ambiental</t>
  </si>
  <si>
    <t>Total Mantenimiento Sistema de Automatización, Iluminación y Sonido Ambiental</t>
  </si>
  <si>
    <t>Global</t>
  </si>
  <si>
    <t>Bolsa de Repuestos Automatización e iluminación</t>
  </si>
  <si>
    <t>Gl</t>
  </si>
  <si>
    <t>Subtotal Bolsa Repuestos  Automatización, Iluminacion</t>
  </si>
  <si>
    <t>Total Bolsa Repuestos  Automatización, Iluminacion</t>
  </si>
  <si>
    <t>Mantenimiento Sistema de Automatización, Iluminación y Sonido Ambiental</t>
  </si>
  <si>
    <t>Bolsa Repuestos Automatización e Iluminación</t>
  </si>
  <si>
    <t>Tubo Fluorescente T5</t>
  </si>
  <si>
    <t>UND</t>
  </si>
  <si>
    <t>Master TL5</t>
  </si>
  <si>
    <t>Bombillas referencia PHILIPS MASTER PL-T 32W 840 4P</t>
  </si>
  <si>
    <t>Master LED</t>
  </si>
  <si>
    <t>Ojo de Buey</t>
  </si>
  <si>
    <t>Tubo Flourescente T8</t>
  </si>
  <si>
    <t>Tubo fluorescente referencia Sylvania F32T8 6500K SUPER tipo luz día</t>
  </si>
  <si>
    <t>Parlante</t>
  </si>
  <si>
    <t>DATOS DEL PROPONENTE</t>
  </si>
  <si>
    <t>NOMBRE O RAZÓN SOCIAL DEL PROPONENTE</t>
  </si>
  <si>
    <t xml:space="preserve"> DOCUMENTO DE IDENTIDAD O NIT </t>
  </si>
  <si>
    <t>NOMBRE REPRESENTANTE LEGAL</t>
  </si>
  <si>
    <t xml:space="preserve">DIRECCIÓN DE CORRESPONDENCIA </t>
  </si>
  <si>
    <t xml:space="preserve">CORREO ELECTRONICO </t>
  </si>
  <si>
    <t xml:space="preserve">TELEFONOS DE CONTACTO </t>
  </si>
  <si>
    <t>No.DOCUMENTO REPRESENTANTE LEGAL</t>
  </si>
  <si>
    <t>2.1</t>
  </si>
  <si>
    <t>2.1.1</t>
  </si>
  <si>
    <t>2.1.2</t>
  </si>
  <si>
    <t>2.1.3</t>
  </si>
  <si>
    <t>2.1.4</t>
  </si>
  <si>
    <t>2.1.5</t>
  </si>
  <si>
    <t>2.1.6</t>
  </si>
  <si>
    <t>2.1.7</t>
  </si>
  <si>
    <t>4.1.1</t>
  </si>
  <si>
    <t>VALOR TOTAL EN LETRAS</t>
  </si>
  <si>
    <t>TOTAL GENERAL</t>
  </si>
  <si>
    <t>FORMULARIO DE PRECIOS Y CANTIADADES</t>
  </si>
  <si>
    <t>Detalle_Bolsa de Respuestos Sonido Ambiental</t>
  </si>
  <si>
    <t>Detelle_Bolsa de Repuestos Automatización e iluminación</t>
  </si>
  <si>
    <t>Mantenimiento Preventivo CCTV Interno</t>
  </si>
  <si>
    <t>Mantenimiento Correctivo CCTV Interno</t>
  </si>
  <si>
    <t>Mes</t>
  </si>
  <si>
    <t>Mantenimiento Preventivo Control de Acceso</t>
  </si>
  <si>
    <t>Mantenimiento Correctivo Control de Acceso</t>
  </si>
  <si>
    <t>Subtotal Mantenimiento CCTV Interno y Control de Acceso</t>
  </si>
  <si>
    <t>Total Mantenimiento CCTV Interno y Control de Acceso</t>
  </si>
  <si>
    <t>Mantenimiento CCTV Interno y Control de Acceso SIES-M</t>
  </si>
  <si>
    <t>Detalle Bolsa Repuestos CCTV Interno y Control de Acceso</t>
  </si>
  <si>
    <t>CCTV Interno</t>
  </si>
  <si>
    <t>6.1</t>
  </si>
  <si>
    <t>Cámara de red Fija Axis</t>
  </si>
  <si>
    <t>Un</t>
  </si>
  <si>
    <t>6.2</t>
  </si>
  <si>
    <t>PoE para Cámara de Red Axis</t>
  </si>
  <si>
    <t>6.3</t>
  </si>
  <si>
    <t xml:space="preserve">Estación de computo para Sala de Monitoreo </t>
  </si>
  <si>
    <t xml:space="preserve">Un </t>
  </si>
  <si>
    <t>Control de Acceso</t>
  </si>
  <si>
    <t>7.1</t>
  </si>
  <si>
    <t>Lectora Biométrica</t>
  </si>
  <si>
    <r>
      <t xml:space="preserve">Bolsa de Repuestos, Con </t>
    </r>
    <r>
      <rPr>
        <b/>
        <sz val="11"/>
        <color theme="1"/>
        <rFont val="Calibri"/>
        <family val="2"/>
        <scheme val="minor"/>
      </rPr>
      <t>valor fijo</t>
    </r>
    <r>
      <rPr>
        <sz val="11"/>
        <color theme="1"/>
        <rFont val="Calibri"/>
        <family val="2"/>
        <scheme val="minor"/>
      </rPr>
      <t>/ manejo bajo requerimientos del Cliente y autorizados por el supervisor con cotización requerida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</si>
</sst>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9" formatCode="&quot;$&quot;\ #,##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D4D4D4"/>
      </left>
      <right style="medium">
        <color rgb="FFD4D4D4"/>
      </right>
      <top/>
      <bottom/>
      <diagonal/>
    </border>
    <border>
      <left/>
      <right style="medium">
        <color rgb="FFD4D4D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  <xf numFmtId="44" fontId="10" fillId="0" borderId="0" applyFont="0" applyFill="0" applyBorder="0" applyAlignment="0" applyProtection="0"/>
  </cellStyleXfs>
  <cellXfs count="93">
    <xf numFmtId="0" fontId="0" fillId="0" borderId="0" xfId="0"/>
    <xf numFmtId="0" fontId="0" fillId="2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6" fontId="6" fillId="2" borderId="5" xfId="0" applyNumberFormat="1" applyFont="1" applyFill="1" applyBorder="1" applyAlignment="1">
      <alignment vertical="center" wrapText="1"/>
    </xf>
    <xf numFmtId="0" fontId="4" fillId="2" borderId="7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6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right" vertical="center" wrapText="1"/>
    </xf>
    <xf numFmtId="6" fontId="5" fillId="2" borderId="0" xfId="0" applyNumberFormat="1" applyFont="1" applyFill="1" applyBorder="1" applyAlignment="1">
      <alignment vertical="center" wrapText="1"/>
    </xf>
    <xf numFmtId="6" fontId="5" fillId="2" borderId="9" xfId="0" applyNumberFormat="1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/>
    </xf>
    <xf numFmtId="0" fontId="7" fillId="2" borderId="9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2" borderId="9" xfId="3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6" fontId="6" fillId="2" borderId="0" xfId="0" applyNumberFormat="1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11" fillId="3" borderId="13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9" xfId="4" applyNumberFormat="1" applyFont="1" applyBorder="1"/>
    <xf numFmtId="164" fontId="0" fillId="0" borderId="9" xfId="4" applyNumberFormat="1" applyFont="1" applyFill="1" applyBorder="1"/>
    <xf numFmtId="0" fontId="11" fillId="3" borderId="9" xfId="0" applyFont="1" applyFill="1" applyBorder="1" applyAlignment="1">
      <alignment horizontal="right"/>
    </xf>
    <xf numFmtId="164" fontId="11" fillId="3" borderId="9" xfId="4" applyNumberFormat="1" applyFont="1" applyFill="1" applyBorder="1"/>
    <xf numFmtId="0" fontId="11" fillId="3" borderId="13" xfId="0" applyFont="1" applyFill="1" applyBorder="1" applyAlignment="1">
      <alignment horizontal="right"/>
    </xf>
    <xf numFmtId="0" fontId="11" fillId="3" borderId="14" xfId="0" applyFont="1" applyFill="1" applyBorder="1" applyAlignment="1">
      <alignment horizontal="right"/>
    </xf>
    <xf numFmtId="0" fontId="11" fillId="3" borderId="15" xfId="0" applyFont="1" applyFill="1" applyBorder="1" applyAlignment="1">
      <alignment horizontal="right"/>
    </xf>
    <xf numFmtId="9" fontId="11" fillId="3" borderId="9" xfId="0" applyNumberFormat="1" applyFont="1" applyFill="1" applyBorder="1" applyAlignment="1">
      <alignment horizontal="right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6" fontId="5" fillId="3" borderId="5" xfId="0" applyNumberFormat="1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right" vertical="center" wrapText="1"/>
    </xf>
    <xf numFmtId="9" fontId="5" fillId="3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wrapText="1"/>
    </xf>
    <xf numFmtId="1" fontId="6" fillId="2" borderId="5" xfId="0" applyNumberFormat="1" applyFont="1" applyFill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5" fillId="3" borderId="16" xfId="0" applyFont="1" applyFill="1" applyBorder="1" applyAlignment="1">
      <alignment horizontal="right" vertical="center" wrapText="1"/>
    </xf>
    <xf numFmtId="9" fontId="5" fillId="3" borderId="12" xfId="0" applyNumberFormat="1" applyFont="1" applyFill="1" applyBorder="1" applyAlignment="1">
      <alignment horizontal="right" vertical="center" wrapText="1"/>
    </xf>
    <xf numFmtId="6" fontId="5" fillId="3" borderId="12" xfId="0" applyNumberFormat="1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right" vertical="center" wrapText="1"/>
    </xf>
    <xf numFmtId="6" fontId="5" fillId="3" borderId="9" xfId="0" applyNumberFormat="1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/>
    </xf>
    <xf numFmtId="169" fontId="12" fillId="2" borderId="0" xfId="0" applyNumberFormat="1" applyFont="1" applyFill="1" applyBorder="1" applyAlignment="1">
      <alignment horizontal="center" vertical="center" wrapText="1"/>
    </xf>
    <xf numFmtId="164" fontId="0" fillId="2" borderId="0" xfId="4" applyNumberFormat="1" applyFont="1" applyFill="1" applyBorder="1"/>
    <xf numFmtId="0" fontId="5" fillId="3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/>
    </xf>
    <xf numFmtId="0" fontId="11" fillId="3" borderId="20" xfId="0" applyFont="1" applyFill="1" applyBorder="1"/>
    <xf numFmtId="0" fontId="0" fillId="3" borderId="20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/>
    <xf numFmtId="0" fontId="13" fillId="5" borderId="20" xfId="0" applyFont="1" applyFill="1" applyBorder="1" applyAlignment="1">
      <alignment wrapText="1"/>
    </xf>
    <xf numFmtId="0" fontId="5" fillId="3" borderId="20" xfId="0" applyFont="1" applyFill="1" applyBorder="1" applyAlignment="1">
      <alignment horizontal="center" vertical="center" wrapText="1"/>
    </xf>
    <xf numFmtId="6" fontId="6" fillId="2" borderId="20" xfId="0" applyNumberFormat="1" applyFont="1" applyFill="1" applyBorder="1" applyAlignment="1">
      <alignment vertical="center" wrapText="1"/>
    </xf>
    <xf numFmtId="169" fontId="12" fillId="4" borderId="20" xfId="0" applyNumberFormat="1" applyFont="1" applyFill="1" applyBorder="1" applyAlignment="1">
      <alignment horizontal="center" vertical="center" wrapText="1"/>
    </xf>
    <xf numFmtId="164" fontId="3" fillId="3" borderId="20" xfId="4" applyNumberFormat="1" applyFont="1" applyFill="1" applyBorder="1"/>
    <xf numFmtId="164" fontId="3" fillId="0" borderId="20" xfId="4" applyNumberFormat="1" applyFont="1" applyBorder="1"/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</cellXfs>
  <cellStyles count="5">
    <cellStyle name="Hipervínculo" xfId="3" builtinId="8"/>
    <cellStyle name="Moneda" xfId="4" builtinId="4"/>
    <cellStyle name="Normal" xfId="0" builtinId="0"/>
    <cellStyle name="Normal 4" xfId="1" xr:uid="{00000000-0005-0000-0000-000002000000}"/>
    <cellStyle name="Normal 6" xfId="2" xr:uid="{11E5E470-5187-4866-8CC0-1E1B1A5CE8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796439</xdr:colOff>
      <xdr:row>1</xdr:row>
      <xdr:rowOff>21526</xdr:rowOff>
    </xdr:from>
    <xdr:to>
      <xdr:col>10</xdr:col>
      <xdr:colOff>570423</xdr:colOff>
      <xdr:row>8</xdr:row>
      <xdr:rowOff>74608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F3CBC0-A021-D776-906E-10332D511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880" y="204492"/>
          <a:ext cx="9858645" cy="13338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7D78A-534D-4462-BBC2-8358D8E10D64}">
  <dimension ref="D10:K77"/>
  <sheetViews>
    <sheetView tabSelected="1" zoomScale="59" zoomScaleNormal="59" workbookViewId="0">
      <selection activeCell="O45" sqref="O45"/>
    </sheetView>
  </sheetViews>
  <sheetFormatPr baseColWidth="10" defaultColWidth="11.453125" defaultRowHeight="14.5" x14ac:dyDescent="0.35"/>
  <cols>
    <col min="1" max="2" width="11.453125" style="1"/>
    <col min="3" max="3" width="13.453125" style="1" customWidth="1"/>
    <col min="4" max="4" width="13.54296875" style="1" customWidth="1"/>
    <col min="5" max="5" width="29.1796875" style="1" customWidth="1"/>
    <col min="6" max="6" width="14.26953125" style="1" customWidth="1"/>
    <col min="7" max="7" width="11.453125" style="1"/>
    <col min="8" max="8" width="15.7265625" style="1" customWidth="1"/>
    <col min="9" max="9" width="24" style="1" customWidth="1"/>
    <col min="10" max="16384" width="11.453125" style="1"/>
  </cols>
  <sheetData>
    <row r="10" spans="4:9" ht="15" thickBot="1" x14ac:dyDescent="0.4">
      <c r="D10" s="45"/>
      <c r="E10" s="46"/>
      <c r="F10" s="46"/>
      <c r="G10" s="46"/>
      <c r="H10" s="46"/>
      <c r="I10" s="47"/>
    </row>
    <row r="11" spans="4:9" ht="15" customHeight="1" thickBot="1" x14ac:dyDescent="0.4">
      <c r="D11" s="19" t="s">
        <v>52</v>
      </c>
      <c r="E11" s="20"/>
      <c r="F11" s="20"/>
      <c r="G11" s="20"/>
      <c r="H11" s="20"/>
      <c r="I11" s="21"/>
    </row>
    <row r="12" spans="4:9" ht="15" thickBot="1" x14ac:dyDescent="0.4">
      <c r="D12" s="9"/>
      <c r="E12" s="10"/>
      <c r="F12" s="10"/>
      <c r="G12" s="10"/>
      <c r="H12" s="10"/>
      <c r="I12" s="10"/>
    </row>
    <row r="13" spans="4:9" ht="15" thickBot="1" x14ac:dyDescent="0.4">
      <c r="D13" s="48" t="s">
        <v>22</v>
      </c>
      <c r="E13" s="49"/>
      <c r="F13" s="49"/>
      <c r="G13" s="49"/>
      <c r="H13" s="49"/>
      <c r="I13" s="50"/>
    </row>
    <row r="14" spans="4:9" ht="15" thickBot="1" x14ac:dyDescent="0.4">
      <c r="D14" s="51" t="s">
        <v>1</v>
      </c>
      <c r="E14" s="52" t="s">
        <v>2</v>
      </c>
      <c r="F14" s="52" t="s">
        <v>3</v>
      </c>
      <c r="G14" s="52" t="s">
        <v>4</v>
      </c>
      <c r="H14" s="52" t="s">
        <v>5</v>
      </c>
      <c r="I14" s="52" t="s">
        <v>6</v>
      </c>
    </row>
    <row r="15" spans="4:9" ht="59.25" customHeight="1" thickBot="1" x14ac:dyDescent="0.4">
      <c r="D15" s="2">
        <v>1</v>
      </c>
      <c r="E15" s="3" t="s">
        <v>11</v>
      </c>
      <c r="F15" s="4" t="s">
        <v>7</v>
      </c>
      <c r="G15" s="60">
        <v>1</v>
      </c>
      <c r="H15" s="5"/>
      <c r="I15" s="5"/>
    </row>
    <row r="16" spans="4:9" ht="63.75" customHeight="1" thickBot="1" x14ac:dyDescent="0.4">
      <c r="D16" s="2">
        <v>2</v>
      </c>
      <c r="E16" s="3" t="s">
        <v>12</v>
      </c>
      <c r="F16" s="4" t="s">
        <v>8</v>
      </c>
      <c r="G16" s="60">
        <v>3</v>
      </c>
      <c r="H16" s="5"/>
      <c r="I16" s="5"/>
    </row>
    <row r="17" spans="4:9" ht="46.5" customHeight="1" thickBot="1" x14ac:dyDescent="0.4">
      <c r="D17" s="2">
        <v>3</v>
      </c>
      <c r="E17" s="3" t="s">
        <v>13</v>
      </c>
      <c r="F17" s="4" t="s">
        <v>7</v>
      </c>
      <c r="G17" s="60">
        <v>1</v>
      </c>
      <c r="H17" s="5"/>
      <c r="I17" s="5"/>
    </row>
    <row r="18" spans="4:9" ht="57" customHeight="1" thickBot="1" x14ac:dyDescent="0.4">
      <c r="D18" s="2">
        <v>4</v>
      </c>
      <c r="E18" s="3" t="s">
        <v>14</v>
      </c>
      <c r="F18" s="4" t="s">
        <v>8</v>
      </c>
      <c r="G18" s="60">
        <v>3</v>
      </c>
      <c r="H18" s="5"/>
      <c r="I18" s="5"/>
    </row>
    <row r="19" spans="4:9" ht="15" customHeight="1" thickBot="1" x14ac:dyDescent="0.4">
      <c r="D19" s="53" t="s">
        <v>15</v>
      </c>
      <c r="E19" s="54"/>
      <c r="F19" s="54"/>
      <c r="G19" s="54"/>
      <c r="H19" s="55"/>
      <c r="I19" s="56">
        <f>I15+I16+I17+I18</f>
        <v>0</v>
      </c>
    </row>
    <row r="20" spans="4:9" ht="15" thickBot="1" x14ac:dyDescent="0.4">
      <c r="D20" s="53" t="s">
        <v>9</v>
      </c>
      <c r="E20" s="54"/>
      <c r="F20" s="54"/>
      <c r="G20" s="57"/>
      <c r="H20" s="58">
        <v>0.12</v>
      </c>
      <c r="I20" s="56">
        <f>I19*H20</f>
        <v>0</v>
      </c>
    </row>
    <row r="21" spans="4:9" ht="15" thickBot="1" x14ac:dyDescent="0.4">
      <c r="D21" s="53" t="s">
        <v>10</v>
      </c>
      <c r="E21" s="54"/>
      <c r="F21" s="54"/>
      <c r="G21" s="57"/>
      <c r="H21" s="58">
        <v>0.08</v>
      </c>
      <c r="I21" s="56">
        <f>I19*H21</f>
        <v>0</v>
      </c>
    </row>
    <row r="22" spans="4:9" ht="15" customHeight="1" thickBot="1" x14ac:dyDescent="0.4">
      <c r="D22" s="53" t="s">
        <v>16</v>
      </c>
      <c r="E22" s="54"/>
      <c r="F22" s="54"/>
      <c r="G22" s="54"/>
      <c r="H22" s="55"/>
      <c r="I22" s="56">
        <f>I19+I20+I21</f>
        <v>0</v>
      </c>
    </row>
    <row r="23" spans="4:9" x14ac:dyDescent="0.35">
      <c r="D23" s="12"/>
      <c r="E23" s="12"/>
      <c r="F23" s="12"/>
      <c r="G23" s="12"/>
      <c r="H23" s="12"/>
      <c r="I23" s="13"/>
    </row>
    <row r="24" spans="4:9" x14ac:dyDescent="0.35">
      <c r="D24" s="12"/>
      <c r="E24" s="12"/>
      <c r="F24" s="12"/>
      <c r="G24" s="12"/>
      <c r="H24" s="12"/>
      <c r="I24" s="13"/>
    </row>
    <row r="25" spans="4:9" x14ac:dyDescent="0.35">
      <c r="D25" s="32" t="s">
        <v>62</v>
      </c>
      <c r="E25" s="33"/>
      <c r="F25" s="33"/>
      <c r="G25" s="33"/>
      <c r="H25" s="33"/>
      <c r="I25" s="34"/>
    </row>
    <row r="26" spans="4:9" x14ac:dyDescent="0.35">
      <c r="D26" s="35" t="s">
        <v>1</v>
      </c>
      <c r="E26" s="35" t="s">
        <v>2</v>
      </c>
      <c r="F26" s="35" t="s">
        <v>3</v>
      </c>
      <c r="G26" s="35" t="s">
        <v>4</v>
      </c>
      <c r="H26" s="35" t="s">
        <v>5</v>
      </c>
      <c r="I26" s="35" t="s">
        <v>6</v>
      </c>
    </row>
    <row r="27" spans="4:9" ht="29" x14ac:dyDescent="0.35">
      <c r="D27" s="36">
        <v>5</v>
      </c>
      <c r="E27" s="59" t="s">
        <v>55</v>
      </c>
      <c r="F27" s="36" t="s">
        <v>7</v>
      </c>
      <c r="G27" s="61">
        <v>1</v>
      </c>
      <c r="H27" s="37"/>
      <c r="I27" s="38">
        <f>H27*G27</f>
        <v>0</v>
      </c>
    </row>
    <row r="28" spans="4:9" ht="29" x14ac:dyDescent="0.35">
      <c r="D28" s="36">
        <v>6</v>
      </c>
      <c r="E28" s="59" t="s">
        <v>56</v>
      </c>
      <c r="F28" s="36" t="s">
        <v>57</v>
      </c>
      <c r="G28" s="61">
        <v>3</v>
      </c>
      <c r="H28" s="37"/>
      <c r="I28" s="38">
        <f>H28*G28</f>
        <v>0</v>
      </c>
    </row>
    <row r="29" spans="4:9" ht="29" x14ac:dyDescent="0.35">
      <c r="D29" s="36">
        <v>7</v>
      </c>
      <c r="E29" s="59" t="s">
        <v>58</v>
      </c>
      <c r="F29" s="36" t="s">
        <v>7</v>
      </c>
      <c r="G29" s="61">
        <v>1</v>
      </c>
      <c r="H29" s="37"/>
      <c r="I29" s="38">
        <f>H29*G29</f>
        <v>0</v>
      </c>
    </row>
    <row r="30" spans="4:9" ht="29" x14ac:dyDescent="0.35">
      <c r="D30" s="36">
        <v>8</v>
      </c>
      <c r="E30" s="59" t="s">
        <v>59</v>
      </c>
      <c r="F30" s="36" t="s">
        <v>57</v>
      </c>
      <c r="G30" s="61">
        <v>3</v>
      </c>
      <c r="H30" s="37"/>
      <c r="I30" s="38">
        <f>H30*G30</f>
        <v>0</v>
      </c>
    </row>
    <row r="31" spans="4:9" x14ac:dyDescent="0.35">
      <c r="D31" s="39" t="s">
        <v>60</v>
      </c>
      <c r="E31" s="39"/>
      <c r="F31" s="39"/>
      <c r="G31" s="39"/>
      <c r="H31" s="39"/>
      <c r="I31" s="40">
        <f>SUM(I27:I30)</f>
        <v>0</v>
      </c>
    </row>
    <row r="32" spans="4:9" x14ac:dyDescent="0.35">
      <c r="D32" s="41" t="s">
        <v>9</v>
      </c>
      <c r="E32" s="42"/>
      <c r="F32" s="42"/>
      <c r="G32" s="43"/>
      <c r="H32" s="44">
        <v>0.12</v>
      </c>
      <c r="I32" s="40">
        <f>I31*H32</f>
        <v>0</v>
      </c>
    </row>
    <row r="33" spans="4:11" x14ac:dyDescent="0.35">
      <c r="D33" s="41" t="s">
        <v>10</v>
      </c>
      <c r="E33" s="42"/>
      <c r="F33" s="42"/>
      <c r="G33" s="43" t="s">
        <v>10</v>
      </c>
      <c r="H33" s="44">
        <v>0.08</v>
      </c>
      <c r="I33" s="40">
        <f>I31*H33</f>
        <v>0</v>
      </c>
    </row>
    <row r="34" spans="4:11" x14ac:dyDescent="0.35">
      <c r="D34" s="39" t="s">
        <v>61</v>
      </c>
      <c r="E34" s="39"/>
      <c r="F34" s="39"/>
      <c r="G34" s="39"/>
      <c r="H34" s="39"/>
      <c r="I34" s="40">
        <f>SUM(I31:I33)</f>
        <v>0</v>
      </c>
    </row>
    <row r="35" spans="4:11" ht="15" thickBot="1" x14ac:dyDescent="0.4">
      <c r="D35" s="6"/>
      <c r="E35" s="7"/>
      <c r="F35" s="7"/>
      <c r="G35" s="7"/>
      <c r="H35" s="7"/>
      <c r="I35" s="7"/>
    </row>
    <row r="36" spans="4:11" ht="15" thickBot="1" x14ac:dyDescent="0.4">
      <c r="D36" s="48" t="s">
        <v>18</v>
      </c>
      <c r="E36" s="49"/>
      <c r="F36" s="49"/>
      <c r="G36" s="49"/>
      <c r="H36" s="49"/>
      <c r="I36" s="62"/>
      <c r="J36" s="91" t="s">
        <v>76</v>
      </c>
      <c r="K36" s="92"/>
    </row>
    <row r="37" spans="4:11" ht="15" thickBot="1" x14ac:dyDescent="0.4">
      <c r="D37" s="51" t="s">
        <v>1</v>
      </c>
      <c r="E37" s="52" t="s">
        <v>2</v>
      </c>
      <c r="F37" s="52" t="s">
        <v>3</v>
      </c>
      <c r="G37" s="52" t="s">
        <v>4</v>
      </c>
      <c r="H37" s="52" t="s">
        <v>5</v>
      </c>
      <c r="I37" s="52" t="s">
        <v>6</v>
      </c>
      <c r="J37" s="91"/>
      <c r="K37" s="92"/>
    </row>
    <row r="38" spans="4:11" ht="46.5" customHeight="1" thickBot="1" x14ac:dyDescent="0.4">
      <c r="D38" s="8" t="s">
        <v>41</v>
      </c>
      <c r="E38" s="3" t="s">
        <v>23</v>
      </c>
      <c r="F38" s="3" t="s">
        <v>17</v>
      </c>
      <c r="G38" s="4">
        <v>1</v>
      </c>
      <c r="H38" s="5">
        <v>67226890.756302506</v>
      </c>
      <c r="I38" s="5">
        <f>H38*G38</f>
        <v>67226890.756302506</v>
      </c>
      <c r="J38" s="91"/>
      <c r="K38" s="92"/>
    </row>
    <row r="39" spans="4:11" ht="15" thickBot="1" x14ac:dyDescent="0.4">
      <c r="D39" s="53" t="s">
        <v>20</v>
      </c>
      <c r="E39" s="54"/>
      <c r="F39" s="54"/>
      <c r="G39" s="54"/>
      <c r="H39" s="55"/>
      <c r="I39" s="56">
        <f>I38</f>
        <v>67226890.756302506</v>
      </c>
      <c r="J39" s="91"/>
      <c r="K39" s="92"/>
    </row>
    <row r="40" spans="4:11" x14ac:dyDescent="0.35">
      <c r="D40" s="63" t="s">
        <v>0</v>
      </c>
      <c r="E40" s="64"/>
      <c r="F40" s="64"/>
      <c r="G40" s="65"/>
      <c r="H40" s="66">
        <v>0.19</v>
      </c>
      <c r="I40" s="67">
        <f>I39*19%</f>
        <v>12773109.243697476</v>
      </c>
      <c r="J40" s="91"/>
      <c r="K40" s="92"/>
    </row>
    <row r="41" spans="4:11" x14ac:dyDescent="0.35">
      <c r="D41" s="68" t="s">
        <v>21</v>
      </c>
      <c r="E41" s="68"/>
      <c r="F41" s="68"/>
      <c r="G41" s="68"/>
      <c r="H41" s="68"/>
      <c r="I41" s="69">
        <f>SUM(I39:I40)</f>
        <v>79999999.999999985</v>
      </c>
      <c r="J41" s="91"/>
      <c r="K41" s="92"/>
    </row>
    <row r="42" spans="4:11" ht="15" thickBot="1" x14ac:dyDescent="0.4">
      <c r="D42" s="11"/>
      <c r="E42" s="11"/>
      <c r="F42" s="11"/>
      <c r="G42" s="11"/>
      <c r="H42" s="11"/>
      <c r="I42" s="11"/>
    </row>
    <row r="43" spans="4:11" ht="14.5" customHeight="1" thickBot="1" x14ac:dyDescent="0.4">
      <c r="D43" s="83" t="s">
        <v>54</v>
      </c>
      <c r="E43" s="83"/>
      <c r="F43" s="83"/>
      <c r="G43" s="83"/>
      <c r="H43" s="83"/>
      <c r="I43" s="29"/>
    </row>
    <row r="44" spans="4:11" ht="15" thickBot="1" x14ac:dyDescent="0.4">
      <c r="D44" s="73" t="s">
        <v>1</v>
      </c>
      <c r="E44" s="73" t="s">
        <v>2</v>
      </c>
      <c r="F44" s="73" t="s">
        <v>3</v>
      </c>
      <c r="G44" s="73" t="s">
        <v>4</v>
      </c>
      <c r="H44" s="73" t="s">
        <v>5</v>
      </c>
      <c r="I44" s="25"/>
    </row>
    <row r="45" spans="4:11" ht="34.5" customHeight="1" thickBot="1" x14ac:dyDescent="0.4">
      <c r="D45" s="75" t="s">
        <v>42</v>
      </c>
      <c r="E45" s="75" t="s">
        <v>24</v>
      </c>
      <c r="F45" s="74" t="s">
        <v>25</v>
      </c>
      <c r="G45" s="74">
        <v>1</v>
      </c>
      <c r="H45" s="84"/>
      <c r="I45" s="26"/>
    </row>
    <row r="46" spans="4:11" ht="15" thickBot="1" x14ac:dyDescent="0.4">
      <c r="D46" s="75" t="s">
        <v>43</v>
      </c>
      <c r="E46" s="75" t="s">
        <v>26</v>
      </c>
      <c r="F46" s="74" t="s">
        <v>25</v>
      </c>
      <c r="G46" s="74">
        <v>1</v>
      </c>
      <c r="H46" s="84"/>
      <c r="I46" s="26"/>
    </row>
    <row r="47" spans="4:11" ht="64.5" customHeight="1" thickBot="1" x14ac:dyDescent="0.4">
      <c r="D47" s="75" t="s">
        <v>44</v>
      </c>
      <c r="E47" s="75" t="s">
        <v>27</v>
      </c>
      <c r="F47" s="74" t="s">
        <v>25</v>
      </c>
      <c r="G47" s="74">
        <v>1</v>
      </c>
      <c r="H47" s="84"/>
      <c r="I47" s="26"/>
    </row>
    <row r="48" spans="4:11" ht="15" thickBot="1" x14ac:dyDescent="0.4">
      <c r="D48" s="75" t="s">
        <v>45</v>
      </c>
      <c r="E48" s="75" t="s">
        <v>28</v>
      </c>
      <c r="F48" s="74" t="s">
        <v>25</v>
      </c>
      <c r="G48" s="74">
        <v>1</v>
      </c>
      <c r="H48" s="84"/>
      <c r="I48" s="26"/>
    </row>
    <row r="49" spans="4:9" ht="15" thickBot="1" x14ac:dyDescent="0.4">
      <c r="D49" s="75" t="s">
        <v>46</v>
      </c>
      <c r="E49" s="75" t="s">
        <v>29</v>
      </c>
      <c r="F49" s="74" t="s">
        <v>25</v>
      </c>
      <c r="G49" s="74">
        <v>1</v>
      </c>
      <c r="H49" s="84"/>
      <c r="I49" s="26"/>
    </row>
    <row r="50" spans="4:9" ht="15" thickBot="1" x14ac:dyDescent="0.4">
      <c r="D50" s="75" t="s">
        <v>47</v>
      </c>
      <c r="E50" s="75" t="s">
        <v>30</v>
      </c>
      <c r="F50" s="74" t="s">
        <v>25</v>
      </c>
      <c r="G50" s="74">
        <v>1</v>
      </c>
      <c r="H50" s="84"/>
      <c r="I50" s="26"/>
    </row>
    <row r="51" spans="4:9" ht="66" customHeight="1" thickBot="1" x14ac:dyDescent="0.4">
      <c r="D51" s="75" t="s">
        <v>48</v>
      </c>
      <c r="E51" s="75" t="s">
        <v>31</v>
      </c>
      <c r="F51" s="74" t="s">
        <v>25</v>
      </c>
      <c r="G51" s="74">
        <v>1</v>
      </c>
      <c r="H51" s="84"/>
      <c r="I51" s="26"/>
    </row>
    <row r="52" spans="4:9" ht="15" thickBot="1" x14ac:dyDescent="0.4">
      <c r="D52" s="27"/>
      <c r="E52" s="28"/>
      <c r="F52" s="28"/>
      <c r="G52" s="28"/>
      <c r="H52" s="28"/>
      <c r="I52" s="28"/>
    </row>
    <row r="53" spans="4:9" ht="14.5" customHeight="1" thickBot="1" x14ac:dyDescent="0.4">
      <c r="D53" s="83" t="s">
        <v>53</v>
      </c>
      <c r="E53" s="83"/>
      <c r="F53" s="83"/>
      <c r="G53" s="83"/>
      <c r="H53" s="83"/>
      <c r="I53" s="29"/>
    </row>
    <row r="54" spans="4:9" ht="15" thickBot="1" x14ac:dyDescent="0.4">
      <c r="D54" s="73" t="s">
        <v>1</v>
      </c>
      <c r="E54" s="73" t="s">
        <v>2</v>
      </c>
      <c r="F54" s="73" t="s">
        <v>3</v>
      </c>
      <c r="G54" s="73" t="s">
        <v>4</v>
      </c>
      <c r="H54" s="73" t="s">
        <v>5</v>
      </c>
      <c r="I54" s="25"/>
    </row>
    <row r="55" spans="4:9" ht="15" thickBot="1" x14ac:dyDescent="0.4">
      <c r="D55" s="74" t="s">
        <v>49</v>
      </c>
      <c r="E55" s="75" t="s">
        <v>32</v>
      </c>
      <c r="F55" s="74" t="s">
        <v>19</v>
      </c>
      <c r="G55" s="74">
        <v>1</v>
      </c>
      <c r="H55" s="84"/>
      <c r="I55" s="26"/>
    </row>
    <row r="56" spans="4:9" ht="15" thickBot="1" x14ac:dyDescent="0.4">
      <c r="D56" s="74"/>
      <c r="E56" s="75"/>
      <c r="F56" s="74"/>
      <c r="G56" s="74"/>
      <c r="H56" s="84"/>
      <c r="I56" s="26"/>
    </row>
    <row r="57" spans="4:9" ht="15" thickBot="1" x14ac:dyDescent="0.4">
      <c r="D57" s="88" t="s">
        <v>63</v>
      </c>
      <c r="E57" s="89"/>
      <c r="F57" s="89"/>
      <c r="G57" s="89"/>
      <c r="H57" s="90"/>
      <c r="I57" s="70"/>
    </row>
    <row r="58" spans="4:9" ht="15" thickBot="1" x14ac:dyDescent="0.4">
      <c r="D58" s="76" t="s">
        <v>1</v>
      </c>
      <c r="E58" s="76" t="s">
        <v>2</v>
      </c>
      <c r="F58" s="76" t="s">
        <v>3</v>
      </c>
      <c r="G58" s="76" t="s">
        <v>4</v>
      </c>
      <c r="H58" s="85" t="s">
        <v>5</v>
      </c>
      <c r="I58" s="71"/>
    </row>
    <row r="59" spans="4:9" ht="15" thickBot="1" x14ac:dyDescent="0.4">
      <c r="D59" s="77">
        <v>6</v>
      </c>
      <c r="E59" s="78" t="s">
        <v>64</v>
      </c>
      <c r="F59" s="79"/>
      <c r="G59" s="79"/>
      <c r="H59" s="86"/>
      <c r="I59" s="72"/>
    </row>
    <row r="60" spans="4:9" ht="15" thickBot="1" x14ac:dyDescent="0.4">
      <c r="D60" s="80" t="s">
        <v>65</v>
      </c>
      <c r="E60" s="81" t="s">
        <v>66</v>
      </c>
      <c r="F60" s="80" t="s">
        <v>67</v>
      </c>
      <c r="G60" s="80">
        <v>1</v>
      </c>
      <c r="H60" s="87"/>
      <c r="I60" s="72"/>
    </row>
    <row r="61" spans="4:9" ht="15" thickBot="1" x14ac:dyDescent="0.4">
      <c r="D61" s="80" t="s">
        <v>68</v>
      </c>
      <c r="E61" s="81" t="s">
        <v>69</v>
      </c>
      <c r="F61" s="80" t="s">
        <v>67</v>
      </c>
      <c r="G61" s="80">
        <v>1</v>
      </c>
      <c r="H61" s="87"/>
      <c r="I61" s="72"/>
    </row>
    <row r="62" spans="4:9" ht="29.5" thickBot="1" x14ac:dyDescent="0.4">
      <c r="D62" s="80" t="s">
        <v>70</v>
      </c>
      <c r="E62" s="82" t="s">
        <v>71</v>
      </c>
      <c r="F62" s="80" t="s">
        <v>72</v>
      </c>
      <c r="G62" s="80">
        <v>1</v>
      </c>
      <c r="H62" s="84"/>
      <c r="I62" s="72"/>
    </row>
    <row r="63" spans="4:9" ht="15" thickBot="1" x14ac:dyDescent="0.4">
      <c r="D63" s="77">
        <v>7</v>
      </c>
      <c r="E63" s="78" t="s">
        <v>73</v>
      </c>
      <c r="F63" s="79"/>
      <c r="G63" s="79"/>
      <c r="H63" s="86"/>
      <c r="I63" s="72"/>
    </row>
    <row r="64" spans="4:9" ht="15" thickBot="1" x14ac:dyDescent="0.4">
      <c r="D64" s="80" t="s">
        <v>74</v>
      </c>
      <c r="E64" s="81" t="s">
        <v>75</v>
      </c>
      <c r="F64" s="80" t="s">
        <v>67</v>
      </c>
      <c r="G64" s="80">
        <v>1</v>
      </c>
      <c r="H64" s="87"/>
      <c r="I64" s="72"/>
    </row>
    <row r="65" spans="4:9" x14ac:dyDescent="0.35">
      <c r="D65" s="30"/>
      <c r="E65" s="31"/>
      <c r="F65" s="30"/>
      <c r="G65" s="30"/>
      <c r="I65" s="26"/>
    </row>
    <row r="66" spans="4:9" ht="15" thickBot="1" x14ac:dyDescent="0.4">
      <c r="D66" s="12"/>
      <c r="E66" s="12"/>
      <c r="F66" s="12"/>
      <c r="G66" s="12"/>
      <c r="H66" s="12"/>
      <c r="I66" s="13"/>
    </row>
    <row r="67" spans="4:9" ht="15" thickBot="1" x14ac:dyDescent="0.4">
      <c r="D67" s="17" t="s">
        <v>51</v>
      </c>
      <c r="E67" s="18"/>
      <c r="F67" s="18"/>
      <c r="G67" s="18"/>
      <c r="H67" s="18"/>
      <c r="I67" s="14">
        <f>I41+I22+I34</f>
        <v>79999999.999999985</v>
      </c>
    </row>
    <row r="69" spans="4:9" x14ac:dyDescent="0.35">
      <c r="E69" s="23" t="s">
        <v>33</v>
      </c>
      <c r="F69" s="23"/>
      <c r="G69" s="23"/>
      <c r="H69" s="23"/>
      <c r="I69" s="23"/>
    </row>
    <row r="70" spans="4:9" ht="28.5" customHeight="1" x14ac:dyDescent="0.35">
      <c r="E70" s="24" t="s">
        <v>34</v>
      </c>
      <c r="F70" s="24"/>
      <c r="G70" s="16"/>
      <c r="H70" s="16"/>
      <c r="I70" s="16"/>
    </row>
    <row r="71" spans="4:9" x14ac:dyDescent="0.35">
      <c r="E71" s="15" t="s">
        <v>35</v>
      </c>
      <c r="F71" s="15"/>
      <c r="G71" s="16"/>
      <c r="H71" s="16"/>
      <c r="I71" s="16"/>
    </row>
    <row r="72" spans="4:9" x14ac:dyDescent="0.35">
      <c r="E72" s="15" t="s">
        <v>36</v>
      </c>
      <c r="F72" s="15"/>
      <c r="G72" s="16"/>
      <c r="H72" s="16"/>
      <c r="I72" s="16"/>
    </row>
    <row r="73" spans="4:9" x14ac:dyDescent="0.35">
      <c r="E73" s="15" t="s">
        <v>40</v>
      </c>
      <c r="F73" s="15"/>
      <c r="G73" s="16"/>
      <c r="H73" s="16"/>
      <c r="I73" s="16"/>
    </row>
    <row r="74" spans="4:9" x14ac:dyDescent="0.35">
      <c r="E74" s="15" t="s">
        <v>37</v>
      </c>
      <c r="F74" s="15"/>
      <c r="G74" s="16"/>
      <c r="H74" s="16"/>
      <c r="I74" s="16"/>
    </row>
    <row r="75" spans="4:9" x14ac:dyDescent="0.35">
      <c r="E75" s="15" t="s">
        <v>38</v>
      </c>
      <c r="F75" s="15"/>
      <c r="G75" s="22"/>
      <c r="H75" s="16"/>
      <c r="I75" s="16"/>
    </row>
    <row r="76" spans="4:9" x14ac:dyDescent="0.35">
      <c r="E76" s="15" t="s">
        <v>39</v>
      </c>
      <c r="F76" s="15"/>
      <c r="G76" s="16"/>
      <c r="H76" s="16"/>
      <c r="I76" s="16"/>
    </row>
    <row r="77" spans="4:9" x14ac:dyDescent="0.35">
      <c r="E77" s="15" t="s">
        <v>50</v>
      </c>
      <c r="F77" s="15"/>
      <c r="G77" s="16"/>
      <c r="H77" s="16"/>
      <c r="I77" s="16"/>
    </row>
  </sheetData>
  <mergeCells count="38">
    <mergeCell ref="D57:H57"/>
    <mergeCell ref="J36:K41"/>
    <mergeCell ref="D43:H43"/>
    <mergeCell ref="D53:H53"/>
    <mergeCell ref="D25:I25"/>
    <mergeCell ref="D31:H31"/>
    <mergeCell ref="D32:G32"/>
    <mergeCell ref="D33:G33"/>
    <mergeCell ref="D34:H34"/>
    <mergeCell ref="E75:F75"/>
    <mergeCell ref="G75:I75"/>
    <mergeCell ref="E76:F76"/>
    <mergeCell ref="G76:I76"/>
    <mergeCell ref="E69:I69"/>
    <mergeCell ref="E70:F70"/>
    <mergeCell ref="G70:I70"/>
    <mergeCell ref="E71:F71"/>
    <mergeCell ref="G71:I71"/>
    <mergeCell ref="E72:F72"/>
    <mergeCell ref="G72:I72"/>
    <mergeCell ref="E73:F73"/>
    <mergeCell ref="G73:I73"/>
    <mergeCell ref="G74:I74"/>
    <mergeCell ref="E74:F74"/>
    <mergeCell ref="E77:F77"/>
    <mergeCell ref="G77:I77"/>
    <mergeCell ref="D67:H67"/>
    <mergeCell ref="D10:I10"/>
    <mergeCell ref="D11:I11"/>
    <mergeCell ref="D13:I13"/>
    <mergeCell ref="D19:H19"/>
    <mergeCell ref="D20:G20"/>
    <mergeCell ref="D21:G21"/>
    <mergeCell ref="D22:H22"/>
    <mergeCell ref="D36:I36"/>
    <mergeCell ref="D39:H39"/>
    <mergeCell ref="D40:G40"/>
    <mergeCell ref="D41:H4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SSI COMERCIAL</dc:creator>
  <cp:lastModifiedBy>Daladier Evelio Tangarife Berrio</cp:lastModifiedBy>
  <cp:lastPrinted>2020-10-08T00:08:59Z</cp:lastPrinted>
  <dcterms:created xsi:type="dcterms:W3CDTF">2018-09-19T18:38:57Z</dcterms:created>
  <dcterms:modified xsi:type="dcterms:W3CDTF">2022-09-29T17:26:40Z</dcterms:modified>
</cp:coreProperties>
</file>