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Valledupar_995-SGR DE 2021\2.Publicación\"/>
    </mc:Choice>
  </mc:AlternateContent>
  <xr:revisionPtr revIDLastSave="0" documentId="13_ncr:1_{5D4F82BB-A7F4-4457-BDF2-3BAAE7A9B5DF}" xr6:coauthVersionLast="47" xr6:coauthVersionMax="47" xr10:uidLastSave="{00000000-0000-0000-0000-000000000000}"/>
  <bookViews>
    <workbookView xWindow="-120" yWindow="-120" windowWidth="20730" windowHeight="11160" tabRatio="574" xr2:uid="{00000000-000D-0000-FFFF-FFFF00000000}"/>
  </bookViews>
  <sheets>
    <sheet name="Hoja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  <c r="H22" i="1"/>
  <c r="E3" i="1"/>
  <c r="E18" i="1" l="1"/>
  <c r="F20" i="1" s="1"/>
  <c r="E13" i="1"/>
  <c r="C59" i="1" l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B18" i="1"/>
  <c r="C17" i="1"/>
  <c r="B17" i="1"/>
  <c r="C16" i="1"/>
  <c r="B16" i="1"/>
  <c r="C15" i="1"/>
  <c r="B15" i="1"/>
  <c r="C14" i="1"/>
  <c r="B14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  <c r="D7" i="1"/>
  <c r="C7" i="1"/>
  <c r="B7" i="1"/>
  <c r="D6" i="1"/>
  <c r="C6" i="1"/>
  <c r="B6" i="1"/>
  <c r="D5" i="1"/>
  <c r="C5" i="1"/>
  <c r="B5" i="1"/>
  <c r="D4" i="1"/>
  <c r="C4" i="1"/>
  <c r="B4" i="1"/>
  <c r="B3" i="1"/>
  <c r="F21" i="1" l="1"/>
  <c r="F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tc={BBD81EEE-871C-4C65-94A5-83E5F77D52C1}</author>
    <author>tc={CAD5190A-E00B-4B58-A398-2FE58B188C9F}</author>
    <author>tc={2AD15CE0-2A5F-43FD-AD3D-26F22325357C}</author>
    <author>tc={1CA9F071-4FB0-4BAC-98FD-DA3193EBB49F}</author>
  </authors>
  <commentList>
    <comment ref="H3" authorId="0" shapeId="0" xr:uid="{BBD81EEE-871C-4C65-94A5-83E5F77D52C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VALOR TOPE, IVA INCLUIDO</t>
      </text>
    </comment>
    <comment ref="H13" authorId="1" shapeId="0" xr:uid="{CAD5190A-E00B-4B58-A398-2FE58B188C9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IVA INCLUIDO</t>
      </text>
    </comment>
    <comment ref="H18" authorId="2" shapeId="0" xr:uid="{2AD15CE0-2A5F-43FD-AD3D-26F22325357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IVA INCLUIDO</t>
      </text>
    </comment>
    <comment ref="H22" authorId="3" shapeId="0" xr:uid="{1CA9F071-4FB0-4BAC-98FD-DA3193EBB49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Valor Total ponderado, IVA INCLUIDO</t>
      </text>
    </comment>
  </commentList>
</comments>
</file>

<file path=xl/sharedStrings.xml><?xml version="1.0" encoding="utf-8"?>
<sst xmlns="http://schemas.openxmlformats.org/spreadsheetml/2006/main" count="65" uniqueCount="61">
  <si>
    <t>PROPUESTA ESO-VALLEDUPAR</t>
  </si>
  <si>
    <t>ÍTEM</t>
  </si>
  <si>
    <t>DESCRIPCIÓN</t>
  </si>
  <si>
    <t>UNID</t>
  </si>
  <si>
    <t>CANT</t>
  </si>
  <si>
    <t>VALOR UNITARIO</t>
  </si>
  <si>
    <t>VALOR PARCIAL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</si>
  <si>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</si>
  <si>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</si>
  <si>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</si>
  <si>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</si>
  <si>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</si>
  <si>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</si>
  <si>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</si>
  <si>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</si>
  <si>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</si>
  <si>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</si>
  <si>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</si>
  <si>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</si>
  <si>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</si>
  <si>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3.1</t>
  </si>
  <si>
    <t>GL</t>
  </si>
  <si>
    <t xml:space="preserve">SUBTOTAL </t>
  </si>
  <si>
    <t>IVA (19%)</t>
  </si>
  <si>
    <t xml:space="preserve">TOTAL </t>
  </si>
  <si>
    <t>DETALLE BOLSA DE REPUESTOS Y REPARACIONES MAYORES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</si>
  <si>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</si>
  <si>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</si>
  <si>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</si>
  <si>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</si>
  <si>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</si>
  <si>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</si>
  <si>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</si>
  <si>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</si>
  <si>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</si>
  <si>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</si>
  <si>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</si>
  <si>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</si>
  <si>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</si>
  <si>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</si>
  <si>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</si>
  <si>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</si>
  <si>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</si>
  <si>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</si>
  <si>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</si>
  <si>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</si>
  <si>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</si>
  <si>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</si>
  <si>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</si>
  <si>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</si>
  <si>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</si>
  <si>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</si>
  <si>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</si>
  <si>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</si>
  <si>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</si>
  <si>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</si>
  <si>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</si>
  <si>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Bolsa de repuestos*</t>
  </si>
  <si>
    <t>VALOR UNITARIO IVA</t>
  </si>
  <si>
    <t>NOTA: *Tener presente que para estos item, son el valor tope no se puede igualar ni superar   dicho precio.</t>
  </si>
  <si>
    <t xml:space="preserve">
Valor total en letras: ________
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</si>
</sst>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.00_);_(&quot;$&quot;\ * \(#,##0.00\);_(&quot;$&quot;\ * &quot;-&quot;??_);_(@_)"/>
    <numFmt numFmtId="165" formatCode="&quot;$&quot;\ #,##0"/>
    <numFmt numFmtId="166" formatCode="_ &quot;$&quot;\ * #,##0_ ;_ &quot;$&quot;\ * \-#,##0_ ;_ &quot;$&quot;\ * &quot;-&quot;??_ ;_ @_ "/>
    <numFmt numFmtId="167" formatCode="&quot;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b/>
      <i/>
      <sz val="11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</cellStyleXfs>
  <cellXfs count="34">
    <xf numFmtId="0" fontId="0" fillId="0" borderId="0" xfId="0"/>
    <xf numFmtId="0" fontId="3" fillId="0" borderId="0" xfId="0" applyFont="1"/>
    <xf numFmtId="3" fontId="5" fillId="3" borderId="3" xfId="2" applyNumberFormat="1" applyFont="1" applyFill="1" applyBorder="1" applyAlignment="1" applyProtection="1">
      <alignment horizontal="center" vertical="center" wrapText="1"/>
    </xf>
    <xf numFmtId="3" fontId="5" fillId="3" borderId="3" xfId="2" applyNumberFormat="1" applyFont="1" applyFill="1" applyBorder="1" applyAlignment="1" applyProtection="1">
      <alignment horizontal="center" vertical="center" wrapText="1"/>
      <protection locked="0"/>
    </xf>
    <xf numFmtId="164" fontId="5" fillId="3" borderId="3" xfId="1" applyFont="1" applyFill="1" applyBorder="1" applyAlignment="1" applyProtection="1">
      <alignment horizontal="center" vertical="center" wrapText="1"/>
      <protection locked="0"/>
    </xf>
    <xf numFmtId="0" fontId="2" fillId="4" borderId="3" xfId="3" applyFont="1" applyFill="1" applyBorder="1" applyAlignment="1">
      <alignment horizontal="center" vertical="center"/>
    </xf>
    <xf numFmtId="0" fontId="3" fillId="4" borderId="3" xfId="3" applyFont="1" applyFill="1" applyBorder="1" applyAlignment="1">
      <alignment horizontal="center" vertical="center"/>
    </xf>
    <xf numFmtId="0" fontId="3" fillId="4" borderId="3" xfId="3" applyFont="1" applyFill="1" applyBorder="1" applyAlignment="1">
      <alignment horizontal="left" vertical="center"/>
    </xf>
    <xf numFmtId="0" fontId="3" fillId="4" borderId="2" xfId="3" applyFont="1" applyFill="1" applyBorder="1" applyAlignment="1">
      <alignment horizontal="center" vertical="center"/>
    </xf>
    <xf numFmtId="165" fontId="3" fillId="4" borderId="3" xfId="3" applyNumberFormat="1" applyFont="1" applyFill="1" applyBorder="1" applyAlignment="1">
      <alignment horizontal="right" vertical="center"/>
    </xf>
    <xf numFmtId="0" fontId="2" fillId="4" borderId="2" xfId="3" applyFont="1" applyFill="1" applyBorder="1" applyAlignment="1">
      <alignment horizontal="center" vertical="center"/>
    </xf>
    <xf numFmtId="166" fontId="2" fillId="4" borderId="3" xfId="1" applyNumberFormat="1" applyFont="1" applyFill="1" applyBorder="1" applyAlignment="1" applyProtection="1">
      <alignment horizontal="center" vertical="center"/>
    </xf>
    <xf numFmtId="0" fontId="2" fillId="0" borderId="0" xfId="4" applyFont="1" applyAlignment="1">
      <alignment horizontal="center"/>
    </xf>
    <xf numFmtId="166" fontId="2" fillId="4" borderId="0" xfId="1" applyNumberFormat="1" applyFont="1" applyFill="1" applyBorder="1" applyAlignment="1" applyProtection="1">
      <alignment horizontal="center" vertical="center"/>
    </xf>
    <xf numFmtId="167" fontId="3" fillId="4" borderId="3" xfId="3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7" fillId="0" borderId="0" xfId="0" applyFont="1"/>
    <xf numFmtId="3" fontId="5" fillId="3" borderId="4" xfId="2" applyNumberFormat="1" applyFont="1" applyFill="1" applyBorder="1" applyAlignment="1" applyProtection="1">
      <alignment horizontal="center" vertical="center" wrapText="1"/>
      <protection locked="0"/>
    </xf>
    <xf numFmtId="164" fontId="5" fillId="3" borderId="4" xfId="1" applyFont="1" applyFill="1" applyBorder="1" applyAlignment="1" applyProtection="1">
      <alignment horizontal="center" vertical="center" wrapText="1"/>
      <protection locked="0"/>
    </xf>
    <xf numFmtId="0" fontId="3" fillId="4" borderId="5" xfId="3" applyFont="1" applyFill="1" applyBorder="1" applyAlignment="1">
      <alignment horizontal="center" vertical="center"/>
    </xf>
    <xf numFmtId="165" fontId="3" fillId="4" borderId="5" xfId="3" applyNumberFormat="1" applyFont="1" applyFill="1" applyBorder="1" applyAlignment="1">
      <alignment horizontal="right" vertical="center"/>
    </xf>
    <xf numFmtId="0" fontId="3" fillId="0" borderId="3" xfId="0" applyFont="1" applyBorder="1"/>
    <xf numFmtId="0" fontId="3" fillId="4" borderId="4" xfId="3" applyFont="1" applyFill="1" applyBorder="1" applyAlignment="1">
      <alignment horizontal="center" vertical="center"/>
    </xf>
    <xf numFmtId="165" fontId="3" fillId="4" borderId="4" xfId="3" applyNumberFormat="1" applyFont="1" applyFill="1" applyBorder="1" applyAlignment="1">
      <alignment horizontal="right" vertical="center"/>
    </xf>
    <xf numFmtId="164" fontId="2" fillId="0" borderId="0" xfId="1" applyFont="1"/>
    <xf numFmtId="164" fontId="2" fillId="0" borderId="3" xfId="1" applyFont="1" applyBorder="1"/>
    <xf numFmtId="164" fontId="8" fillId="0" borderId="3" xfId="1" applyFont="1" applyBorder="1"/>
    <xf numFmtId="164" fontId="2" fillId="4" borderId="3" xfId="1" applyFont="1" applyFill="1" applyBorder="1" applyAlignment="1">
      <alignment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3" xfId="4" applyFont="1" applyBorder="1" applyAlignment="1">
      <alignment horizontal="center"/>
    </xf>
    <xf numFmtId="164" fontId="2" fillId="4" borderId="2" xfId="1" applyFont="1" applyFill="1" applyBorder="1" applyAlignment="1">
      <alignment horizontal="center" vertical="center"/>
    </xf>
    <xf numFmtId="164" fontId="2" fillId="4" borderId="6" xfId="1" applyFont="1" applyFill="1" applyBorder="1" applyAlignment="1">
      <alignment horizontal="center" vertical="center"/>
    </xf>
  </cellXfs>
  <cellStyles count="5">
    <cellStyle name="Moneda" xfId="1" builtinId="4"/>
    <cellStyle name="Normal" xfId="0" builtinId="0"/>
    <cellStyle name="Normal 3" xfId="4" xr:uid="{00000000-0005-0000-0000-000002000000}"/>
    <cellStyle name="Normal_alcatel basica" xfId="2" xr:uid="{00000000-0005-0000-0000-000003000000}"/>
    <cellStyle name="Normal_formulario de cantidades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alazar/OneDrive%20-%20UNION%20ELECTRICA%20SA/PROCESOS%202021/VALLEDUPAR%202021/PROPUESTA%20ECON&#211;MICA%20MANTENIMIENTO%20VALLEDUPAR%202021%20V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rramienta"/>
      <sheetName val="Transporte"/>
      <sheetName val="Mano de Obra"/>
      <sheetName val="Precios Base"/>
      <sheetName val="Subcontr"/>
      <sheetName val="APU"/>
      <sheetName val="Formulario APU"/>
      <sheetName val="Resumen"/>
      <sheetName val="AIU"/>
      <sheetName val="H.P."/>
      <sheetName val="CONTRATACIÓN ESO-VALLE"/>
      <sheetName val="Formulario Cliente"/>
      <sheetName val="IMP APU"/>
      <sheetName val="Costos"/>
      <sheetName val="Ingresos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C12" t="str">
            <v>MANTENIMIENTO PREVENTIVO SISTEMA DE CCTV Y SIES</v>
          </cell>
        </row>
        <row r="13">
          <cell r="C13" t="str">
            <v>Mantenimiento preventivo de cámara Domo PTZ</v>
          </cell>
          <cell r="D13" t="str">
            <v>UND</v>
          </cell>
          <cell r="E13">
            <v>185</v>
          </cell>
        </row>
        <row r="14">
          <cell r="C14" t="str">
            <v xml:space="preserve">Mantenimiento preventivo de cámara Fija </v>
          </cell>
          <cell r="D14" t="str">
            <v>UND</v>
          </cell>
          <cell r="E14">
            <v>207</v>
          </cell>
        </row>
        <row r="15">
          <cell r="C15" t="str">
            <v>Mantenimiento preventivo a los computadores del SIES</v>
          </cell>
          <cell r="D15" t="str">
            <v>UND</v>
          </cell>
          <cell r="E15">
            <v>36</v>
          </cell>
        </row>
        <row r="16">
          <cell r="C16" t="str">
            <v>Mantenimiento preventivo a mobiliario</v>
          </cell>
          <cell r="D16" t="str">
            <v>GL</v>
          </cell>
          <cell r="E16">
            <v>1</v>
          </cell>
        </row>
        <row r="17">
          <cell r="C17" t="str">
            <v>Mantenimiento preventivo a sistema de video Wall</v>
          </cell>
          <cell r="D17" t="str">
            <v>GL</v>
          </cell>
          <cell r="E17">
            <v>1</v>
          </cell>
        </row>
        <row r="18">
          <cell r="C18" t="str">
            <v>Mantenimiento preventivo a control de acceso SIES</v>
          </cell>
          <cell r="D18" t="str">
            <v>UND</v>
          </cell>
          <cell r="E18">
            <v>3</v>
          </cell>
        </row>
        <row r="19">
          <cell r="C19" t="str">
            <v>Mantenimiento preventivo UPS de 30 KVA</v>
          </cell>
          <cell r="D19" t="str">
            <v>UND</v>
          </cell>
          <cell r="E19">
            <v>3</v>
          </cell>
        </row>
        <row r="21">
          <cell r="C21" t="str">
            <v xml:space="preserve">Mantenimiento preventivo a aire acondicionado </v>
          </cell>
          <cell r="D21" t="str">
            <v>UND</v>
          </cell>
          <cell r="E21">
            <v>1</v>
          </cell>
        </row>
        <row r="22">
          <cell r="C22" t="str">
            <v>Mantenimiento preventivo a plata eléctrica de 100 KVA</v>
          </cell>
          <cell r="D22" t="str">
            <v>UND</v>
          </cell>
          <cell r="E22">
            <v>1</v>
          </cell>
        </row>
        <row r="24">
          <cell r="C24" t="str">
            <v xml:space="preserve">SOPORTE DE SISTEMAS DE CCTV </v>
          </cell>
        </row>
        <row r="25">
          <cell r="C25" t="str">
            <v>Soporte y correctivos que den a lugar en el sistema de cámaras de video vigilancia ciudadana (no incluye repuestos)</v>
          </cell>
          <cell r="D25" t="str">
            <v>MES</v>
          </cell>
        </row>
        <row r="27">
          <cell r="C27" t="str">
            <v>Soporte y correctivos que den a lugar a sistema de video visualización (video Wall) (no incluye repuestos)</v>
          </cell>
          <cell r="D27" t="str">
            <v>MES</v>
          </cell>
        </row>
        <row r="29">
          <cell r="C29" t="str">
            <v>Soporte y correctivos que den a lugar a sistema de respaldo de energía UPS y Planta eléctrica (no incluye repuestos)</v>
          </cell>
          <cell r="D29" t="str">
            <v>MES</v>
          </cell>
        </row>
        <row r="30">
          <cell r="C30" t="str">
            <v>Soporte y correctivos que den a lugar a aire acondicionado (no incluye repuestos)</v>
          </cell>
          <cell r="D30" t="str">
            <v>MES</v>
          </cell>
        </row>
        <row r="33">
          <cell r="C33" t="str">
            <v>BOLSA DE REPUESTOS Y REPARACIONES MAYORES</v>
          </cell>
        </row>
        <row r="34">
          <cell r="C34" t="str">
            <v>Suministro de Pantalla video wall de 55"</v>
          </cell>
          <cell r="D34" t="str">
            <v>UND</v>
          </cell>
        </row>
        <row r="35">
          <cell r="C35" t="str">
            <v>Suministro de cámara mini domo interior</v>
          </cell>
          <cell r="D35" t="str">
            <v>UND</v>
          </cell>
        </row>
        <row r="36">
          <cell r="C36" t="str">
            <v>Suministro de cámara fija tipo Bullet exterior</v>
          </cell>
          <cell r="D36" t="str">
            <v>UND</v>
          </cell>
        </row>
        <row r="37">
          <cell r="C37" t="str">
            <v>Suministro de cámara Domo PTZ</v>
          </cell>
          <cell r="D37" t="str">
            <v>UND</v>
          </cell>
        </row>
        <row r="38">
          <cell r="C38" t="str">
            <v>Suministro de Acrilico tipo domo para cámara PTZ Indigo Vision BX510</v>
          </cell>
          <cell r="D38" t="str">
            <v>UND</v>
          </cell>
        </row>
        <row r="39">
          <cell r="C39" t="str">
            <v>Suministro de UPS de 1 KVA</v>
          </cell>
          <cell r="D39" t="str">
            <v>UND</v>
          </cell>
        </row>
        <row r="40">
          <cell r="C40" t="str">
            <v>Suministro de Batería 12V 7Ah para UPS de 1 KVA</v>
          </cell>
          <cell r="D40" t="str">
            <v>UND</v>
          </cell>
        </row>
        <row r="41">
          <cell r="C41" t="str">
            <v>Suministro de Bateria 12V/40Ah/20HR para banco de baterias</v>
          </cell>
          <cell r="D41" t="str">
            <v>UND</v>
          </cell>
        </row>
        <row r="42">
          <cell r="C42" t="str">
            <v>Suministro de Bateria 12V/33Ah para banco de baterias</v>
          </cell>
          <cell r="D42" t="str">
            <v>UND</v>
          </cell>
        </row>
        <row r="43">
          <cell r="C43" t="str">
            <v>Suministro de Disco duro de 6TB Dell</v>
          </cell>
          <cell r="D43" t="str">
            <v>UND</v>
          </cell>
        </row>
        <row r="44">
          <cell r="C44" t="str">
            <v>Suministro de Disco duro de 4TB Dell</v>
          </cell>
          <cell r="D44" t="str">
            <v>UND</v>
          </cell>
        </row>
        <row r="45">
          <cell r="C45" t="str">
            <v>Suministro de Boton de salida No Touch</v>
          </cell>
          <cell r="D45" t="str">
            <v>UND</v>
          </cell>
        </row>
        <row r="46">
          <cell r="C46" t="str">
            <v>Suministro de Gbic SFP 10 Gigabit para SW CISCO</v>
          </cell>
          <cell r="D46" t="str">
            <v>UND</v>
          </cell>
        </row>
        <row r="47">
          <cell r="C47" t="str">
            <v>Suministro de Cable UTP Cat 6</v>
          </cell>
          <cell r="D47" t="str">
            <v>ML</v>
          </cell>
        </row>
        <row r="48">
          <cell r="C48" t="str">
            <v>Suministro F.O para soporte de CCTV</v>
          </cell>
          <cell r="D48" t="str">
            <v>ML</v>
          </cell>
        </row>
        <row r="49">
          <cell r="C49" t="str">
            <v>Suministro cajas de emplame (Muflas) para soporte de CCTV</v>
          </cell>
          <cell r="D49" t="str">
            <v>UND</v>
          </cell>
        </row>
        <row r="50">
          <cell r="C50" t="str">
            <v>Suministro de licencias para cámara</v>
          </cell>
          <cell r="D50" t="str">
            <v>UND</v>
          </cell>
        </row>
        <row r="51">
          <cell r="C51" t="str">
            <v>Suministro de Auriculares de comunicación unificados profesionales</v>
          </cell>
          <cell r="D51" t="str">
            <v>UND</v>
          </cell>
        </row>
        <row r="52">
          <cell r="C52" t="str">
            <v>Suministro de sillas</v>
          </cell>
          <cell r="D52" t="str">
            <v>UND</v>
          </cell>
        </row>
        <row r="53">
          <cell r="C53" t="str">
            <v>Suministro de cable 2x8+8</v>
          </cell>
          <cell r="D53" t="str">
            <v>ML</v>
          </cell>
        </row>
        <row r="54">
          <cell r="C54" t="str">
            <v>Suministro de cable 3x8</v>
          </cell>
          <cell r="D54" t="str">
            <v>ML</v>
          </cell>
        </row>
        <row r="55">
          <cell r="C55" t="str">
            <v>Suministro de transformador de Aislamiento</v>
          </cell>
          <cell r="D55" t="str">
            <v>UND</v>
          </cell>
        </row>
        <row r="56">
          <cell r="C56" t="str">
            <v>Suministro de POE de 15W</v>
          </cell>
          <cell r="D56" t="str">
            <v>UND</v>
          </cell>
        </row>
        <row r="57">
          <cell r="C57" t="str">
            <v>Suministro de Breacker 220v</v>
          </cell>
          <cell r="D57" t="str">
            <v>UND</v>
          </cell>
        </row>
        <row r="58">
          <cell r="C58" t="str">
            <v>Suministro de Breacker 110v</v>
          </cell>
          <cell r="D58" t="str">
            <v>UND</v>
          </cell>
        </row>
        <row r="59">
          <cell r="C59" t="str">
            <v>Suministro de Switch de 8 puertos</v>
          </cell>
          <cell r="D59" t="str">
            <v>UND</v>
          </cell>
        </row>
        <row r="60">
          <cell r="C60" t="str">
            <v>Suministro de Proteccion ethernet cat 6 (fs-rj45-6/100)</v>
          </cell>
          <cell r="D60" t="str">
            <v>UND</v>
          </cell>
        </row>
        <row r="61">
          <cell r="C61" t="str">
            <v>Suministro de UPS 1KVA con tarjeta de red</v>
          </cell>
          <cell r="D61" t="str">
            <v>UND</v>
          </cell>
        </row>
        <row r="62">
          <cell r="C62" t="str">
            <v>Suministro de Patch cord RJ Cat 6 de 3 mts</v>
          </cell>
          <cell r="D62" t="str">
            <v>UND</v>
          </cell>
        </row>
        <row r="63">
          <cell r="C63" t="str">
            <v>Suministro de Gabinete tipo interperie (incluye transformador de aislamiento, proteccion de datos y protecciones eléctricas)</v>
          </cell>
          <cell r="D63" t="str">
            <v>UND</v>
          </cell>
        </row>
        <row r="64">
          <cell r="C64" t="str">
            <v>Suministro de Brazo escualizable de 1,8 metros</v>
          </cell>
          <cell r="D64" t="str">
            <v>UND</v>
          </cell>
        </row>
        <row r="65">
          <cell r="C65" t="str">
            <v>Suministro de patch cord RF</v>
          </cell>
          <cell r="D65" t="str">
            <v>UND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ladier Evelio Tangarife Berrio" id="{5C3E6CFF-EB64-4563-80A0-E2F40D3985EE}" userId="S::dtangarife@esu.com.co::5be815b1-5e91-4d45-85b1-66fd12c04f4e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3" dT="2021-10-19T21:59:58.26" personId="{5C3E6CFF-EB64-4563-80A0-E2F40D3985EE}" id="{BBD81EEE-871C-4C65-94A5-83E5F77D52C1}">
    <text>VALOR TOPE, IVA INCLUIDO</text>
  </threadedComment>
  <threadedComment ref="H13" dT="2021-10-19T22:00:37.37" personId="{5C3E6CFF-EB64-4563-80A0-E2F40D3985EE}" id="{CAD5190A-E00B-4B58-A398-2FE58B188C9F}">
    <text>IVA INCLUIDO</text>
  </threadedComment>
  <threadedComment ref="H18" dT="2021-10-19T22:00:53.53" personId="{5C3E6CFF-EB64-4563-80A0-E2F40D3985EE}" id="{2AD15CE0-2A5F-43FD-AD3D-26F22325357C}">
    <text>IVA INCLUIDO</text>
  </threadedComment>
  <threadedComment ref="H22" dT="2021-10-20T19:20:04.49" personId="{5C3E6CFF-EB64-4563-80A0-E2F40D3985EE}" id="{1CA9F071-4FB0-4BAC-98FD-DA3193EBB49F}">
    <text>Valor Total ponderado, IVA INCLUIDO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topLeftCell="B1" workbookViewId="0">
      <selection activeCell="F20" sqref="F20"/>
    </sheetView>
  </sheetViews>
  <sheetFormatPr baseColWidth="10" defaultColWidth="11.42578125" defaultRowHeight="15" x14ac:dyDescent="0.25"/>
  <cols>
    <col min="1" max="1" width="5.42578125" style="1" bestFit="1" customWidth="1"/>
    <col min="2" max="2" width="102.42578125" style="1" customWidth="1"/>
    <col min="3" max="3" width="5.7109375" style="15" bestFit="1" customWidth="1"/>
    <col min="4" max="4" width="11.42578125" style="15" customWidth="1"/>
    <col min="5" max="6" width="15.140625" style="1" bestFit="1" customWidth="1"/>
    <col min="7" max="7" width="4.28515625" style="1" customWidth="1"/>
    <col min="8" max="8" width="16.7109375" style="24" bestFit="1" customWidth="1"/>
    <col min="9" max="16384" width="11.42578125" style="1"/>
  </cols>
  <sheetData>
    <row r="1" spans="1:8" x14ac:dyDescent="0.25">
      <c r="A1" s="30" t="s">
        <v>0</v>
      </c>
      <c r="B1" s="30"/>
      <c r="C1" s="30"/>
      <c r="D1" s="30"/>
      <c r="E1" s="30"/>
      <c r="F1" s="30"/>
    </row>
    <row r="2" spans="1:8" ht="30" x14ac:dyDescent="0.25">
      <c r="A2" s="2" t="s">
        <v>1</v>
      </c>
      <c r="B2" s="2" t="s">
        <v>2</v>
      </c>
      <c r="C2" s="3" t="s">
        <v>3</v>
      </c>
      <c r="D2" s="17" t="s">
        <v>4</v>
      </c>
      <c r="E2" s="18" t="s">
        <v>5</v>
      </c>
      <c r="F2" s="18" t="s">
        <v>6</v>
      </c>
    </row>
    <row r="3" spans="1:8" x14ac:dyDescent="0.25">
      <c r="A3" s="5">
        <v>1</v>
      </c>
      <c r="B3" s="5" t="str">
        <f>'[1]Formulario APU'!C12</f>
        <v>MANTENIMIENTO PREVENTIVO SISTEMA DE CCTV Y SIES</v>
      </c>
      <c r="C3" s="6"/>
      <c r="D3" s="27"/>
      <c r="E3" s="32">
        <f>SUM(F4:F12)</f>
        <v>0</v>
      </c>
      <c r="F3" s="33"/>
      <c r="G3" s="21"/>
      <c r="H3" s="25">
        <v>158288746</v>
      </c>
    </row>
    <row r="4" spans="1:8" x14ac:dyDescent="0.25">
      <c r="A4" s="8" t="s">
        <v>7</v>
      </c>
      <c r="B4" s="7" t="str">
        <f>'[1]Formulario APU'!C13</f>
        <v>Mantenimiento preventivo de cámara Domo PTZ</v>
      </c>
      <c r="C4" s="6" t="str">
        <f>'[1]Formulario APU'!D13</f>
        <v>UND</v>
      </c>
      <c r="D4" s="19">
        <f>'[1]Formulario APU'!E13</f>
        <v>185</v>
      </c>
      <c r="E4" s="20"/>
      <c r="F4" s="20"/>
    </row>
    <row r="5" spans="1:8" x14ac:dyDescent="0.25">
      <c r="A5" s="8" t="s">
        <v>8</v>
      </c>
      <c r="B5" s="7" t="str">
        <f>'[1]Formulario APU'!C14</f>
        <v xml:space="preserve">Mantenimiento preventivo de cámara Fija </v>
      </c>
      <c r="C5" s="6" t="str">
        <f>'[1]Formulario APU'!D14</f>
        <v>UND</v>
      </c>
      <c r="D5" s="6">
        <f>'[1]Formulario APU'!E14</f>
        <v>207</v>
      </c>
      <c r="E5" s="9"/>
      <c r="F5" s="9"/>
    </row>
    <row r="6" spans="1:8" x14ac:dyDescent="0.25">
      <c r="A6" s="8" t="s">
        <v>9</v>
      </c>
      <c r="B6" s="7" t="str">
        <f>'[1]Formulario APU'!C15</f>
        <v>Mantenimiento preventivo a los computadores del SIES</v>
      </c>
      <c r="C6" s="6" t="str">
        <f>'[1]Formulario APU'!D15</f>
        <v>UND</v>
      </c>
      <c r="D6" s="6">
        <f>'[1]Formulario APU'!E15</f>
        <v>36</v>
      </c>
      <c r="E6" s="9"/>
      <c r="F6" s="9"/>
    </row>
    <row r="7" spans="1:8" x14ac:dyDescent="0.25">
      <c r="A7" s="8" t="s">
        <v>10</v>
      </c>
      <c r="B7" s="7" t="str">
        <f>'[1]Formulario APU'!C16</f>
        <v>Mantenimiento preventivo a mobiliario</v>
      </c>
      <c r="C7" s="6" t="str">
        <f>'[1]Formulario APU'!D16</f>
        <v>GL</v>
      </c>
      <c r="D7" s="6">
        <f>'[1]Formulario APU'!E16</f>
        <v>1</v>
      </c>
      <c r="E7" s="9"/>
      <c r="F7" s="9"/>
    </row>
    <row r="8" spans="1:8" x14ac:dyDescent="0.25">
      <c r="A8" s="8" t="s">
        <v>11</v>
      </c>
      <c r="B8" s="7" t="str">
        <f>'[1]Formulario APU'!C17</f>
        <v>Mantenimiento preventivo a sistema de video Wall</v>
      </c>
      <c r="C8" s="6" t="str">
        <f>'[1]Formulario APU'!D17</f>
        <v>GL</v>
      </c>
      <c r="D8" s="6">
        <f>'[1]Formulario APU'!E17</f>
        <v>1</v>
      </c>
      <c r="E8" s="9"/>
      <c r="F8" s="9"/>
    </row>
    <row r="9" spans="1:8" x14ac:dyDescent="0.25">
      <c r="A9" s="8" t="s">
        <v>12</v>
      </c>
      <c r="B9" s="7" t="str">
        <f>'[1]Formulario APU'!C18</f>
        <v>Mantenimiento preventivo a control de acceso SIES</v>
      </c>
      <c r="C9" s="6" t="str">
        <f>'[1]Formulario APU'!D18</f>
        <v>UND</v>
      </c>
      <c r="D9" s="6">
        <f>'[1]Formulario APU'!E18</f>
        <v>3</v>
      </c>
      <c r="E9" s="9"/>
      <c r="F9" s="9"/>
    </row>
    <row r="10" spans="1:8" x14ac:dyDescent="0.25">
      <c r="A10" s="8" t="s">
        <v>13</v>
      </c>
      <c r="B10" s="7" t="str">
        <f>'[1]Formulario APU'!C19</f>
        <v>Mantenimiento preventivo UPS de 30 KVA</v>
      </c>
      <c r="C10" s="6" t="str">
        <f>'[1]Formulario APU'!D19</f>
        <v>UND</v>
      </c>
      <c r="D10" s="6">
        <f>'[1]Formulario APU'!E19</f>
        <v>3</v>
      </c>
      <c r="E10" s="9"/>
      <c r="F10" s="9"/>
    </row>
    <row r="11" spans="1:8" x14ac:dyDescent="0.25">
      <c r="A11" s="8" t="s">
        <v>14</v>
      </c>
      <c r="B11" s="7" t="str">
        <f>'[1]Formulario APU'!C21</f>
        <v xml:space="preserve">Mantenimiento preventivo a aire acondicionado </v>
      </c>
      <c r="C11" s="6" t="str">
        <f>'[1]Formulario APU'!D21</f>
        <v>UND</v>
      </c>
      <c r="D11" s="6">
        <f>'[1]Formulario APU'!E21</f>
        <v>1</v>
      </c>
      <c r="E11" s="9"/>
      <c r="F11" s="9"/>
    </row>
    <row r="12" spans="1:8" x14ac:dyDescent="0.25">
      <c r="A12" s="8" t="s">
        <v>15</v>
      </c>
      <c r="B12" s="7" t="str">
        <f>'[1]Formulario APU'!C22</f>
        <v>Mantenimiento preventivo a plata eléctrica de 100 KVA</v>
      </c>
      <c r="C12" s="6" t="str">
        <f>'[1]Formulario APU'!D22</f>
        <v>UND</v>
      </c>
      <c r="D12" s="22">
        <f>'[1]Formulario APU'!E22</f>
        <v>1</v>
      </c>
      <c r="E12" s="23"/>
      <c r="F12" s="23"/>
    </row>
    <row r="13" spans="1:8" x14ac:dyDescent="0.25">
      <c r="A13" s="10">
        <v>2</v>
      </c>
      <c r="B13" s="5" t="str">
        <f>'[1]Formulario APU'!C24</f>
        <v xml:space="preserve">SOPORTE DE SISTEMAS DE CCTV </v>
      </c>
      <c r="C13" s="6"/>
      <c r="D13" s="27"/>
      <c r="E13" s="32">
        <f>SUM(F14:F17)</f>
        <v>0</v>
      </c>
      <c r="F13" s="33"/>
      <c r="G13" s="21"/>
      <c r="H13" s="25">
        <v>145548437</v>
      </c>
    </row>
    <row r="14" spans="1:8" x14ac:dyDescent="0.25">
      <c r="A14" s="8" t="s">
        <v>16</v>
      </c>
      <c r="B14" s="7" t="str">
        <f>'[1]Formulario APU'!C25</f>
        <v>Soporte y correctivos que den a lugar en el sistema de cámaras de video vigilancia ciudadana (no incluye repuestos)</v>
      </c>
      <c r="C14" s="6" t="str">
        <f>'[1]Formulario APU'!D25</f>
        <v>MES</v>
      </c>
      <c r="D14" s="19">
        <v>4</v>
      </c>
      <c r="E14" s="20"/>
      <c r="F14" s="20"/>
    </row>
    <row r="15" spans="1:8" x14ac:dyDescent="0.25">
      <c r="A15" s="8" t="s">
        <v>17</v>
      </c>
      <c r="B15" s="7" t="str">
        <f>'[1]Formulario APU'!C27</f>
        <v>Soporte y correctivos que den a lugar a sistema de video visualización (video Wall) (no incluye repuestos)</v>
      </c>
      <c r="C15" s="6" t="str">
        <f>'[1]Formulario APU'!D27</f>
        <v>MES</v>
      </c>
      <c r="D15" s="6">
        <v>3</v>
      </c>
      <c r="E15" s="9"/>
      <c r="F15" s="9"/>
    </row>
    <row r="16" spans="1:8" x14ac:dyDescent="0.25">
      <c r="A16" s="8" t="s">
        <v>18</v>
      </c>
      <c r="B16" s="7" t="str">
        <f>'[1]Formulario APU'!C29</f>
        <v>Soporte y correctivos que den a lugar a sistema de respaldo de energía UPS y Planta eléctrica (no incluye repuestos)</v>
      </c>
      <c r="C16" s="6" t="str">
        <f>'[1]Formulario APU'!D29</f>
        <v>MES</v>
      </c>
      <c r="D16" s="6">
        <v>3</v>
      </c>
      <c r="E16" s="9"/>
      <c r="F16" s="9"/>
    </row>
    <row r="17" spans="1:8" x14ac:dyDescent="0.25">
      <c r="A17" s="8" t="s">
        <v>19</v>
      </c>
      <c r="B17" s="7" t="str">
        <f>'[1]Formulario APU'!C30</f>
        <v>Soporte y correctivos que den a lugar a aire acondicionado (no incluye repuestos)</v>
      </c>
      <c r="C17" s="6" t="str">
        <f>'[1]Formulario APU'!D30</f>
        <v>MES</v>
      </c>
      <c r="D17" s="22">
        <v>4</v>
      </c>
      <c r="E17" s="23"/>
      <c r="F17" s="23"/>
    </row>
    <row r="18" spans="1:8" x14ac:dyDescent="0.25">
      <c r="A18" s="10">
        <v>3</v>
      </c>
      <c r="B18" s="5" t="str">
        <f>'[1]Formulario APU'!C33</f>
        <v>BOLSA DE REPUESTOS Y REPARACIONES MAYORES</v>
      </c>
      <c r="C18" s="6"/>
      <c r="D18" s="27"/>
      <c r="E18" s="32">
        <f>SUM(F19)</f>
        <v>0</v>
      </c>
      <c r="F18" s="33"/>
      <c r="G18" s="21"/>
      <c r="H18" s="25">
        <v>261689814</v>
      </c>
    </row>
    <row r="19" spans="1:8" x14ac:dyDescent="0.25">
      <c r="A19" s="8" t="s">
        <v>20</v>
      </c>
      <c r="B19" s="7" t="s">
        <v>57</v>
      </c>
      <c r="C19" s="6" t="s">
        <v>21</v>
      </c>
      <c r="D19" s="19">
        <v>1</v>
      </c>
      <c r="E19" s="20"/>
      <c r="F19" s="20">
        <f>E19*D19</f>
        <v>0</v>
      </c>
    </row>
    <row r="20" spans="1:8" x14ac:dyDescent="0.25">
      <c r="A20" s="31" t="s">
        <v>22</v>
      </c>
      <c r="B20" s="31"/>
      <c r="C20" s="31"/>
      <c r="D20" s="31"/>
      <c r="E20" s="31"/>
      <c r="F20" s="11">
        <f>E18+E13+E3</f>
        <v>0</v>
      </c>
    </row>
    <row r="21" spans="1:8" x14ac:dyDescent="0.25">
      <c r="A21" s="31" t="s">
        <v>23</v>
      </c>
      <c r="B21" s="31"/>
      <c r="C21" s="31"/>
      <c r="D21" s="31"/>
      <c r="E21" s="31"/>
      <c r="F21" s="11">
        <f>F20*0.19</f>
        <v>0</v>
      </c>
    </row>
    <row r="22" spans="1:8" x14ac:dyDescent="0.25">
      <c r="A22" s="31" t="s">
        <v>24</v>
      </c>
      <c r="B22" s="31"/>
      <c r="C22" s="31"/>
      <c r="D22" s="31"/>
      <c r="E22" s="31"/>
      <c r="F22" s="11">
        <f>F20+F21</f>
        <v>0</v>
      </c>
      <c r="H22" s="26">
        <f>H18+H13+H3</f>
        <v>565526997</v>
      </c>
    </row>
    <row r="23" spans="1:8" x14ac:dyDescent="0.25">
      <c r="A23" s="12"/>
      <c r="B23" s="12"/>
      <c r="C23" s="12"/>
      <c r="D23" s="12"/>
      <c r="E23" s="12"/>
      <c r="F23" s="13"/>
    </row>
    <row r="24" spans="1:8" x14ac:dyDescent="0.25">
      <c r="A24" s="12"/>
      <c r="B24" s="12"/>
      <c r="C24" s="12"/>
      <c r="D24" s="12"/>
      <c r="E24" s="12"/>
      <c r="F24" s="13"/>
    </row>
    <row r="25" spans="1:8" x14ac:dyDescent="0.25">
      <c r="A25" s="12"/>
      <c r="B25" s="12"/>
      <c r="C25" s="12"/>
      <c r="E25" s="12"/>
      <c r="F25" s="13"/>
    </row>
    <row r="26" spans="1:8" ht="45" x14ac:dyDescent="0.25">
      <c r="A26" s="2" t="s">
        <v>1</v>
      </c>
      <c r="B26" s="2" t="s">
        <v>2</v>
      </c>
      <c r="C26" s="3" t="s">
        <v>3</v>
      </c>
      <c r="D26" s="4" t="s">
        <v>58</v>
      </c>
    </row>
    <row r="27" spans="1:8" x14ac:dyDescent="0.25">
      <c r="A27" s="10">
        <v>3</v>
      </c>
      <c r="B27" s="5" t="s">
        <v>25</v>
      </c>
      <c r="C27" s="6"/>
      <c r="D27" s="14"/>
    </row>
    <row r="28" spans="1:8" x14ac:dyDescent="0.25">
      <c r="A28" s="8" t="s">
        <v>20</v>
      </c>
      <c r="B28" s="7" t="str">
        <f>'[1]Formulario APU'!C34</f>
        <v>Suministro de Pantalla video wall de 55"</v>
      </c>
      <c r="C28" s="6" t="str">
        <f>'[1]Formulario APU'!D34</f>
        <v>UND</v>
      </c>
      <c r="D28" s="14"/>
    </row>
    <row r="29" spans="1:8" x14ac:dyDescent="0.25">
      <c r="A29" s="8" t="s">
        <v>26</v>
      </c>
      <c r="B29" s="7" t="str">
        <f>'[1]Formulario APU'!C35</f>
        <v>Suministro de cámara mini domo interior</v>
      </c>
      <c r="C29" s="6" t="str">
        <f>'[1]Formulario APU'!D35</f>
        <v>UND</v>
      </c>
      <c r="D29" s="14"/>
    </row>
    <row r="30" spans="1:8" x14ac:dyDescent="0.25">
      <c r="A30" s="8" t="s">
        <v>27</v>
      </c>
      <c r="B30" s="7" t="str">
        <f>'[1]Formulario APU'!C36</f>
        <v>Suministro de cámara fija tipo Bullet exterior</v>
      </c>
      <c r="C30" s="6" t="str">
        <f>'[1]Formulario APU'!D36</f>
        <v>UND</v>
      </c>
      <c r="D30" s="14"/>
    </row>
    <row r="31" spans="1:8" x14ac:dyDescent="0.25">
      <c r="A31" s="8" t="s">
        <v>28</v>
      </c>
      <c r="B31" s="7" t="str">
        <f>'[1]Formulario APU'!C37</f>
        <v>Suministro de cámara Domo PTZ</v>
      </c>
      <c r="C31" s="6" t="str">
        <f>'[1]Formulario APU'!D37</f>
        <v>UND</v>
      </c>
      <c r="D31" s="14"/>
    </row>
    <row r="32" spans="1:8" x14ac:dyDescent="0.25">
      <c r="A32" s="8" t="s">
        <v>29</v>
      </c>
      <c r="B32" s="7" t="str">
        <f>'[1]Formulario APU'!C38</f>
        <v>Suministro de Acrilico tipo domo para cámara PTZ Indigo Vision BX510</v>
      </c>
      <c r="C32" s="6" t="str">
        <f>'[1]Formulario APU'!D38</f>
        <v>UND</v>
      </c>
      <c r="D32" s="14"/>
    </row>
    <row r="33" spans="1:4" x14ac:dyDescent="0.25">
      <c r="A33" s="8" t="s">
        <v>30</v>
      </c>
      <c r="B33" s="7" t="str">
        <f>'[1]Formulario APU'!C39</f>
        <v>Suministro de UPS de 1 KVA</v>
      </c>
      <c r="C33" s="6" t="str">
        <f>'[1]Formulario APU'!D39</f>
        <v>UND</v>
      </c>
      <c r="D33" s="14"/>
    </row>
    <row r="34" spans="1:4" x14ac:dyDescent="0.25">
      <c r="A34" s="8" t="s">
        <v>31</v>
      </c>
      <c r="B34" s="7" t="str">
        <f>'[1]Formulario APU'!C40</f>
        <v>Suministro de Batería 12V 7Ah para UPS de 1 KVA</v>
      </c>
      <c r="C34" s="6" t="str">
        <f>'[1]Formulario APU'!D40</f>
        <v>UND</v>
      </c>
      <c r="D34" s="14"/>
    </row>
    <row r="35" spans="1:4" x14ac:dyDescent="0.25">
      <c r="A35" s="8" t="s">
        <v>32</v>
      </c>
      <c r="B35" s="7" t="str">
        <f>'[1]Formulario APU'!C41</f>
        <v>Suministro de Bateria 12V/40Ah/20HR para banco de baterias</v>
      </c>
      <c r="C35" s="6" t="str">
        <f>'[1]Formulario APU'!D41</f>
        <v>UND</v>
      </c>
      <c r="D35" s="14"/>
    </row>
    <row r="36" spans="1:4" x14ac:dyDescent="0.25">
      <c r="A36" s="8" t="s">
        <v>33</v>
      </c>
      <c r="B36" s="7" t="str">
        <f>'[1]Formulario APU'!C42</f>
        <v>Suministro de Bateria 12V/33Ah para banco de baterias</v>
      </c>
      <c r="C36" s="6" t="str">
        <f>'[1]Formulario APU'!D42</f>
        <v>UND</v>
      </c>
      <c r="D36" s="14"/>
    </row>
    <row r="37" spans="1:4" x14ac:dyDescent="0.25">
      <c r="A37" s="8" t="s">
        <v>34</v>
      </c>
      <c r="B37" s="7" t="str">
        <f>'[1]Formulario APU'!C43</f>
        <v>Suministro de Disco duro de 6TB Dell</v>
      </c>
      <c r="C37" s="6" t="str">
        <f>'[1]Formulario APU'!D43</f>
        <v>UND</v>
      </c>
      <c r="D37" s="14"/>
    </row>
    <row r="38" spans="1:4" x14ac:dyDescent="0.25">
      <c r="A38" s="8" t="s">
        <v>35</v>
      </c>
      <c r="B38" s="7" t="str">
        <f>'[1]Formulario APU'!C44</f>
        <v>Suministro de Disco duro de 4TB Dell</v>
      </c>
      <c r="C38" s="6" t="str">
        <f>'[1]Formulario APU'!D44</f>
        <v>UND</v>
      </c>
      <c r="D38" s="14"/>
    </row>
    <row r="39" spans="1:4" x14ac:dyDescent="0.25">
      <c r="A39" s="8" t="s">
        <v>36</v>
      </c>
      <c r="B39" s="7" t="str">
        <f>'[1]Formulario APU'!C45</f>
        <v>Suministro de Boton de salida No Touch</v>
      </c>
      <c r="C39" s="6" t="str">
        <f>'[1]Formulario APU'!D45</f>
        <v>UND</v>
      </c>
      <c r="D39" s="14"/>
    </row>
    <row r="40" spans="1:4" x14ac:dyDescent="0.25">
      <c r="A40" s="8" t="s">
        <v>37</v>
      </c>
      <c r="B40" s="7" t="str">
        <f>'[1]Formulario APU'!C46</f>
        <v>Suministro de Gbic SFP 10 Gigabit para SW CISCO</v>
      </c>
      <c r="C40" s="6" t="str">
        <f>'[1]Formulario APU'!D46</f>
        <v>UND</v>
      </c>
      <c r="D40" s="14"/>
    </row>
    <row r="41" spans="1:4" x14ac:dyDescent="0.25">
      <c r="A41" s="8" t="s">
        <v>38</v>
      </c>
      <c r="B41" s="7" t="str">
        <f>'[1]Formulario APU'!C47</f>
        <v>Suministro de Cable UTP Cat 6</v>
      </c>
      <c r="C41" s="6" t="str">
        <f>'[1]Formulario APU'!D47</f>
        <v>ML</v>
      </c>
      <c r="D41" s="14"/>
    </row>
    <row r="42" spans="1:4" x14ac:dyDescent="0.25">
      <c r="A42" s="8" t="s">
        <v>39</v>
      </c>
      <c r="B42" s="7" t="str">
        <f>'[1]Formulario APU'!C48</f>
        <v>Suministro F.O para soporte de CCTV</v>
      </c>
      <c r="C42" s="6" t="str">
        <f>'[1]Formulario APU'!D48</f>
        <v>ML</v>
      </c>
      <c r="D42" s="14"/>
    </row>
    <row r="43" spans="1:4" x14ac:dyDescent="0.25">
      <c r="A43" s="8" t="s">
        <v>40</v>
      </c>
      <c r="B43" s="7" t="str">
        <f>'[1]Formulario APU'!C49</f>
        <v>Suministro cajas de emplame (Muflas) para soporte de CCTV</v>
      </c>
      <c r="C43" s="6" t="str">
        <f>'[1]Formulario APU'!D49</f>
        <v>UND</v>
      </c>
      <c r="D43" s="14"/>
    </row>
    <row r="44" spans="1:4" x14ac:dyDescent="0.25">
      <c r="A44" s="8" t="s">
        <v>41</v>
      </c>
      <c r="B44" s="7" t="str">
        <f>'[1]Formulario APU'!C50</f>
        <v>Suministro de licencias para cámara</v>
      </c>
      <c r="C44" s="6" t="str">
        <f>'[1]Formulario APU'!D50</f>
        <v>UND</v>
      </c>
      <c r="D44" s="14"/>
    </row>
    <row r="45" spans="1:4" x14ac:dyDescent="0.25">
      <c r="A45" s="8" t="s">
        <v>42</v>
      </c>
      <c r="B45" s="7" t="str">
        <f>'[1]Formulario APU'!C51</f>
        <v>Suministro de Auriculares de comunicación unificados profesionales</v>
      </c>
      <c r="C45" s="6" t="str">
        <f>'[1]Formulario APU'!D51</f>
        <v>UND</v>
      </c>
      <c r="D45" s="14"/>
    </row>
    <row r="46" spans="1:4" x14ac:dyDescent="0.25">
      <c r="A46" s="8" t="s">
        <v>43</v>
      </c>
      <c r="B46" s="7" t="str">
        <f>'[1]Formulario APU'!C52</f>
        <v>Suministro de sillas</v>
      </c>
      <c r="C46" s="6" t="str">
        <f>'[1]Formulario APU'!D52</f>
        <v>UND</v>
      </c>
      <c r="D46" s="14"/>
    </row>
    <row r="47" spans="1:4" x14ac:dyDescent="0.25">
      <c r="A47" s="8" t="s">
        <v>44</v>
      </c>
      <c r="B47" s="7" t="str">
        <f>'[1]Formulario APU'!C53</f>
        <v>Suministro de cable 2x8+8</v>
      </c>
      <c r="C47" s="6" t="str">
        <f>'[1]Formulario APU'!D53</f>
        <v>ML</v>
      </c>
      <c r="D47" s="14"/>
    </row>
    <row r="48" spans="1:4" x14ac:dyDescent="0.25">
      <c r="A48" s="8" t="s">
        <v>45</v>
      </c>
      <c r="B48" s="7" t="str">
        <f>'[1]Formulario APU'!C54</f>
        <v>Suministro de cable 3x8</v>
      </c>
      <c r="C48" s="6" t="str">
        <f>'[1]Formulario APU'!D54</f>
        <v>ML</v>
      </c>
      <c r="D48" s="14"/>
    </row>
    <row r="49" spans="1:4" x14ac:dyDescent="0.25">
      <c r="A49" s="8" t="s">
        <v>46</v>
      </c>
      <c r="B49" s="7" t="str">
        <f>'[1]Formulario APU'!C55</f>
        <v>Suministro de transformador de Aislamiento</v>
      </c>
      <c r="C49" s="6" t="str">
        <f>'[1]Formulario APU'!D55</f>
        <v>UND</v>
      </c>
      <c r="D49" s="14"/>
    </row>
    <row r="50" spans="1:4" x14ac:dyDescent="0.25">
      <c r="A50" s="8" t="s">
        <v>47</v>
      </c>
      <c r="B50" s="7" t="str">
        <f>'[1]Formulario APU'!C56</f>
        <v>Suministro de POE de 15W</v>
      </c>
      <c r="C50" s="6" t="str">
        <f>'[1]Formulario APU'!D56</f>
        <v>UND</v>
      </c>
      <c r="D50" s="14"/>
    </row>
    <row r="51" spans="1:4" x14ac:dyDescent="0.25">
      <c r="A51" s="8" t="s">
        <v>48</v>
      </c>
      <c r="B51" s="7" t="str">
        <f>'[1]Formulario APU'!C57</f>
        <v>Suministro de Breacker 220v</v>
      </c>
      <c r="C51" s="6" t="str">
        <f>'[1]Formulario APU'!D57</f>
        <v>UND</v>
      </c>
      <c r="D51" s="14"/>
    </row>
    <row r="52" spans="1:4" x14ac:dyDescent="0.25">
      <c r="A52" s="8" t="s">
        <v>49</v>
      </c>
      <c r="B52" s="7" t="str">
        <f>'[1]Formulario APU'!C58</f>
        <v>Suministro de Breacker 110v</v>
      </c>
      <c r="C52" s="6" t="str">
        <f>'[1]Formulario APU'!D58</f>
        <v>UND</v>
      </c>
      <c r="D52" s="14"/>
    </row>
    <row r="53" spans="1:4" x14ac:dyDescent="0.25">
      <c r="A53" s="8" t="s">
        <v>50</v>
      </c>
      <c r="B53" s="7" t="str">
        <f>'[1]Formulario APU'!C59</f>
        <v>Suministro de Switch de 8 puertos</v>
      </c>
      <c r="C53" s="6" t="str">
        <f>'[1]Formulario APU'!D59</f>
        <v>UND</v>
      </c>
      <c r="D53" s="14"/>
    </row>
    <row r="54" spans="1:4" x14ac:dyDescent="0.25">
      <c r="A54" s="8" t="s">
        <v>51</v>
      </c>
      <c r="B54" s="7" t="str">
        <f>'[1]Formulario APU'!C60</f>
        <v>Suministro de Proteccion ethernet cat 6 (fs-rj45-6/100)</v>
      </c>
      <c r="C54" s="6" t="str">
        <f>'[1]Formulario APU'!D60</f>
        <v>UND</v>
      </c>
      <c r="D54" s="14"/>
    </row>
    <row r="55" spans="1:4" x14ac:dyDescent="0.25">
      <c r="A55" s="8" t="s">
        <v>52</v>
      </c>
      <c r="B55" s="7" t="str">
        <f>'[1]Formulario APU'!C61</f>
        <v>Suministro de UPS 1KVA con tarjeta de red</v>
      </c>
      <c r="C55" s="6" t="str">
        <f>'[1]Formulario APU'!D61</f>
        <v>UND</v>
      </c>
      <c r="D55" s="14"/>
    </row>
    <row r="56" spans="1:4" x14ac:dyDescent="0.25">
      <c r="A56" s="8" t="s">
        <v>53</v>
      </c>
      <c r="B56" s="7" t="str">
        <f>'[1]Formulario APU'!C62</f>
        <v>Suministro de Patch cord RJ Cat 6 de 3 mts</v>
      </c>
      <c r="C56" s="6" t="str">
        <f>'[1]Formulario APU'!D62</f>
        <v>UND</v>
      </c>
      <c r="D56" s="14"/>
    </row>
    <row r="57" spans="1:4" x14ac:dyDescent="0.25">
      <c r="A57" s="8" t="s">
        <v>54</v>
      </c>
      <c r="B57" s="7" t="str">
        <f>'[1]Formulario APU'!C63</f>
        <v>Suministro de Gabinete tipo interperie (incluye transformador de aislamiento, proteccion de datos y protecciones eléctricas)</v>
      </c>
      <c r="C57" s="6" t="str">
        <f>'[1]Formulario APU'!D63</f>
        <v>UND</v>
      </c>
      <c r="D57" s="14"/>
    </row>
    <row r="58" spans="1:4" x14ac:dyDescent="0.25">
      <c r="A58" s="6" t="s">
        <v>55</v>
      </c>
      <c r="B58" s="7" t="str">
        <f>'[1]Formulario APU'!C64</f>
        <v>Suministro de Brazo escualizable de 1,8 metros</v>
      </c>
      <c r="C58" s="6" t="str">
        <f>'[1]Formulario APU'!D64</f>
        <v>UND</v>
      </c>
      <c r="D58" s="14"/>
    </row>
    <row r="59" spans="1:4" x14ac:dyDescent="0.25">
      <c r="A59" s="6" t="s">
        <v>56</v>
      </c>
      <c r="B59" s="7" t="str">
        <f>'[1]Formulario APU'!C65</f>
        <v>Suministro de patch cord RF</v>
      </c>
      <c r="C59" s="6" t="str">
        <f>'[1]Formulario APU'!D65</f>
        <v>UND</v>
      </c>
      <c r="D59" s="6"/>
    </row>
    <row r="62" spans="1:4" x14ac:dyDescent="0.25">
      <c r="B62" s="16" t="s">
        <v>59</v>
      </c>
    </row>
    <row r="65" spans="2:2" x14ac:dyDescent="0.25">
      <c r="B65" s="28" t="s">
        <v>60</v>
      </c>
    </row>
    <row r="66" spans="2:2" x14ac:dyDescent="0.25">
      <c r="B66" s="29"/>
    </row>
    <row r="67" spans="2:2" x14ac:dyDescent="0.25">
      <c r="B67" s="29"/>
    </row>
    <row r="68" spans="2:2" x14ac:dyDescent="0.25">
      <c r="B68" s="29"/>
    </row>
    <row r="69" spans="2:2" x14ac:dyDescent="0.25">
      <c r="B69" s="29"/>
    </row>
    <row r="70" spans="2:2" x14ac:dyDescent="0.25">
      <c r="B70" s="29"/>
    </row>
    <row r="71" spans="2:2" x14ac:dyDescent="0.25">
      <c r="B71" s="29"/>
    </row>
    <row r="72" spans="2:2" x14ac:dyDescent="0.25">
      <c r="B72" s="29"/>
    </row>
    <row r="73" spans="2:2" x14ac:dyDescent="0.25">
      <c r="B73" s="29"/>
    </row>
  </sheetData>
  <mergeCells count="8">
    <mergeCell ref="B65:B73"/>
    <mergeCell ref="A1:F1"/>
    <mergeCell ref="A20:E20"/>
    <mergeCell ref="A21:E21"/>
    <mergeCell ref="A22:E22"/>
    <mergeCell ref="E3:F3"/>
    <mergeCell ref="E13:F13"/>
    <mergeCell ref="E18:F18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UE</dc:creator>
  <cp:keywords/>
  <dc:description/>
  <cp:lastModifiedBy>Daladier Evelio Tangarife Berrio</cp:lastModifiedBy>
  <cp:revision/>
  <dcterms:created xsi:type="dcterms:W3CDTF">2021-08-04T15:13:28Z</dcterms:created>
  <dcterms:modified xsi:type="dcterms:W3CDTF">2021-10-27T17:28:46Z</dcterms:modified>
  <cp:category/>
  <cp:contentStatus/>
</cp:coreProperties>
</file>