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Secretaria de Seguridad_91116-SIES\DALADIER TANGARIFE\Bolsa repuestos CCTV Ciudadano\BOLSA DE REPUESTO\"/>
    </mc:Choice>
  </mc:AlternateContent>
  <xr:revisionPtr revIDLastSave="0" documentId="13_ncr:1_{1333CE60-B118-4D17-8056-A01676ABE18F}" xr6:coauthVersionLast="47" xr6:coauthVersionMax="47" xr10:uidLastSave="{00000000-0000-0000-0000-000000000000}"/>
  <bookViews>
    <workbookView xWindow="-120" yWindow="-120" windowWidth="20730" windowHeight="11160" tabRatio="690" xr2:uid="{AEF3C3B4-8F94-4D58-BF1E-4F189C5645DD}"/>
  </bookViews>
  <sheets>
    <sheet name="Bolsa de repuesto CCTV Ciudad" sheetId="2" r:id="rId1"/>
  </sheets>
  <definedNames>
    <definedName name="_xlnm.Print_Area" localSheetId="0">'Bolsa de repuesto CCTV Ciudad'!$A$1:$H$81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8" i="2" l="1"/>
  <c r="G77" i="2"/>
  <c r="G76" i="2"/>
  <c r="G75" i="2"/>
  <c r="G74" i="2"/>
  <c r="G73" i="2"/>
  <c r="G72" i="2"/>
  <c r="G71" i="2"/>
  <c r="G70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79" i="2" l="1"/>
  <c r="F8" i="2" s="1"/>
  <c r="G8" i="2" s="1"/>
  <c r="G80" i="2" l="1"/>
  <c r="G81" i="2" s="1"/>
  <c r="G9" i="2"/>
  <c r="G10" i="2" l="1"/>
  <c r="G11" i="2" s="1"/>
</calcChain>
</file>

<file path=xl/sharedStrings.xml><?xml version="1.0" encoding="utf-8"?>
<sst xmlns="http://schemas.openxmlformats.org/spreadsheetml/2006/main" count="203" uniqueCount="144">
  <si>
    <t>Item</t>
  </si>
  <si>
    <t>Descripción</t>
  </si>
  <si>
    <t>Unidad</t>
  </si>
  <si>
    <t xml:space="preserve">Cant </t>
  </si>
  <si>
    <t>V Unitario</t>
  </si>
  <si>
    <t>V Parcial</t>
  </si>
  <si>
    <t>Cant</t>
  </si>
  <si>
    <t>Ml</t>
  </si>
  <si>
    <t>Conector API recto o curvo 1"</t>
  </si>
  <si>
    <t>Un</t>
  </si>
  <si>
    <t>Poste de fibra de vidrio de 14 mts</t>
  </si>
  <si>
    <t>Poste de fibra de vidrio de 16 mts</t>
  </si>
  <si>
    <t>Poste de concreto de 14 mts</t>
  </si>
  <si>
    <t xml:space="preserve">Un </t>
  </si>
  <si>
    <t>IVA</t>
  </si>
  <si>
    <t>Bolsa de Repuestos CCTV Ciudadano</t>
  </si>
  <si>
    <t>Bolsa Repuestos CCTV Ciudadano</t>
  </si>
  <si>
    <t xml:space="preserve">Gl </t>
  </si>
  <si>
    <t xml:space="preserve">Subtotal Bolsa Repuestos  CCTV Ciudadano </t>
  </si>
  <si>
    <t xml:space="preserve">Total Bolsa Repuestos  CCTV Ciudadano </t>
  </si>
  <si>
    <t>Detalle Costo Unitario Repuestos (Antes de Impuestos)</t>
  </si>
  <si>
    <t>Subsistema CCTV Ciudadano</t>
  </si>
  <si>
    <t>Cámara (q6125-le)</t>
  </si>
  <si>
    <t>Cámara de red (q6000-e)</t>
  </si>
  <si>
    <t>Cámara fija mini domo (p1435-le)</t>
  </si>
  <si>
    <t>Switch 24 puertos Estación Base WS-C2960+24PST-L</t>
  </si>
  <si>
    <t>Proteccion ethernet cat 6 (fs-rj45-6/100)</t>
  </si>
  <si>
    <t xml:space="preserve">Patch cord RF </t>
  </si>
  <si>
    <t>Patch cord RJ Cat 6 de 3 mts</t>
  </si>
  <si>
    <t>UPS 1KVA con tarjeta de red</t>
  </si>
  <si>
    <t>Transformador de aislamiento 220-110</t>
  </si>
  <si>
    <t>Brazo escualizable de 1,8 metros</t>
  </si>
  <si>
    <t>Fuente de poder AC-DC 30W Redline (PoE)</t>
  </si>
  <si>
    <t>Mufla</t>
  </si>
  <si>
    <t>Fibra optica</t>
  </si>
  <si>
    <t>PoE cámaras</t>
  </si>
  <si>
    <t>SW planet ip30 industrial 8 puertos + 2 fibra</t>
  </si>
  <si>
    <t>Reflector de 200w</t>
  </si>
  <si>
    <t>Reflector de 50w</t>
  </si>
  <si>
    <t>Tuberia pvc de 2"</t>
  </si>
  <si>
    <t>Tuberia imc 1"</t>
  </si>
  <si>
    <t>Coraza metalica 1" (inlcuye accesorios)</t>
  </si>
  <si>
    <t>Gabinete tipo interperie (incluye transformador de aislamiento, proteccion de datos y protecciones eléctricas)</t>
  </si>
  <si>
    <t>Aviso en Acrilico para PVV</t>
  </si>
  <si>
    <t>Repuestos Subsistema LPR</t>
  </si>
  <si>
    <t>baterías 12 v / 7 ah</t>
  </si>
  <si>
    <t>disco duro estado sólido 230 gb</t>
  </si>
  <si>
    <t>iluminador axis t90d20</t>
  </si>
  <si>
    <t>ups online 1kva vertiv the liebert gxt mt+</t>
  </si>
  <si>
    <t>gabinete tipo intemperie herrajes de sujeción y ajuste de instalación en poste, construido en lámina de acero galvanizado para uso exterior -  incluye transformador de aislamiento y dps</t>
  </si>
  <si>
    <t>Gl</t>
  </si>
  <si>
    <t>equipo de procesamiento periférico para solución analítica de borde</t>
  </si>
  <si>
    <t>switch poe óptico para gabinete vivotek aw-gev-107a-130 8xge poe + 2ge combo + 1xrj45 console</t>
  </si>
  <si>
    <t>módulo e/s axis a9161</t>
  </si>
  <si>
    <t>cámara de red 2mp (axis p1365-e mk ii o superior), incluye carcaza, housing, brazo, iluminador, soporte para poste, lente adicional de 9–40 mm y fuente para iluminador</t>
  </si>
  <si>
    <t>cable eléctrico encauchetado de cobre 2x8 awg</t>
  </si>
  <si>
    <t>cable eléctrico tipo trenza 2x4+4 awg acsr</t>
  </si>
  <si>
    <t>cable eléctrico de cobre 2x18 awg</t>
  </si>
  <si>
    <t>accesorios y repuestos eléctricos - conectores  de compresión y perforación, perchas, aisladores y clavijas</t>
  </si>
  <si>
    <t>cable utp cat 6a tipo exterior</t>
  </si>
  <si>
    <t xml:space="preserve">Ml </t>
  </si>
  <si>
    <t>patchcord utp cat 6a</t>
  </si>
  <si>
    <t>conector rj45 cat 6a</t>
  </si>
  <si>
    <t>coraza metálica 3/4"</t>
  </si>
  <si>
    <t>coraza metálica 1/2"</t>
  </si>
  <si>
    <t>accesorios de fijación - tornillería, cinta bandi, conectores api</t>
  </si>
  <si>
    <t>estructura tipo arco</t>
  </si>
  <si>
    <t>transporte de estructura en caso de siniestro, desde sitio hasta bodega secretaría de segudridad</t>
  </si>
  <si>
    <t>carro canasta para acceso a estruturas especiales tipo t o tipo l, en caso de requerimiento de mantenimiento correctivo</t>
  </si>
  <si>
    <t>corona antiescalatoria - número de puntas 20, calibre 1/2", longitud de puntas 50 cms, acabado galvanizado, anillo de 280 mm</t>
  </si>
  <si>
    <t>sistema de puesta a tierra - cable de cobre, varilla, arcilla, soldadura, terminal de ojo</t>
  </si>
  <si>
    <t>Repuestos Generales</t>
  </si>
  <si>
    <t>Sector Controller (SC) Redline + Licencia</t>
  </si>
  <si>
    <t>UND</t>
  </si>
  <si>
    <t>Antenas 90 grados (Sector Controller)</t>
  </si>
  <si>
    <t>Switch PoE (2 puertos FO), incluido dos (2) adaptadores FO</t>
  </si>
  <si>
    <t>UPS Tipo Rack de 3KVA para estaciones base</t>
  </si>
  <si>
    <t>UPS Tipo Torre de 1KVA para PVV</t>
  </si>
  <si>
    <t>Switch 8 Puertos Cisco para PVV</t>
  </si>
  <si>
    <t>Radio Suscriptor Redline con antena externa y licencia</t>
  </si>
  <si>
    <t>PoE para radio redline</t>
  </si>
  <si>
    <t>Acrílico para cámara PTZ CCTV ciudad - AXIS TQ6807, AXIS TQ6802, Pelco Spectra Dome, AXIS TQ6801, VGA-BUBBLE-PCLA</t>
  </si>
  <si>
    <t>Subtotal Repuestos Sistema CCTV Ciudadano</t>
  </si>
  <si>
    <t>Total Repuestos Sistema CCTv Ciudadano</t>
  </si>
  <si>
    <t>ANEXO No. 2 - FORMULARIO DE PRECIOS Y CANTIDADES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</si>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</sst>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(&quot;$&quot;\ * #,##0.00_);_(&quot;$&quot;\ * \(#,##0.00\);_(&quot;$&quot;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  <xf numFmtId="164" fontId="0" fillId="0" borderId="0" xfId="0" applyNumberFormat="1"/>
    <xf numFmtId="0" fontId="0" fillId="0" borderId="1" xfId="0" applyBorder="1" applyAlignment="1">
      <alignment vertical="center" wrapText="1"/>
    </xf>
    <xf numFmtId="0" fontId="5" fillId="2" borderId="0" xfId="2" applyFont="1" applyFill="1" applyAlignment="1">
      <alignment horizontal="center"/>
    </xf>
    <xf numFmtId="0" fontId="5" fillId="2" borderId="0" xfId="2" applyFont="1" applyFill="1"/>
    <xf numFmtId="164" fontId="0" fillId="0" borderId="1" xfId="1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0" fontId="4" fillId="3" borderId="5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/>
    </xf>
    <xf numFmtId="164" fontId="0" fillId="0" borderId="5" xfId="1" applyNumberFormat="1" applyFont="1" applyBorder="1" applyAlignment="1">
      <alignment vertical="center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vertical="center"/>
    </xf>
    <xf numFmtId="164" fontId="0" fillId="0" borderId="4" xfId="1" applyNumberFormat="1" applyFont="1" applyBorder="1" applyAlignment="1">
      <alignment vertic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 vertical="center"/>
    </xf>
    <xf numFmtId="164" fontId="0" fillId="0" borderId="10" xfId="1" applyNumberFormat="1" applyFont="1" applyBorder="1" applyAlignment="1">
      <alignment vertical="center"/>
    </xf>
    <xf numFmtId="164" fontId="0" fillId="0" borderId="11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1" applyNumberFormat="1" applyFont="1" applyFill="1" applyBorder="1"/>
    <xf numFmtId="9" fontId="2" fillId="4" borderId="1" xfId="0" applyNumberFormat="1" applyFont="1" applyFill="1" applyBorder="1" applyAlignment="1">
      <alignment horizontal="right"/>
    </xf>
    <xf numFmtId="0" fontId="7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vertical="center"/>
    </xf>
    <xf numFmtId="164" fontId="2" fillId="4" borderId="1" xfId="0" applyNumberFormat="1" applyFont="1" applyFill="1" applyBorder="1"/>
    <xf numFmtId="0" fontId="2" fillId="4" borderId="0" xfId="0" applyFont="1" applyFill="1" applyBorder="1" applyAlignment="1">
      <alignment horizontal="right"/>
    </xf>
    <xf numFmtId="164" fontId="2" fillId="4" borderId="0" xfId="1" applyNumberFormat="1" applyFont="1" applyFill="1" applyBorder="1"/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0" fontId="6" fillId="4" borderId="1" xfId="2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</cellXfs>
  <cellStyles count="4">
    <cellStyle name="Moneda" xfId="1" builtinId="4"/>
    <cellStyle name="Moneda 3" xfId="3" xr:uid="{DF6D3CB1-215E-4DBF-9BCB-640F6D2F7286}"/>
    <cellStyle name="Normal" xfId="0" builtinId="0"/>
    <cellStyle name="Normal_formulario de cantidades" xfId="2" xr:uid="{4E30C221-BBD0-477C-8F2F-4C969FA497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A721-3F83-46F6-A568-7E1AF380F627}">
  <dimension ref="A4:Z82"/>
  <sheetViews>
    <sheetView tabSelected="1" view="pageBreakPreview" zoomScale="60" zoomScaleNormal="100" workbookViewId="0">
      <selection activeCell="I8" sqref="I8"/>
    </sheetView>
  </sheetViews>
  <sheetFormatPr baseColWidth="10" defaultColWidth="11.42578125" defaultRowHeight="15" x14ac:dyDescent="0.25"/>
  <cols>
    <col min="1" max="1" width="5.7109375" customWidth="1"/>
    <col min="2" max="2" width="15.42578125" customWidth="1"/>
    <col min="3" max="3" width="49.42578125" customWidth="1"/>
    <col min="4" max="4" width="10.85546875" style="22" customWidth="1"/>
    <col min="5" max="5" width="10.42578125" style="22" customWidth="1"/>
    <col min="6" max="6" width="16.42578125" customWidth="1"/>
    <col min="7" max="7" width="16" customWidth="1"/>
    <col min="8" max="8" width="6.140625" customWidth="1"/>
    <col min="9" max="9" width="18" customWidth="1"/>
    <col min="10" max="10" width="19.85546875" customWidth="1"/>
    <col min="11" max="11" width="6.85546875" customWidth="1"/>
    <col min="12" max="12" width="52" customWidth="1"/>
  </cols>
  <sheetData>
    <row r="4" spans="1:26" x14ac:dyDescent="0.25">
      <c r="B4" s="37" t="s">
        <v>84</v>
      </c>
      <c r="C4" s="37"/>
      <c r="D4" s="37"/>
      <c r="E4" s="37"/>
      <c r="F4" s="37"/>
      <c r="G4" s="37"/>
    </row>
    <row r="6" spans="1:26" x14ac:dyDescent="0.25">
      <c r="B6" s="34" t="s">
        <v>15</v>
      </c>
      <c r="C6" s="35"/>
      <c r="D6" s="35"/>
      <c r="E6" s="35"/>
      <c r="F6" s="35"/>
      <c r="G6" s="36"/>
    </row>
    <row r="7" spans="1:26" x14ac:dyDescent="0.25">
      <c r="B7" s="23" t="s">
        <v>0</v>
      </c>
      <c r="C7" s="23" t="s">
        <v>1</v>
      </c>
      <c r="D7" s="23" t="s">
        <v>2</v>
      </c>
      <c r="E7" s="23" t="s">
        <v>3</v>
      </c>
      <c r="F7" s="23" t="s">
        <v>4</v>
      </c>
      <c r="G7" s="23" t="s">
        <v>5</v>
      </c>
    </row>
    <row r="8" spans="1:26" x14ac:dyDescent="0.25">
      <c r="B8" s="1">
        <v>1</v>
      </c>
      <c r="C8" s="4" t="s">
        <v>16</v>
      </c>
      <c r="D8" s="1" t="s">
        <v>17</v>
      </c>
      <c r="E8" s="1">
        <v>1</v>
      </c>
      <c r="F8" s="2">
        <f>G79</f>
        <v>0</v>
      </c>
      <c r="G8" s="7">
        <f>F8*E8</f>
        <v>0</v>
      </c>
    </row>
    <row r="9" spans="1:26" x14ac:dyDescent="0.25">
      <c r="B9" s="38" t="s">
        <v>18</v>
      </c>
      <c r="C9" s="38"/>
      <c r="D9" s="38"/>
      <c r="E9" s="38"/>
      <c r="F9" s="38"/>
      <c r="G9" s="24">
        <f>SUM(G8)</f>
        <v>0</v>
      </c>
    </row>
    <row r="10" spans="1:26" x14ac:dyDescent="0.25">
      <c r="B10" s="39" t="s">
        <v>14</v>
      </c>
      <c r="C10" s="40"/>
      <c r="D10" s="40"/>
      <c r="E10" s="41"/>
      <c r="F10" s="25">
        <v>0.19</v>
      </c>
      <c r="G10" s="24">
        <f>G9*F10</f>
        <v>0</v>
      </c>
    </row>
    <row r="11" spans="1:26" x14ac:dyDescent="0.25">
      <c r="B11" s="38" t="s">
        <v>19</v>
      </c>
      <c r="C11" s="38"/>
      <c r="D11" s="38"/>
      <c r="E11" s="38"/>
      <c r="F11" s="38"/>
      <c r="G11" s="24">
        <f>SUM(G9:G10)</f>
        <v>0</v>
      </c>
      <c r="I11" s="3"/>
    </row>
    <row r="12" spans="1:26" x14ac:dyDescent="0.25">
      <c r="B12" s="32"/>
      <c r="C12" s="32"/>
      <c r="D12" s="32"/>
      <c r="E12" s="32"/>
      <c r="F12" s="32"/>
      <c r="G12" s="33"/>
      <c r="I12" s="3"/>
    </row>
    <row r="13" spans="1:26" x14ac:dyDescent="0.25">
      <c r="B13" s="32"/>
      <c r="C13" s="32"/>
      <c r="D13" s="32"/>
      <c r="E13" s="32"/>
      <c r="F13" s="32"/>
      <c r="G13" s="33"/>
      <c r="I13" s="3"/>
    </row>
    <row r="14" spans="1:26" x14ac:dyDescent="0.25">
      <c r="C14" s="8"/>
      <c r="D14"/>
      <c r="E14"/>
    </row>
    <row r="15" spans="1:26" s="6" customFormat="1" x14ac:dyDescent="0.25">
      <c r="A15" s="5"/>
      <c r="B15" s="42" t="s">
        <v>20</v>
      </c>
      <c r="C15" s="42"/>
      <c r="D15" s="42"/>
      <c r="E15" s="42"/>
      <c r="F15" s="42"/>
      <c r="G15" s="42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s="6" customFormat="1" x14ac:dyDescent="0.25">
      <c r="A16" s="5"/>
      <c r="B16" s="26" t="s">
        <v>0</v>
      </c>
      <c r="C16" s="26" t="s">
        <v>1</v>
      </c>
      <c r="D16" s="26" t="s">
        <v>2</v>
      </c>
      <c r="E16" s="26" t="s">
        <v>6</v>
      </c>
      <c r="F16" s="26" t="s">
        <v>4</v>
      </c>
      <c r="G16" s="26" t="s">
        <v>5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s="6" customFormat="1" x14ac:dyDescent="0.25">
      <c r="A17" s="5"/>
      <c r="B17" s="43" t="s">
        <v>21</v>
      </c>
      <c r="C17" s="44"/>
      <c r="D17" s="44"/>
      <c r="E17" s="45"/>
      <c r="F17" s="26"/>
      <c r="G17" s="26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s="6" customFormat="1" x14ac:dyDescent="0.25">
      <c r="A18" s="5"/>
      <c r="B18" s="1" t="s">
        <v>85</v>
      </c>
      <c r="C18" s="4" t="s">
        <v>22</v>
      </c>
      <c r="D18" s="1" t="s">
        <v>13</v>
      </c>
      <c r="E18" s="1">
        <v>18</v>
      </c>
      <c r="F18" s="2"/>
      <c r="G18" s="7">
        <f t="shared" ref="G18:G43" si="0">F18*E18</f>
        <v>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s="6" customFormat="1" x14ac:dyDescent="0.25">
      <c r="A19" s="5"/>
      <c r="B19" s="1" t="s">
        <v>86</v>
      </c>
      <c r="C19" s="4" t="s">
        <v>23</v>
      </c>
      <c r="D19" s="1" t="s">
        <v>13</v>
      </c>
      <c r="E19" s="1">
        <v>10</v>
      </c>
      <c r="F19" s="2"/>
      <c r="G19" s="7">
        <f t="shared" si="0"/>
        <v>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s="6" customFormat="1" x14ac:dyDescent="0.25">
      <c r="A20" s="5"/>
      <c r="B20" s="1" t="s">
        <v>87</v>
      </c>
      <c r="C20" s="4" t="s">
        <v>24</v>
      </c>
      <c r="D20" s="1" t="s">
        <v>13</v>
      </c>
      <c r="E20" s="1">
        <v>6</v>
      </c>
      <c r="F20" s="2"/>
      <c r="G20" s="7">
        <f t="shared" si="0"/>
        <v>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s="6" customFormat="1" ht="15" customHeight="1" x14ac:dyDescent="0.25">
      <c r="A21" s="5"/>
      <c r="B21" s="1" t="s">
        <v>88</v>
      </c>
      <c r="C21" s="4" t="s">
        <v>25</v>
      </c>
      <c r="D21" s="1" t="s">
        <v>13</v>
      </c>
      <c r="E21" s="1">
        <v>2</v>
      </c>
      <c r="F21" s="2"/>
      <c r="G21" s="7">
        <f t="shared" si="0"/>
        <v>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s="6" customFormat="1" x14ac:dyDescent="0.25">
      <c r="A22" s="5"/>
      <c r="B22" s="1" t="s">
        <v>89</v>
      </c>
      <c r="C22" s="4" t="s">
        <v>26</v>
      </c>
      <c r="D22" s="1" t="s">
        <v>13</v>
      </c>
      <c r="E22" s="1">
        <v>30</v>
      </c>
      <c r="F22" s="2"/>
      <c r="G22" s="7">
        <f t="shared" si="0"/>
        <v>0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s="6" customFormat="1" x14ac:dyDescent="0.25">
      <c r="A23" s="5"/>
      <c r="B23" s="1" t="s">
        <v>90</v>
      </c>
      <c r="C23" s="4" t="s">
        <v>27</v>
      </c>
      <c r="D23" s="1" t="s">
        <v>13</v>
      </c>
      <c r="E23" s="1">
        <v>30</v>
      </c>
      <c r="F23" s="2"/>
      <c r="G23" s="7">
        <f t="shared" si="0"/>
        <v>0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s="6" customFormat="1" x14ac:dyDescent="0.25">
      <c r="A24" s="5"/>
      <c r="B24" s="1" t="s">
        <v>91</v>
      </c>
      <c r="C24" s="4" t="s">
        <v>28</v>
      </c>
      <c r="D24" s="1" t="s">
        <v>13</v>
      </c>
      <c r="E24" s="1">
        <v>45</v>
      </c>
      <c r="F24" s="2"/>
      <c r="G24" s="7">
        <f t="shared" si="0"/>
        <v>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s="6" customFormat="1" x14ac:dyDescent="0.25">
      <c r="A25" s="5"/>
      <c r="B25" s="1" t="s">
        <v>92</v>
      </c>
      <c r="C25" s="4" t="s">
        <v>29</v>
      </c>
      <c r="D25" s="1" t="s">
        <v>13</v>
      </c>
      <c r="E25" s="1">
        <v>5</v>
      </c>
      <c r="F25" s="2"/>
      <c r="G25" s="7">
        <f t="shared" si="0"/>
        <v>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s="6" customFormat="1" x14ac:dyDescent="0.25">
      <c r="A26" s="5"/>
      <c r="B26" s="1" t="s">
        <v>93</v>
      </c>
      <c r="C26" s="4" t="s">
        <v>30</v>
      </c>
      <c r="D26" s="1" t="s">
        <v>13</v>
      </c>
      <c r="E26" s="1">
        <v>10</v>
      </c>
      <c r="F26" s="2"/>
      <c r="G26" s="7">
        <f t="shared" si="0"/>
        <v>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s="6" customFormat="1" x14ac:dyDescent="0.25">
      <c r="A27" s="5"/>
      <c r="B27" s="1" t="s">
        <v>94</v>
      </c>
      <c r="C27" s="4" t="s">
        <v>31</v>
      </c>
      <c r="D27" s="1" t="s">
        <v>13</v>
      </c>
      <c r="E27" s="1">
        <v>15</v>
      </c>
      <c r="F27" s="2"/>
      <c r="G27" s="7">
        <f t="shared" si="0"/>
        <v>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s="6" customFormat="1" ht="18" customHeight="1" x14ac:dyDescent="0.25">
      <c r="A28" s="5"/>
      <c r="B28" s="1" t="s">
        <v>95</v>
      </c>
      <c r="C28" s="4" t="s">
        <v>32</v>
      </c>
      <c r="D28" s="1" t="s">
        <v>13</v>
      </c>
      <c r="E28" s="1">
        <v>15</v>
      </c>
      <c r="F28" s="2"/>
      <c r="G28" s="7">
        <f t="shared" si="0"/>
        <v>0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s="6" customFormat="1" x14ac:dyDescent="0.25">
      <c r="A29" s="5"/>
      <c r="B29" s="1" t="s">
        <v>96</v>
      </c>
      <c r="C29" s="4" t="s">
        <v>33</v>
      </c>
      <c r="D29" s="1" t="s">
        <v>13</v>
      </c>
      <c r="E29" s="1">
        <v>35</v>
      </c>
      <c r="F29" s="2"/>
      <c r="G29" s="7">
        <f t="shared" si="0"/>
        <v>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s="6" customFormat="1" x14ac:dyDescent="0.25">
      <c r="A30" s="5"/>
      <c r="B30" s="1" t="s">
        <v>97</v>
      </c>
      <c r="C30" s="4" t="s">
        <v>34</v>
      </c>
      <c r="D30" s="1" t="s">
        <v>7</v>
      </c>
      <c r="E30" s="1">
        <v>2000</v>
      </c>
      <c r="F30" s="2"/>
      <c r="G30" s="7">
        <f t="shared" si="0"/>
        <v>0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s="6" customFormat="1" x14ac:dyDescent="0.25">
      <c r="A31" s="5"/>
      <c r="B31" s="1" t="s">
        <v>98</v>
      </c>
      <c r="C31" s="4" t="s">
        <v>35</v>
      </c>
      <c r="D31" s="1" t="s">
        <v>9</v>
      </c>
      <c r="E31" s="1">
        <v>25</v>
      </c>
      <c r="F31" s="2"/>
      <c r="G31" s="7">
        <f t="shared" si="0"/>
        <v>0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s="6" customFormat="1" ht="15.75" customHeight="1" x14ac:dyDescent="0.25">
      <c r="A32" s="5"/>
      <c r="B32" s="1" t="s">
        <v>99</v>
      </c>
      <c r="C32" s="4" t="s">
        <v>36</v>
      </c>
      <c r="D32" s="1" t="s">
        <v>13</v>
      </c>
      <c r="E32" s="1">
        <v>4</v>
      </c>
      <c r="F32" s="2"/>
      <c r="G32" s="7">
        <f t="shared" si="0"/>
        <v>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s="6" customFormat="1" x14ac:dyDescent="0.25">
      <c r="A33" s="5"/>
      <c r="B33" s="1" t="s">
        <v>100</v>
      </c>
      <c r="C33" s="4" t="s">
        <v>37</v>
      </c>
      <c r="D33" s="1" t="s">
        <v>13</v>
      </c>
      <c r="E33" s="1">
        <v>7</v>
      </c>
      <c r="F33" s="2"/>
      <c r="G33" s="7">
        <f t="shared" si="0"/>
        <v>0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s="6" customFormat="1" x14ac:dyDescent="0.25">
      <c r="A34" s="5"/>
      <c r="B34" s="1" t="s">
        <v>101</v>
      </c>
      <c r="C34" s="4" t="s">
        <v>38</v>
      </c>
      <c r="D34" s="1" t="s">
        <v>9</v>
      </c>
      <c r="E34" s="1">
        <v>7</v>
      </c>
      <c r="F34" s="2"/>
      <c r="G34" s="7">
        <f t="shared" si="0"/>
        <v>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s="6" customFormat="1" x14ac:dyDescent="0.25">
      <c r="A35" s="5"/>
      <c r="B35" s="1" t="s">
        <v>102</v>
      </c>
      <c r="C35" s="4" t="s">
        <v>39</v>
      </c>
      <c r="D35" s="1" t="s">
        <v>7</v>
      </c>
      <c r="E35" s="1">
        <v>200</v>
      </c>
      <c r="F35" s="2"/>
      <c r="G35" s="7">
        <f t="shared" si="0"/>
        <v>0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s="6" customFormat="1" x14ac:dyDescent="0.25">
      <c r="A36" s="5"/>
      <c r="B36" s="1" t="s">
        <v>103</v>
      </c>
      <c r="C36" s="4" t="s">
        <v>40</v>
      </c>
      <c r="D36" s="1" t="s">
        <v>7</v>
      </c>
      <c r="E36" s="1">
        <v>150</v>
      </c>
      <c r="F36" s="2"/>
      <c r="G36" s="7">
        <f t="shared" si="0"/>
        <v>0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s="6" customFormat="1" x14ac:dyDescent="0.25">
      <c r="A37" s="5"/>
      <c r="B37" s="1" t="s">
        <v>104</v>
      </c>
      <c r="C37" s="4" t="s">
        <v>41</v>
      </c>
      <c r="D37" s="1" t="s">
        <v>7</v>
      </c>
      <c r="E37" s="1">
        <v>120</v>
      </c>
      <c r="F37" s="2"/>
      <c r="G37" s="7">
        <f t="shared" si="0"/>
        <v>0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s="6" customFormat="1" x14ac:dyDescent="0.25">
      <c r="A38" s="5"/>
      <c r="B38" s="1" t="s">
        <v>105</v>
      </c>
      <c r="C38" s="4" t="s">
        <v>8</v>
      </c>
      <c r="D38" s="1" t="s">
        <v>13</v>
      </c>
      <c r="E38" s="1">
        <v>15</v>
      </c>
      <c r="F38" s="2"/>
      <c r="G38" s="7">
        <f t="shared" si="0"/>
        <v>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s="6" customFormat="1" x14ac:dyDescent="0.25">
      <c r="A39" s="5"/>
      <c r="B39" s="1" t="s">
        <v>106</v>
      </c>
      <c r="C39" s="4" t="s">
        <v>10</v>
      </c>
      <c r="D39" s="1" t="s">
        <v>9</v>
      </c>
      <c r="E39" s="1">
        <v>2</v>
      </c>
      <c r="F39" s="2"/>
      <c r="G39" s="7">
        <f t="shared" si="0"/>
        <v>0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s="6" customFormat="1" x14ac:dyDescent="0.25">
      <c r="A40" s="5"/>
      <c r="B40" s="1" t="s">
        <v>107</v>
      </c>
      <c r="C40" s="4" t="s">
        <v>11</v>
      </c>
      <c r="D40" s="1" t="s">
        <v>9</v>
      </c>
      <c r="E40" s="1">
        <v>2</v>
      </c>
      <c r="F40" s="2"/>
      <c r="G40" s="7">
        <f t="shared" si="0"/>
        <v>0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s="6" customFormat="1" x14ac:dyDescent="0.25">
      <c r="A41" s="5"/>
      <c r="B41" s="1" t="s">
        <v>108</v>
      </c>
      <c r="C41" s="4" t="s">
        <v>12</v>
      </c>
      <c r="D41" s="1" t="s">
        <v>9</v>
      </c>
      <c r="E41" s="1">
        <v>2</v>
      </c>
      <c r="F41" s="2"/>
      <c r="G41" s="7">
        <f t="shared" si="0"/>
        <v>0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s="6" customFormat="1" ht="45" x14ac:dyDescent="0.25">
      <c r="A42" s="5"/>
      <c r="B42" s="1" t="s">
        <v>109</v>
      </c>
      <c r="C42" s="4" t="s">
        <v>42</v>
      </c>
      <c r="D42" s="1" t="s">
        <v>9</v>
      </c>
      <c r="E42" s="1">
        <v>15</v>
      </c>
      <c r="F42" s="2"/>
      <c r="G42" s="7">
        <f t="shared" si="0"/>
        <v>0</v>
      </c>
      <c r="H42"/>
      <c r="I42"/>
      <c r="J42"/>
      <c r="K42"/>
      <c r="L42"/>
      <c r="M42"/>
      <c r="N42"/>
      <c r="O42"/>
      <c r="P42"/>
    </row>
    <row r="43" spans="1:26" s="6" customFormat="1" x14ac:dyDescent="0.25">
      <c r="A43" s="5"/>
      <c r="B43" s="1" t="s">
        <v>110</v>
      </c>
      <c r="C43" s="4" t="s">
        <v>43</v>
      </c>
      <c r="D43" s="1" t="s">
        <v>9</v>
      </c>
      <c r="E43" s="1">
        <v>175</v>
      </c>
      <c r="F43" s="2"/>
      <c r="G43" s="7">
        <f t="shared" si="0"/>
        <v>0</v>
      </c>
      <c r="H43"/>
      <c r="I43"/>
      <c r="J43"/>
      <c r="K43"/>
    </row>
    <row r="44" spans="1:26" s="6" customFormat="1" ht="15" customHeight="1" x14ac:dyDescent="0.25">
      <c r="A44" s="5"/>
      <c r="B44" s="43" t="s">
        <v>44</v>
      </c>
      <c r="C44" s="44"/>
      <c r="D44" s="44"/>
      <c r="E44" s="45"/>
      <c r="F44" s="26"/>
      <c r="G44" s="26"/>
      <c r="H44"/>
      <c r="I44"/>
      <c r="J44"/>
      <c r="K44"/>
    </row>
    <row r="45" spans="1:26" s="6" customFormat="1" x14ac:dyDescent="0.25">
      <c r="A45" s="5"/>
      <c r="B45" s="1" t="s">
        <v>111</v>
      </c>
      <c r="C45" s="9" t="s">
        <v>45</v>
      </c>
      <c r="D45" s="10" t="s">
        <v>9</v>
      </c>
      <c r="E45" s="10">
        <v>50</v>
      </c>
      <c r="F45" s="2"/>
      <c r="G45" s="2">
        <f t="shared" ref="G45:G68" si="1">F45*E45</f>
        <v>0</v>
      </c>
      <c r="H45"/>
      <c r="I45"/>
      <c r="J45"/>
      <c r="K45"/>
    </row>
    <row r="46" spans="1:26" s="6" customFormat="1" x14ac:dyDescent="0.25">
      <c r="A46" s="5"/>
      <c r="B46" s="1" t="s">
        <v>112</v>
      </c>
      <c r="C46" s="9" t="s">
        <v>46</v>
      </c>
      <c r="D46" s="10" t="s">
        <v>9</v>
      </c>
      <c r="E46" s="10">
        <v>6</v>
      </c>
      <c r="F46" s="2"/>
      <c r="G46" s="2">
        <f t="shared" si="1"/>
        <v>0</v>
      </c>
      <c r="H46"/>
      <c r="I46"/>
      <c r="J46"/>
      <c r="K46"/>
    </row>
    <row r="47" spans="1:26" s="6" customFormat="1" x14ac:dyDescent="0.25">
      <c r="A47" s="5"/>
      <c r="B47" s="1" t="s">
        <v>113</v>
      </c>
      <c r="C47" s="9" t="s">
        <v>47</v>
      </c>
      <c r="D47" s="10" t="s">
        <v>9</v>
      </c>
      <c r="E47" s="10">
        <v>10</v>
      </c>
      <c r="F47" s="2"/>
      <c r="G47" s="2">
        <f t="shared" si="1"/>
        <v>0</v>
      </c>
      <c r="H47"/>
      <c r="I47"/>
      <c r="J47"/>
      <c r="K47"/>
    </row>
    <row r="48" spans="1:26" s="6" customFormat="1" x14ac:dyDescent="0.25">
      <c r="A48" s="5"/>
      <c r="B48" s="1" t="s">
        <v>114</v>
      </c>
      <c r="C48" s="9" t="s">
        <v>48</v>
      </c>
      <c r="D48" s="10" t="s">
        <v>9</v>
      </c>
      <c r="E48" s="10">
        <v>3</v>
      </c>
      <c r="F48" s="2"/>
      <c r="G48" s="2">
        <f t="shared" si="1"/>
        <v>0</v>
      </c>
      <c r="H48"/>
      <c r="I48"/>
      <c r="J48"/>
      <c r="K48"/>
    </row>
    <row r="49" spans="1:11" s="6" customFormat="1" ht="60.75" customHeight="1" x14ac:dyDescent="0.25">
      <c r="A49" s="5"/>
      <c r="B49" s="1" t="s">
        <v>115</v>
      </c>
      <c r="C49" s="9" t="s">
        <v>49</v>
      </c>
      <c r="D49" s="10" t="s">
        <v>50</v>
      </c>
      <c r="E49" s="10">
        <v>3</v>
      </c>
      <c r="F49" s="2"/>
      <c r="G49" s="2">
        <f t="shared" si="1"/>
        <v>0</v>
      </c>
      <c r="H49"/>
      <c r="I49"/>
      <c r="J49"/>
      <c r="K49"/>
    </row>
    <row r="50" spans="1:11" s="6" customFormat="1" ht="30" x14ac:dyDescent="0.25">
      <c r="A50" s="5"/>
      <c r="B50" s="1" t="s">
        <v>116</v>
      </c>
      <c r="C50" s="9" t="s">
        <v>51</v>
      </c>
      <c r="D50" s="10" t="s">
        <v>9</v>
      </c>
      <c r="E50" s="10">
        <v>3</v>
      </c>
      <c r="F50" s="2"/>
      <c r="G50" s="2">
        <f t="shared" si="1"/>
        <v>0</v>
      </c>
      <c r="H50"/>
      <c r="I50"/>
      <c r="J50"/>
      <c r="K50"/>
    </row>
    <row r="51" spans="1:11" s="6" customFormat="1" ht="30" x14ac:dyDescent="0.25">
      <c r="A51" s="5"/>
      <c r="B51" s="1" t="s">
        <v>117</v>
      </c>
      <c r="C51" s="9" t="s">
        <v>52</v>
      </c>
      <c r="D51" s="10" t="s">
        <v>9</v>
      </c>
      <c r="E51" s="10">
        <v>3</v>
      </c>
      <c r="F51" s="2"/>
      <c r="G51" s="2">
        <f t="shared" si="1"/>
        <v>0</v>
      </c>
      <c r="H51"/>
      <c r="I51"/>
      <c r="J51"/>
      <c r="K51"/>
    </row>
    <row r="52" spans="1:11" s="6" customFormat="1" x14ac:dyDescent="0.25">
      <c r="A52" s="5"/>
      <c r="B52" s="1" t="s">
        <v>118</v>
      </c>
      <c r="C52" s="9" t="s">
        <v>53</v>
      </c>
      <c r="D52" s="10" t="s">
        <v>9</v>
      </c>
      <c r="E52" s="10">
        <v>3</v>
      </c>
      <c r="F52" s="2"/>
      <c r="G52" s="2">
        <f t="shared" si="1"/>
        <v>0</v>
      </c>
      <c r="H52"/>
      <c r="I52"/>
      <c r="J52"/>
      <c r="K52"/>
    </row>
    <row r="53" spans="1:11" s="6" customFormat="1" ht="58.5" customHeight="1" x14ac:dyDescent="0.25">
      <c r="A53" s="5"/>
      <c r="B53" s="1" t="s">
        <v>119</v>
      </c>
      <c r="C53" s="9" t="s">
        <v>54</v>
      </c>
      <c r="D53" s="10" t="s">
        <v>9</v>
      </c>
      <c r="E53" s="10">
        <v>5</v>
      </c>
      <c r="F53" s="2"/>
      <c r="G53" s="2">
        <f t="shared" si="1"/>
        <v>0</v>
      </c>
      <c r="H53"/>
      <c r="I53"/>
      <c r="J53"/>
      <c r="K53"/>
    </row>
    <row r="54" spans="1:11" s="6" customFormat="1" ht="18" customHeight="1" x14ac:dyDescent="0.25">
      <c r="A54" s="5"/>
      <c r="B54" s="1" t="s">
        <v>120</v>
      </c>
      <c r="C54" s="9" t="s">
        <v>55</v>
      </c>
      <c r="D54" s="10" t="s">
        <v>7</v>
      </c>
      <c r="E54" s="10">
        <v>475</v>
      </c>
      <c r="F54" s="2"/>
      <c r="G54" s="2">
        <f t="shared" si="1"/>
        <v>0</v>
      </c>
      <c r="H54"/>
      <c r="I54"/>
      <c r="J54"/>
      <c r="K54"/>
    </row>
    <row r="55" spans="1:11" s="6" customFormat="1" x14ac:dyDescent="0.25">
      <c r="A55" s="5"/>
      <c r="B55" s="1" t="s">
        <v>121</v>
      </c>
      <c r="C55" s="9" t="s">
        <v>56</v>
      </c>
      <c r="D55" s="10" t="s">
        <v>7</v>
      </c>
      <c r="E55" s="10">
        <v>150</v>
      </c>
      <c r="F55" s="2"/>
      <c r="G55" s="2">
        <f t="shared" si="1"/>
        <v>0</v>
      </c>
      <c r="H55"/>
      <c r="I55"/>
      <c r="J55"/>
      <c r="K55"/>
    </row>
    <row r="56" spans="1:11" s="6" customFormat="1" x14ac:dyDescent="0.25">
      <c r="A56" s="5"/>
      <c r="B56" s="1" t="s">
        <v>122</v>
      </c>
      <c r="C56" s="9" t="s">
        <v>57</v>
      </c>
      <c r="D56" s="10" t="s">
        <v>7</v>
      </c>
      <c r="E56" s="10">
        <v>60</v>
      </c>
      <c r="F56" s="2"/>
      <c r="G56" s="2">
        <f t="shared" si="1"/>
        <v>0</v>
      </c>
      <c r="H56"/>
      <c r="I56"/>
      <c r="J56"/>
      <c r="K56"/>
    </row>
    <row r="57" spans="1:11" s="6" customFormat="1" ht="45" x14ac:dyDescent="0.25">
      <c r="A57" s="5"/>
      <c r="B57" s="1" t="s">
        <v>123</v>
      </c>
      <c r="C57" s="9" t="s">
        <v>58</v>
      </c>
      <c r="D57" s="10" t="s">
        <v>17</v>
      </c>
      <c r="E57" s="10">
        <v>1</v>
      </c>
      <c r="F57" s="2"/>
      <c r="G57" s="2">
        <f t="shared" si="1"/>
        <v>0</v>
      </c>
      <c r="H57"/>
      <c r="I57"/>
      <c r="J57"/>
      <c r="K57"/>
    </row>
    <row r="58" spans="1:11" s="6" customFormat="1" x14ac:dyDescent="0.25">
      <c r="A58" s="5"/>
      <c r="B58" s="1" t="s">
        <v>124</v>
      </c>
      <c r="C58" s="9" t="s">
        <v>59</v>
      </c>
      <c r="D58" s="10" t="s">
        <v>60</v>
      </c>
      <c r="E58" s="10">
        <v>400</v>
      </c>
      <c r="F58" s="2"/>
      <c r="G58" s="2">
        <f t="shared" si="1"/>
        <v>0</v>
      </c>
      <c r="H58"/>
      <c r="I58"/>
      <c r="J58"/>
      <c r="K58"/>
    </row>
    <row r="59" spans="1:11" s="6" customFormat="1" x14ac:dyDescent="0.25">
      <c r="A59" s="5"/>
      <c r="B59" s="1" t="s">
        <v>125</v>
      </c>
      <c r="C59" s="9" t="s">
        <v>61</v>
      </c>
      <c r="D59" s="10" t="s">
        <v>9</v>
      </c>
      <c r="E59" s="10">
        <v>15</v>
      </c>
      <c r="F59" s="2"/>
      <c r="G59" s="2">
        <f t="shared" si="1"/>
        <v>0</v>
      </c>
      <c r="H59"/>
      <c r="I59"/>
      <c r="J59"/>
      <c r="K59"/>
    </row>
    <row r="60" spans="1:11" s="6" customFormat="1" x14ac:dyDescent="0.25">
      <c r="A60" s="5"/>
      <c r="B60" s="1" t="s">
        <v>126</v>
      </c>
      <c r="C60" s="9" t="s">
        <v>62</v>
      </c>
      <c r="D60" s="10" t="s">
        <v>13</v>
      </c>
      <c r="E60" s="10">
        <v>50</v>
      </c>
      <c r="F60" s="2"/>
      <c r="G60" s="2">
        <f t="shared" si="1"/>
        <v>0</v>
      </c>
      <c r="H60"/>
      <c r="I60"/>
      <c r="J60"/>
      <c r="K60"/>
    </row>
    <row r="61" spans="1:11" s="6" customFormat="1" x14ac:dyDescent="0.25">
      <c r="A61" s="5"/>
      <c r="B61" s="1" t="s">
        <v>127</v>
      </c>
      <c r="C61" s="9" t="s">
        <v>63</v>
      </c>
      <c r="D61" s="10" t="s">
        <v>60</v>
      </c>
      <c r="E61" s="10">
        <v>14</v>
      </c>
      <c r="F61" s="2"/>
      <c r="G61" s="2">
        <f t="shared" si="1"/>
        <v>0</v>
      </c>
      <c r="H61"/>
      <c r="I61"/>
      <c r="J61"/>
      <c r="K61"/>
    </row>
    <row r="62" spans="1:11" s="6" customFormat="1" x14ac:dyDescent="0.25">
      <c r="A62" s="5"/>
      <c r="B62" s="1" t="s">
        <v>128</v>
      </c>
      <c r="C62" s="9" t="s">
        <v>64</v>
      </c>
      <c r="D62" s="10" t="s">
        <v>60</v>
      </c>
      <c r="E62" s="10">
        <v>14</v>
      </c>
      <c r="F62" s="2"/>
      <c r="G62" s="2">
        <f t="shared" si="1"/>
        <v>0</v>
      </c>
      <c r="H62"/>
      <c r="I62"/>
      <c r="J62"/>
      <c r="K62"/>
    </row>
    <row r="63" spans="1:11" s="6" customFormat="1" ht="30" x14ac:dyDescent="0.25">
      <c r="A63" s="5"/>
      <c r="B63" s="1" t="s">
        <v>129</v>
      </c>
      <c r="C63" s="9" t="s">
        <v>65</v>
      </c>
      <c r="D63" s="10" t="s">
        <v>17</v>
      </c>
      <c r="E63" s="10">
        <v>1</v>
      </c>
      <c r="F63" s="2"/>
      <c r="G63" s="2">
        <f t="shared" si="1"/>
        <v>0</v>
      </c>
      <c r="H63"/>
      <c r="I63"/>
      <c r="J63"/>
      <c r="K63"/>
    </row>
    <row r="64" spans="1:11" s="6" customFormat="1" x14ac:dyDescent="0.25">
      <c r="A64" s="5"/>
      <c r="B64" s="1" t="s">
        <v>130</v>
      </c>
      <c r="C64" s="9" t="s">
        <v>66</v>
      </c>
      <c r="D64" s="10" t="s">
        <v>9</v>
      </c>
      <c r="E64" s="10">
        <v>2</v>
      </c>
      <c r="F64" s="2"/>
      <c r="G64" s="2">
        <f t="shared" si="1"/>
        <v>0</v>
      </c>
      <c r="H64"/>
      <c r="I64"/>
      <c r="J64"/>
      <c r="K64"/>
    </row>
    <row r="65" spans="1:11" s="6" customFormat="1" ht="33" customHeight="1" x14ac:dyDescent="0.25">
      <c r="A65" s="5"/>
      <c r="B65" s="1" t="s">
        <v>131</v>
      </c>
      <c r="C65" s="9" t="s">
        <v>67</v>
      </c>
      <c r="D65" s="10" t="s">
        <v>50</v>
      </c>
      <c r="E65" s="10">
        <v>2</v>
      </c>
      <c r="F65" s="2"/>
      <c r="G65" s="2">
        <f t="shared" si="1"/>
        <v>0</v>
      </c>
      <c r="H65"/>
      <c r="I65"/>
      <c r="J65"/>
      <c r="K65"/>
    </row>
    <row r="66" spans="1:11" s="6" customFormat="1" ht="45.75" customHeight="1" x14ac:dyDescent="0.25">
      <c r="A66" s="5"/>
      <c r="B66" s="1" t="s">
        <v>132</v>
      </c>
      <c r="C66" s="9" t="s">
        <v>68</v>
      </c>
      <c r="D66" s="10" t="s">
        <v>50</v>
      </c>
      <c r="E66" s="10">
        <v>1</v>
      </c>
      <c r="F66" s="2"/>
      <c r="G66" s="2">
        <f t="shared" si="1"/>
        <v>0</v>
      </c>
      <c r="H66"/>
      <c r="I66"/>
      <c r="J66"/>
      <c r="K66"/>
    </row>
    <row r="67" spans="1:11" s="6" customFormat="1" ht="45" x14ac:dyDescent="0.25">
      <c r="A67" s="5"/>
      <c r="B67" s="1" t="s">
        <v>133</v>
      </c>
      <c r="C67" s="9" t="s">
        <v>69</v>
      </c>
      <c r="D67" s="10" t="s">
        <v>13</v>
      </c>
      <c r="E67" s="10">
        <v>5</v>
      </c>
      <c r="F67" s="2"/>
      <c r="G67" s="2">
        <f t="shared" si="1"/>
        <v>0</v>
      </c>
      <c r="H67"/>
      <c r="I67"/>
      <c r="J67"/>
      <c r="K67"/>
    </row>
    <row r="68" spans="1:11" s="6" customFormat="1" ht="30" x14ac:dyDescent="0.25">
      <c r="A68" s="5"/>
      <c r="B68" s="1" t="s">
        <v>134</v>
      </c>
      <c r="C68" s="9" t="s">
        <v>70</v>
      </c>
      <c r="D68" s="10" t="s">
        <v>17</v>
      </c>
      <c r="E68" s="10">
        <v>3</v>
      </c>
      <c r="F68" s="2"/>
      <c r="G68" s="2">
        <f t="shared" si="1"/>
        <v>0</v>
      </c>
      <c r="H68"/>
      <c r="I68"/>
      <c r="J68"/>
      <c r="K68"/>
    </row>
    <row r="69" spans="1:11" s="6" customFormat="1" x14ac:dyDescent="0.25">
      <c r="A69" s="5"/>
      <c r="B69" s="27"/>
      <c r="C69" s="28" t="s">
        <v>71</v>
      </c>
      <c r="D69" s="29"/>
      <c r="E69" s="29"/>
      <c r="F69" s="30"/>
      <c r="G69" s="30"/>
      <c r="H69"/>
      <c r="I69"/>
      <c r="J69"/>
      <c r="K69"/>
    </row>
    <row r="70" spans="1:11" x14ac:dyDescent="0.25">
      <c r="B70" s="11" t="s">
        <v>135</v>
      </c>
      <c r="C70" s="12" t="s">
        <v>72</v>
      </c>
      <c r="D70" s="13" t="s">
        <v>73</v>
      </c>
      <c r="E70" s="13">
        <v>1</v>
      </c>
      <c r="F70" s="14"/>
      <c r="G70" s="2">
        <f t="shared" ref="G70:G78" si="2">F70*E70</f>
        <v>0</v>
      </c>
    </row>
    <row r="71" spans="1:11" x14ac:dyDescent="0.25">
      <c r="B71" s="11" t="s">
        <v>136</v>
      </c>
      <c r="C71" s="15" t="s">
        <v>74</v>
      </c>
      <c r="D71" s="16" t="s">
        <v>73</v>
      </c>
      <c r="E71" s="16">
        <v>4</v>
      </c>
      <c r="F71" s="17"/>
      <c r="G71" s="2">
        <f t="shared" si="2"/>
        <v>0</v>
      </c>
    </row>
    <row r="72" spans="1:11" ht="30" x14ac:dyDescent="0.25">
      <c r="B72" s="11" t="s">
        <v>137</v>
      </c>
      <c r="C72" s="15" t="s">
        <v>75</v>
      </c>
      <c r="D72" s="16" t="s">
        <v>73</v>
      </c>
      <c r="E72" s="16">
        <v>6</v>
      </c>
      <c r="F72" s="17"/>
      <c r="G72" s="2">
        <f t="shared" si="2"/>
        <v>0</v>
      </c>
    </row>
    <row r="73" spans="1:11" x14ac:dyDescent="0.25">
      <c r="B73" s="11" t="s">
        <v>138</v>
      </c>
      <c r="C73" s="15" t="s">
        <v>76</v>
      </c>
      <c r="D73" s="16" t="s">
        <v>73</v>
      </c>
      <c r="E73" s="16">
        <v>1</v>
      </c>
      <c r="F73" s="17"/>
      <c r="G73" s="2">
        <f t="shared" si="2"/>
        <v>0</v>
      </c>
    </row>
    <row r="74" spans="1:11" x14ac:dyDescent="0.25">
      <c r="B74" s="11" t="s">
        <v>139</v>
      </c>
      <c r="C74" s="15" t="s">
        <v>77</v>
      </c>
      <c r="D74" s="16" t="s">
        <v>73</v>
      </c>
      <c r="E74" s="16">
        <v>12</v>
      </c>
      <c r="F74" s="17"/>
      <c r="G74" s="2">
        <f t="shared" si="2"/>
        <v>0</v>
      </c>
    </row>
    <row r="75" spans="1:11" x14ac:dyDescent="0.25">
      <c r="B75" s="11" t="s">
        <v>140</v>
      </c>
      <c r="C75" s="15" t="s">
        <v>78</v>
      </c>
      <c r="D75" s="16" t="s">
        <v>73</v>
      </c>
      <c r="E75" s="16">
        <v>7</v>
      </c>
      <c r="F75" s="17"/>
      <c r="G75" s="2">
        <f t="shared" si="2"/>
        <v>0</v>
      </c>
    </row>
    <row r="76" spans="1:11" ht="30" x14ac:dyDescent="0.25">
      <c r="B76" s="11" t="s">
        <v>141</v>
      </c>
      <c r="C76" s="15" t="s">
        <v>79</v>
      </c>
      <c r="D76" s="16" t="s">
        <v>73</v>
      </c>
      <c r="E76" s="16">
        <v>4</v>
      </c>
      <c r="F76" s="17"/>
      <c r="G76" s="2">
        <f t="shared" si="2"/>
        <v>0</v>
      </c>
    </row>
    <row r="77" spans="1:11" x14ac:dyDescent="0.25">
      <c r="B77" s="11" t="s">
        <v>142</v>
      </c>
      <c r="C77" s="15" t="s">
        <v>80</v>
      </c>
      <c r="D77" s="16" t="s">
        <v>73</v>
      </c>
      <c r="E77" s="16">
        <v>15</v>
      </c>
      <c r="F77" s="17"/>
      <c r="G77" s="2">
        <f t="shared" si="2"/>
        <v>0</v>
      </c>
    </row>
    <row r="78" spans="1:11" ht="45" x14ac:dyDescent="0.25">
      <c r="B78" s="11" t="s">
        <v>143</v>
      </c>
      <c r="C78" s="18" t="s">
        <v>81</v>
      </c>
      <c r="D78" s="19" t="s">
        <v>73</v>
      </c>
      <c r="E78" s="19">
        <v>75</v>
      </c>
      <c r="F78" s="20"/>
      <c r="G78" s="21">
        <f t="shared" si="2"/>
        <v>0</v>
      </c>
    </row>
    <row r="79" spans="1:11" x14ac:dyDescent="0.25">
      <c r="B79" s="38" t="s">
        <v>82</v>
      </c>
      <c r="C79" s="38"/>
      <c r="D79" s="38"/>
      <c r="E79" s="38"/>
      <c r="F79" s="38"/>
      <c r="G79" s="31">
        <f>SUM(G18:G78)</f>
        <v>0</v>
      </c>
    </row>
    <row r="80" spans="1:11" x14ac:dyDescent="0.25">
      <c r="B80" s="38" t="s">
        <v>14</v>
      </c>
      <c r="C80" s="38"/>
      <c r="D80" s="38"/>
      <c r="E80" s="38"/>
      <c r="F80" s="25">
        <v>0.19</v>
      </c>
      <c r="G80" s="31">
        <f>G79*F80</f>
        <v>0</v>
      </c>
    </row>
    <row r="81" spans="2:7" x14ac:dyDescent="0.25">
      <c r="B81" s="38" t="s">
        <v>83</v>
      </c>
      <c r="C81" s="38"/>
      <c r="D81" s="38"/>
      <c r="E81" s="38"/>
      <c r="F81" s="38"/>
      <c r="G81" s="31">
        <f>G79+G80</f>
        <v>0</v>
      </c>
    </row>
    <row r="82" spans="2:7" x14ac:dyDescent="0.25">
      <c r="D82"/>
      <c r="E82"/>
    </row>
  </sheetData>
  <mergeCells count="11">
    <mergeCell ref="B6:G6"/>
    <mergeCell ref="B4:G4"/>
    <mergeCell ref="B79:F79"/>
    <mergeCell ref="B80:E80"/>
    <mergeCell ref="B81:F81"/>
    <mergeCell ref="B9:F9"/>
    <mergeCell ref="B10:E10"/>
    <mergeCell ref="B11:F11"/>
    <mergeCell ref="B15:G15"/>
    <mergeCell ref="B17:E17"/>
    <mergeCell ref="B44:E44"/>
  </mergeCells>
  <phoneticPr fontId="9" type="noConversion"/>
  <pageMargins left="0.7" right="0.7" top="0.75" bottom="0.75" header="0.3" footer="0.3"/>
  <pageSetup scale="69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Bolsa de repuesto CCTV Ciudad</vt:lpstr>
      <vt:lpstr>'Bolsa de repuesto CCTV Ciudad'!Área_de_impresión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dcterms:created xsi:type="dcterms:W3CDTF">2021-09-15T01:37:55Z</dcterms:created>
  <dcterms:modified xsi:type="dcterms:W3CDTF">2021-10-14T19:25:27Z</dcterms:modified>
</cp:coreProperties>
</file>