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JULIO 2021\ALARMAS COMUNITARIAS\"/>
    </mc:Choice>
  </mc:AlternateContent>
  <xr:revisionPtr revIDLastSave="0" documentId="13_ncr:1_{A6E2757B-73B9-48EF-A7E4-D4982528F26B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Disponibilidad" sheetId="2" r:id="rId1"/>
    <sheet name="Oportunidad" sheetId="4" r:id="rId2"/>
    <sheet name="Hoja1" sheetId="5" r:id="rId3"/>
    <sheet name="Hoja3" sheetId="7" r:id="rId4"/>
    <sheet name="Hoja2" sheetId="6" r:id="rId5"/>
  </sheets>
  <definedNames>
    <definedName name="_xlnm._FilterDatabase" localSheetId="0" hidden="1">Disponibilidad!$A$7:$J$10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" l="1"/>
  <c r="J8" i="4"/>
  <c r="L8" i="4" l="1"/>
  <c r="M8" i="4" s="1"/>
  <c r="H8" i="2" l="1"/>
  <c r="J8" i="2" s="1"/>
  <c r="H9" i="2"/>
  <c r="J9" i="2" s="1"/>
  <c r="H10" i="2"/>
  <c r="J10" i="2" s="1"/>
</calcChain>
</file>

<file path=xl/sharedStrings.xml><?xml version="1.0" encoding="utf-8"?>
<sst xmlns="http://schemas.openxmlformats.org/spreadsheetml/2006/main" count="95" uniqueCount="60">
  <si>
    <t>DESCRIPCIÓN COMPONENTE</t>
  </si>
  <si>
    <t>ANEXO TÉCNICO</t>
  </si>
  <si>
    <t>CLASIFICACIÓN DEL SISTEMA</t>
  </si>
  <si>
    <t>SUBCOMPONENTE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</si>
  <si>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</si>
  <si>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</si>
  <si>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</si>
  <si>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</si>
  <si>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</si>
  <si>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TOTAL ELEMENTOS</t>
  </si>
  <si>
    <t>DISPONIBILIDAD</t>
  </si>
  <si>
    <t>OPORTUNIDAD</t>
  </si>
  <si>
    <t>98%≤Dmes≤100%</t>
  </si>
  <si>
    <t>85%≤Dmes&lt;95%</t>
  </si>
  <si>
    <t>Dmes&lt;85%</t>
  </si>
  <si>
    <t>&gt;=98%</t>
  </si>
  <si>
    <t>D.O. 1</t>
  </si>
  <si>
    <t>D.O. 2</t>
  </si>
  <si>
    <t>D.O. 3</t>
  </si>
  <si>
    <t>D.O. 4</t>
  </si>
  <si>
    <t xml:space="preserve">ANS Y CÁLCULO DE LOS KPI DE DISPONIBILIDAD Y DESCUENTO OPERATIVO ( D.O.) PARA LOS DIFERENTES COMPONENTES DEL CONTRATO DE MANTENIMIENTO BUSINESS PLAZA </t>
  </si>
  <si>
    <t>95%≤Dmes&lt;98%</t>
  </si>
  <si>
    <t>ANS Y CÁLCULO DE LOS KPI DE OPORTUNIDAD PARA LOS DIFERENTES COMPONENTES DEL CONTRATO DE MANTENIMIENTO BUSINESS PLAZA Y DESCUENTO OPERATIVO (D.O.)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</si>
  <si>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</si>
  <si>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</si>
  <si>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</si>
  <si>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</si>
  <si>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</si>
  <si>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</si>
  <si>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ANEXO
TÉCNICO</t>
  </si>
  <si>
    <t>Alarmas comunitarias</t>
  </si>
  <si>
    <t>Alarmas comunitaria</t>
  </si>
  <si>
    <t>Receptora de datos</t>
  </si>
  <si>
    <t xml:space="preserve">Servidor </t>
  </si>
  <si>
    <t>Tipo de ANS</t>
  </si>
  <si>
    <t>Grado de cumplimiento</t>
  </si>
  <si>
    <t>Descuento operativo</t>
  </si>
  <si>
    <t>Especificaciones del descuento</t>
  </si>
  <si>
    <t>Salvedades</t>
  </si>
  <si>
    <t>98%≤KPId≤100%</t>
  </si>
  <si>
    <t>Mensual (Se aplicará sobre el valor mensual – mes vencido - del servicio de mantenimiento correctivo del sistema correspondiente ejecutado por el contratista, sin incluir valor de los repuestos).</t>
  </si>
  <si>
    <t>Solo aplica paras los</t>
  </si>
  <si>
    <t>subsistemas categorizados como críticos, los no críticos serán sometidos a cálculo, pero no aplica penalidad, se aplicará un plan de         mejoramiento.</t>
  </si>
  <si>
    <t>95%≤KPId&lt;98%</t>
  </si>
  <si>
    <t>85%≤KPId&lt;95%</t>
  </si>
  <si>
    <t>Disponibilidad (KPId:</t>
  </si>
  <si>
    <t>Disponibilidad</t>
  </si>
  <si>
    <t>mensual)</t>
  </si>
  <si>
    <t>KPId&lt;85%</t>
  </si>
  <si>
    <t>Oportunidad (KPIo:</t>
  </si>
  <si>
    <t>98%≤KPIo≤100%</t>
  </si>
  <si>
    <t>Mensual (Se aplicará sobre el valor</t>
  </si>
  <si>
    <t>95%≤KPIo&lt;98%</t>
  </si>
  <si>
    <t>Oportunidad Mensual)</t>
  </si>
  <si>
    <t>85%≤KPIo&lt;95%</t>
  </si>
  <si>
    <t>mensual – mes vencido - del servicio de mantenimiento</t>
  </si>
  <si>
    <t>Solo aplica para los incidentes de prioridad mayor. Los de</t>
  </si>
  <si>
    <t>KPIo&lt;85%</t>
  </si>
  <si>
    <t>prioridad media</t>
  </si>
  <si>
    <t xml:space="preserve">mensual (aplicara
sobre el valor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</si>
</sst>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.5"/>
      <color theme="1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EBEB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9" fontId="0" fillId="0" borderId="0" xfId="0" applyNumberFormat="1" applyFont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9" fontId="0" fillId="4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 indent="1"/>
    </xf>
    <xf numFmtId="0" fontId="8" fillId="5" borderId="1" xfId="0" applyFont="1" applyFill="1" applyBorder="1" applyAlignment="1">
      <alignment horizontal="left" vertical="center" wrapText="1" indent="3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0" fillId="0" borderId="1" xfId="0" applyBorder="1"/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9" fontId="9" fillId="0" borderId="10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9" fillId="0" borderId="11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9" displayName="Tabla9" ref="A7:M8" totalsRowShown="0" headerRowDxfId="15" dataDxfId="14" tableBorderDxfId="13">
  <autoFilter ref="A7:M8" xr:uid="{00000000-0009-0000-0100-000009000000}"/>
  <tableColumns count="13">
    <tableColumn id="1" xr3:uid="{00000000-0010-0000-0000-000001000000}" name="ANEXO_x000a_TÉCNICO" dataDxfId="12"/>
    <tableColumn id="2" xr3:uid="{00000000-0010-0000-0000-000002000000}" name="DESCRIPCIÓN COMPONENTE" dataDxfId="11"/>
    <tableColumn id="3" xr3:uid="{00000000-0010-0000-0000-000003000000}" name="SUBCOMPONENTE" dataDxfId="10"/>
    <tableColumn id="4" xr3:uid="{00000000-0010-0000-0000-000004000000}" name="CLASIFICACIÓN DEL SISTEMA" dataDxfId="9"/>
    <tableColumn id="5" xr3:uid="{00000000-0010-0000-0000-000005000000}" name="CANTIDAD ELEMENTOS" dataDxfId="8"/>
    <tableColumn id="6" xr3:uid="{00000000-0010-0000-0000-000006000000}" name="TOTAL ELEMENTOS" dataDxfId="7">
      <calculatedColumnFormula>E8</calculatedColumnFormula>
    </tableColumn>
    <tableColumn id="7" xr3:uid="{00000000-0010-0000-0000-000007000000}" name="ELEMENTOS REPORTADOS FUERA DE SERVICIO" dataDxfId="6"/>
    <tableColumn id="8" xr3:uid="{00000000-0010-0000-0000-000008000000}" name="FECHA APERTURA CASO EN MESA DE AYUDA" dataDxfId="5"/>
    <tableColumn id="9" xr3:uid="{00000000-0010-0000-0000-000009000000}" name="FECHA DE CIERRE MESA DE AYUDA" dataDxfId="4"/>
    <tableColumn id="10" xr3:uid="{00000000-0010-0000-0000-00000A000000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00000000-0010-0000-0000-00000B000000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00000000-0010-0000-0000-00000C000000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00000000-0010-0000-0000-00000D000000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opLeftCell="E1" zoomScaleNormal="100" workbookViewId="0">
      <selection sqref="A1:O1"/>
    </sheetView>
  </sheetViews>
  <sheetFormatPr baseColWidth="10" defaultRowHeight="15" customHeight="1" x14ac:dyDescent="0.25"/>
  <cols>
    <col min="1" max="1" width="9" style="3" customWidth="1"/>
    <col min="2" max="2" width="28.125" style="4" bestFit="1" customWidth="1"/>
    <col min="3" max="3" width="19.625" bestFit="1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" customHeight="1" x14ac:dyDescent="0.25">
      <c r="A2" s="39" t="s">
        <v>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16</v>
      </c>
      <c r="M4" s="7" t="s">
        <v>17</v>
      </c>
      <c r="N4" s="7" t="s">
        <v>18</v>
      </c>
      <c r="O4" s="7" t="s">
        <v>19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3" t="s">
        <v>12</v>
      </c>
      <c r="M5" s="23" t="s">
        <v>21</v>
      </c>
      <c r="N5" s="23" t="s">
        <v>13</v>
      </c>
      <c r="O5" s="23" t="s">
        <v>14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4">
        <v>0</v>
      </c>
      <c r="M6" s="24">
        <v>0.02</v>
      </c>
      <c r="N6" s="24">
        <v>0.03</v>
      </c>
      <c r="O6" s="24">
        <v>0.05</v>
      </c>
    </row>
    <row r="7" spans="1:15" ht="60" customHeight="1" x14ac:dyDescent="0.25">
      <c r="A7" s="29" t="s">
        <v>1</v>
      </c>
      <c r="B7" s="29" t="s">
        <v>0</v>
      </c>
      <c r="C7" s="29" t="s">
        <v>3</v>
      </c>
      <c r="D7" s="29" t="s">
        <v>2</v>
      </c>
      <c r="E7" s="29" t="s">
        <v>5</v>
      </c>
      <c r="F7" s="29" t="s">
        <v>9</v>
      </c>
      <c r="G7" s="29" t="s">
        <v>6</v>
      </c>
      <c r="H7" s="29" t="s">
        <v>27</v>
      </c>
      <c r="I7" s="29" t="s">
        <v>23</v>
      </c>
      <c r="J7" s="29" t="s">
        <v>24</v>
      </c>
      <c r="K7" s="27"/>
      <c r="L7" s="25"/>
      <c r="M7" s="25"/>
      <c r="N7" s="25"/>
    </row>
    <row r="8" spans="1:15" ht="15" customHeight="1" x14ac:dyDescent="0.25">
      <c r="A8" s="36">
        <v>3</v>
      </c>
      <c r="B8" s="36" t="s">
        <v>30</v>
      </c>
      <c r="C8" s="36" t="s">
        <v>31</v>
      </c>
      <c r="D8" s="36" t="s">
        <v>4</v>
      </c>
      <c r="E8" s="37">
        <v>603</v>
      </c>
      <c r="F8" s="37">
        <v>605</v>
      </c>
      <c r="G8" s="37">
        <v>15</v>
      </c>
      <c r="H8" s="38">
        <f t="shared" ref="H8:H10" si="0">(E8-G8)/E8</f>
        <v>0.97512437810945274</v>
      </c>
      <c r="I8" s="37" t="s">
        <v>15</v>
      </c>
      <c r="J8" s="38">
        <f>IF(H8&gt;=98%,0%,IF(AND(H8&gt;=95%,H8&lt;98%),2%,IF(AND(H8&gt;=85%,H8&lt;95%),3%,5%)))</f>
        <v>0.02</v>
      </c>
      <c r="K8" s="26"/>
      <c r="L8" s="28"/>
      <c r="M8" s="28"/>
      <c r="N8" s="28"/>
    </row>
    <row r="9" spans="1:15" ht="15" customHeight="1" x14ac:dyDescent="0.25">
      <c r="A9" s="2">
        <v>3</v>
      </c>
      <c r="B9" s="2" t="s">
        <v>30</v>
      </c>
      <c r="C9" s="2" t="s">
        <v>32</v>
      </c>
      <c r="D9" s="2" t="s">
        <v>4</v>
      </c>
      <c r="E9" s="30">
        <v>1</v>
      </c>
      <c r="F9" s="30"/>
      <c r="G9" s="30">
        <v>0</v>
      </c>
      <c r="H9" s="35">
        <f t="shared" si="0"/>
        <v>1</v>
      </c>
      <c r="I9" s="30" t="s">
        <v>15</v>
      </c>
      <c r="J9" s="35">
        <f t="shared" ref="J9:J10" si="1">IF(H9&gt;=98%,0%,IF(AND(H9&gt;=95%,H9&lt;98%),2%,IF(AND(H9&gt;=85%,H9&lt;95%),3%,5%)))</f>
        <v>0</v>
      </c>
      <c r="K9" s="26"/>
      <c r="L9" s="28"/>
      <c r="M9" s="28"/>
      <c r="N9" s="28"/>
    </row>
    <row r="10" spans="1:15" ht="15" customHeight="1" x14ac:dyDescent="0.25">
      <c r="A10" s="36">
        <v>3</v>
      </c>
      <c r="B10" s="36" t="s">
        <v>30</v>
      </c>
      <c r="C10" s="36" t="s">
        <v>33</v>
      </c>
      <c r="D10" s="36" t="s">
        <v>4</v>
      </c>
      <c r="E10" s="37">
        <v>1</v>
      </c>
      <c r="F10" s="37"/>
      <c r="G10" s="37">
        <v>0</v>
      </c>
      <c r="H10" s="38">
        <f t="shared" si="0"/>
        <v>1</v>
      </c>
      <c r="I10" s="37" t="s">
        <v>15</v>
      </c>
      <c r="J10" s="38">
        <f t="shared" si="1"/>
        <v>0</v>
      </c>
      <c r="K10" s="26"/>
      <c r="L10" s="28"/>
      <c r="M10" s="28"/>
      <c r="N10" s="28"/>
    </row>
  </sheetData>
  <autoFilter ref="A7:J10" xr:uid="{00000000-0009-0000-0000-000000000000}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"/>
  <sheetViews>
    <sheetView zoomScaleNormal="100" workbookViewId="0">
      <selection sqref="A1:R1"/>
    </sheetView>
  </sheetViews>
  <sheetFormatPr baseColWidth="10" defaultColWidth="17.625" defaultRowHeight="15" customHeight="1" x14ac:dyDescent="0.25"/>
  <cols>
    <col min="1" max="1" width="9" style="3" customWidth="1"/>
    <col min="2" max="2" width="28.125" style="4" bestFit="1" customWidth="1"/>
    <col min="3" max="3" width="19.625" bestFit="1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40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15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5"/>
    </row>
    <row r="4" spans="1:18" ht="15" customHeight="1" x14ac:dyDescent="0.25">
      <c r="O4" s="7" t="s">
        <v>16</v>
      </c>
      <c r="P4" s="7" t="s">
        <v>17</v>
      </c>
      <c r="Q4" s="7" t="s">
        <v>18</v>
      </c>
      <c r="R4" s="7" t="s">
        <v>19</v>
      </c>
    </row>
    <row r="5" spans="1:18" ht="15" customHeight="1" x14ac:dyDescent="0.25">
      <c r="O5" s="23" t="s">
        <v>12</v>
      </c>
      <c r="P5" s="23" t="s">
        <v>21</v>
      </c>
      <c r="Q5" s="23" t="s">
        <v>13</v>
      </c>
      <c r="R5" s="23" t="s">
        <v>14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1"/>
      <c r="O6" s="24">
        <v>0</v>
      </c>
      <c r="P6" s="24">
        <v>0.02</v>
      </c>
      <c r="Q6" s="24">
        <v>0.03</v>
      </c>
      <c r="R6" s="24">
        <v>0.05</v>
      </c>
    </row>
    <row r="7" spans="1:18" ht="60" customHeight="1" x14ac:dyDescent="0.25">
      <c r="A7" s="13" t="s">
        <v>29</v>
      </c>
      <c r="B7" s="14" t="s">
        <v>0</v>
      </c>
      <c r="C7" s="14" t="s">
        <v>3</v>
      </c>
      <c r="D7" s="14" t="s">
        <v>2</v>
      </c>
      <c r="E7" s="14" t="s">
        <v>5</v>
      </c>
      <c r="F7" s="14" t="s">
        <v>9</v>
      </c>
      <c r="G7" s="14" t="s">
        <v>6</v>
      </c>
      <c r="H7" s="15" t="s">
        <v>7</v>
      </c>
      <c r="I7" s="15" t="s">
        <v>8</v>
      </c>
      <c r="J7" s="10" t="s">
        <v>25</v>
      </c>
      <c r="K7" s="10" t="s">
        <v>26</v>
      </c>
      <c r="L7" s="16" t="s">
        <v>28</v>
      </c>
      <c r="M7" s="14" t="s">
        <v>24</v>
      </c>
      <c r="N7" s="25"/>
      <c r="O7" s="33"/>
      <c r="P7" s="33"/>
      <c r="Q7" s="33"/>
    </row>
    <row r="8" spans="1:18" ht="15" customHeight="1" x14ac:dyDescent="0.25">
      <c r="A8" s="12">
        <v>3</v>
      </c>
      <c r="B8" s="11" t="s">
        <v>30</v>
      </c>
      <c r="C8" s="11" t="s">
        <v>31</v>
      </c>
      <c r="D8" s="11" t="s">
        <v>4</v>
      </c>
      <c r="E8" s="17">
        <v>603</v>
      </c>
      <c r="F8" s="17">
        <v>605</v>
      </c>
      <c r="G8" s="17"/>
      <c r="H8" s="18">
        <v>43914.333333333336</v>
      </c>
      <c r="I8" s="18">
        <v>43914.583333333336</v>
      </c>
      <c r="J8" s="19">
        <f>INT(HOUR(Tabla9[[#This Row],[FECHA DE CIERRE MESA DE AYUDA]]-Tabla9[[#This Row],[FECHA APERTURA CASO EN MESA DE AYUDA]]))</f>
        <v>6</v>
      </c>
      <c r="K8" s="20">
        <f>IF(Tabla9[[#This Row],[CLASIFICACIÓN DEL SISTEMA]]="Crítico",2,12)</f>
        <v>12</v>
      </c>
      <c r="L8" s="21">
        <f>Tabla9[[#This Row],[TIEMPO PACTADO CONTRATO SISTEMA CRÍTICO t &lt;= 2h , SISTEMA NO CRÍTICO t &lt;= 12 h]]/Tabla9[[#This Row],[TIEMPO DE SOLUCIÓN]]</f>
        <v>2</v>
      </c>
      <c r="M8" s="2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32"/>
      <c r="O8" s="9"/>
      <c r="P8" s="9"/>
      <c r="Q8" s="9"/>
    </row>
  </sheetData>
  <mergeCells count="2">
    <mergeCell ref="A1:R1"/>
    <mergeCell ref="A2:R2"/>
  </mergeCells>
  <pageMargins left="0.7" right="0.7" top="0.75" bottom="0.75" header="0.3" footer="0.3"/>
  <pageSetup orientation="portrait" r:id="rId1"/>
  <ignoredErrors>
    <ignoredError sqref="F8" calculatedColum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21AF-353A-46DC-ABEA-6E7979F98E5E}">
  <dimension ref="A1:E14"/>
  <sheetViews>
    <sheetView workbookViewId="0">
      <selection sqref="A1:E14"/>
    </sheetView>
  </sheetViews>
  <sheetFormatPr baseColWidth="10" defaultRowHeight="15.75" x14ac:dyDescent="0.25"/>
  <cols>
    <col min="2" max="2" width="14.875" customWidth="1"/>
    <col min="3" max="3" width="14.125" customWidth="1"/>
    <col min="4" max="4" width="19.875" customWidth="1"/>
    <col min="5" max="5" width="23.875" customWidth="1"/>
  </cols>
  <sheetData>
    <row r="1" spans="1:5" ht="43.5" customHeight="1" x14ac:dyDescent="0.25">
      <c r="A1" s="53" t="s">
        <v>34</v>
      </c>
      <c r="B1" s="54" t="s">
        <v>35</v>
      </c>
      <c r="C1" s="54" t="s">
        <v>36</v>
      </c>
      <c r="D1" s="55" t="s">
        <v>37</v>
      </c>
      <c r="E1" s="54" t="s">
        <v>38</v>
      </c>
    </row>
    <row r="2" spans="1:5" x14ac:dyDescent="0.25">
      <c r="A2" s="56"/>
      <c r="B2" s="57" t="s">
        <v>39</v>
      </c>
      <c r="C2" s="58">
        <v>0</v>
      </c>
      <c r="D2" s="56"/>
      <c r="E2" s="57" t="s">
        <v>41</v>
      </c>
    </row>
    <row r="3" spans="1:5" ht="96" customHeight="1" x14ac:dyDescent="0.25">
      <c r="A3" s="56"/>
      <c r="B3" s="57" t="s">
        <v>43</v>
      </c>
      <c r="C3" s="58">
        <v>0.02</v>
      </c>
      <c r="D3" s="59"/>
      <c r="E3" s="57" t="s">
        <v>42</v>
      </c>
    </row>
    <row r="4" spans="1:5" ht="124.5" customHeight="1" x14ac:dyDescent="0.25">
      <c r="A4" s="56"/>
      <c r="B4" s="57" t="s">
        <v>44</v>
      </c>
      <c r="C4" s="58">
        <v>0.03</v>
      </c>
      <c r="D4" s="57" t="s">
        <v>40</v>
      </c>
      <c r="E4" s="60"/>
    </row>
    <row r="5" spans="1:5" hidden="1" x14ac:dyDescent="0.25">
      <c r="A5" s="56"/>
      <c r="B5" s="61"/>
      <c r="C5" s="61"/>
      <c r="D5" s="60"/>
      <c r="E5" s="60"/>
    </row>
    <row r="6" spans="1:5" ht="30" x14ac:dyDescent="0.25">
      <c r="A6" s="57" t="s">
        <v>45</v>
      </c>
      <c r="B6" s="61"/>
      <c r="C6" s="61"/>
      <c r="D6" s="60"/>
      <c r="E6" s="60"/>
    </row>
    <row r="7" spans="1:5" ht="30" x14ac:dyDescent="0.25">
      <c r="A7" s="57" t="s">
        <v>46</v>
      </c>
      <c r="B7" s="61"/>
      <c r="C7" s="61"/>
      <c r="D7" s="60"/>
      <c r="E7" s="60"/>
    </row>
    <row r="8" spans="1:5" x14ac:dyDescent="0.25">
      <c r="A8" s="57" t="s">
        <v>47</v>
      </c>
      <c r="B8" s="57" t="s">
        <v>48</v>
      </c>
      <c r="C8" s="58">
        <v>0.05</v>
      </c>
      <c r="D8" s="60"/>
      <c r="E8" s="60"/>
    </row>
    <row r="9" spans="1:5" x14ac:dyDescent="0.25">
      <c r="A9" s="62" t="s">
        <v>49</v>
      </c>
      <c r="B9" s="57" t="s">
        <v>50</v>
      </c>
      <c r="C9" s="58">
        <v>0</v>
      </c>
      <c r="D9" s="62" t="s">
        <v>51</v>
      </c>
      <c r="E9" s="61"/>
    </row>
    <row r="10" spans="1:5" x14ac:dyDescent="0.25">
      <c r="A10" s="62"/>
      <c r="B10" s="57" t="s">
        <v>52</v>
      </c>
      <c r="C10" s="58">
        <v>0.02</v>
      </c>
      <c r="D10" s="62"/>
      <c r="E10" s="61"/>
    </row>
    <row r="11" spans="1:5" ht="58.5" customHeight="1" x14ac:dyDescent="0.25">
      <c r="A11" s="63" t="s">
        <v>53</v>
      </c>
      <c r="B11" s="57" t="s">
        <v>54</v>
      </c>
      <c r="C11" s="58">
        <v>0.03</v>
      </c>
      <c r="D11" s="64" t="s">
        <v>55</v>
      </c>
      <c r="E11" s="64" t="s">
        <v>56</v>
      </c>
    </row>
    <row r="12" spans="1:5" x14ac:dyDescent="0.25">
      <c r="A12" s="63"/>
      <c r="B12" s="56"/>
      <c r="C12" s="56"/>
      <c r="D12" s="64"/>
      <c r="E12" s="64"/>
    </row>
    <row r="13" spans="1:5" x14ac:dyDescent="0.25">
      <c r="A13" s="63"/>
      <c r="B13" s="57" t="s">
        <v>57</v>
      </c>
      <c r="C13" s="58">
        <v>0.05</v>
      </c>
      <c r="D13" s="64"/>
      <c r="E13" s="64"/>
    </row>
    <row r="14" spans="1:5" x14ac:dyDescent="0.25">
      <c r="A14" s="65"/>
      <c r="B14" s="65"/>
      <c r="C14" s="65"/>
      <c r="D14" s="65"/>
      <c r="E14" s="57" t="s">
        <v>58</v>
      </c>
    </row>
  </sheetData>
  <mergeCells count="8">
    <mergeCell ref="B5:B7"/>
    <mergeCell ref="C5:C7"/>
    <mergeCell ref="A9:A10"/>
    <mergeCell ref="D9:D10"/>
    <mergeCell ref="E9:E10"/>
    <mergeCell ref="A11:A13"/>
    <mergeCell ref="D11:D13"/>
    <mergeCell ref="E11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78B9-520C-404B-B3C0-41F701A55440}">
  <dimension ref="A1:E6"/>
  <sheetViews>
    <sheetView workbookViewId="0">
      <selection activeCell="G2" sqref="G2"/>
    </sheetView>
  </sheetViews>
  <sheetFormatPr baseColWidth="10" defaultRowHeight="15.75" x14ac:dyDescent="0.25"/>
  <cols>
    <col min="5" max="5" width="23.875" customWidth="1"/>
  </cols>
  <sheetData>
    <row r="1" spans="1:5" ht="30.75" thickBot="1" x14ac:dyDescent="0.3">
      <c r="A1" s="73"/>
      <c r="B1" s="51" t="s">
        <v>39</v>
      </c>
      <c r="C1" s="52">
        <v>0</v>
      </c>
      <c r="D1" s="74"/>
      <c r="E1" s="75" t="s">
        <v>41</v>
      </c>
    </row>
    <row r="2" spans="1:5" ht="57.75" customHeight="1" thickBot="1" x14ac:dyDescent="0.3">
      <c r="A2" s="41"/>
      <c r="B2" s="42" t="s">
        <v>43</v>
      </c>
      <c r="C2" s="43">
        <v>0.02</v>
      </c>
      <c r="D2" s="44"/>
      <c r="E2" s="45" t="s">
        <v>42</v>
      </c>
    </row>
    <row r="3" spans="1:5" ht="300.75" thickBot="1" x14ac:dyDescent="0.3">
      <c r="A3" s="41"/>
      <c r="B3" s="42" t="s">
        <v>44</v>
      </c>
      <c r="C3" s="43">
        <v>0.03</v>
      </c>
      <c r="D3" s="45" t="s">
        <v>40</v>
      </c>
      <c r="E3" s="46"/>
    </row>
    <row r="4" spans="1:5" x14ac:dyDescent="0.25">
      <c r="A4" s="41"/>
      <c r="B4" s="49"/>
      <c r="C4" s="49"/>
      <c r="D4" s="46"/>
      <c r="E4" s="46"/>
    </row>
    <row r="5" spans="1:5" ht="30" x14ac:dyDescent="0.25">
      <c r="A5" s="48" t="s">
        <v>45</v>
      </c>
      <c r="B5" s="50"/>
      <c r="C5" s="50"/>
      <c r="D5" s="46"/>
      <c r="E5" s="46"/>
    </row>
    <row r="6" spans="1:5" ht="30.75" thickBot="1" x14ac:dyDescent="0.3">
      <c r="A6" s="48" t="s">
        <v>46</v>
      </c>
      <c r="B6" s="50"/>
      <c r="C6" s="50"/>
      <c r="D6" s="47"/>
      <c r="E6" s="47"/>
    </row>
  </sheetData>
  <mergeCells count="2">
    <mergeCell ref="B4:B6"/>
    <mergeCell ref="C4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1CAA-ED0A-4F1A-9897-BBEA86815194}">
  <dimension ref="A1:D4"/>
  <sheetViews>
    <sheetView tabSelected="1" workbookViewId="0">
      <selection activeCell="D2" sqref="D2:D4"/>
    </sheetView>
  </sheetViews>
  <sheetFormatPr baseColWidth="10" defaultRowHeight="15.75" x14ac:dyDescent="0.25"/>
  <cols>
    <col min="4" max="4" width="11" customWidth="1"/>
  </cols>
  <sheetData>
    <row r="1" spans="1:4" ht="16.5" thickBot="1" x14ac:dyDescent="0.3">
      <c r="A1" s="66"/>
      <c r="B1" s="66"/>
      <c r="C1" s="66"/>
      <c r="D1" s="66"/>
    </row>
    <row r="2" spans="1:4" ht="30.75" thickBot="1" x14ac:dyDescent="0.3">
      <c r="B2" s="67" t="s">
        <v>39</v>
      </c>
      <c r="C2" s="69">
        <v>0</v>
      </c>
      <c r="D2" s="72" t="s">
        <v>59</v>
      </c>
    </row>
    <row r="3" spans="1:4" ht="30.75" thickBot="1" x14ac:dyDescent="0.3">
      <c r="B3" s="68" t="s">
        <v>43</v>
      </c>
      <c r="C3" s="70">
        <v>0.02</v>
      </c>
      <c r="D3" s="71"/>
    </row>
    <row r="4" spans="1:4" ht="30.75" thickBot="1" x14ac:dyDescent="0.3">
      <c r="B4" s="68" t="s">
        <v>44</v>
      </c>
      <c r="C4" s="70">
        <v>0.03</v>
      </c>
      <c r="D4" s="71"/>
    </row>
  </sheetData>
  <mergeCells count="1">
    <mergeCell ref="D2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Disponibilidad</vt:lpstr>
      <vt:lpstr>Oportunidad</vt:lpstr>
      <vt:lpstr>Hoja1</vt:lpstr>
      <vt:lpstr>Hoja3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Héctor Edgar Cifuentes Herrón</cp:lastModifiedBy>
  <dcterms:created xsi:type="dcterms:W3CDTF">2020-03-15T22:35:46Z</dcterms:created>
  <dcterms:modified xsi:type="dcterms:W3CDTF">2021-08-06T17:19:20Z</dcterms:modified>
</cp:coreProperties>
</file>