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JULIO 2021\ALARMAS COMUNITARIAS\"/>
    </mc:Choice>
  </mc:AlternateContent>
  <xr:revisionPtr revIDLastSave="0" documentId="13_ncr:1_{117B836A-4A06-4318-92FD-7D31FFE7B720}" xr6:coauthVersionLast="47" xr6:coauthVersionMax="47" xr10:uidLastSave="{00000000-0000-0000-0000-000000000000}"/>
  <bookViews>
    <workbookView xWindow="-120" yWindow="-120" windowWidth="20730" windowHeight="11160" xr2:uid="{82875F3B-2BC3-4A44-929B-05428E224DC6}"/>
  </bookViews>
  <sheets>
    <sheet name="Hoja3" sheetId="3" r:id="rId1"/>
  </sheets>
  <externalReferences>
    <externalReference r:id="rId2"/>
  </externalReferences>
  <definedNames>
    <definedName name="_Hlk78813965" localSheetId="0">Hoja3!$C$1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3" l="1"/>
  <c r="I12" i="3"/>
  <c r="G11" i="3"/>
  <c r="I11" i="3" s="1"/>
  <c r="I10" i="3"/>
  <c r="I9" i="3"/>
  <c r="I8" i="3"/>
  <c r="I7" i="3"/>
  <c r="I6" i="3"/>
  <c r="I13" i="3" l="1"/>
  <c r="I14" i="3" s="1"/>
  <c r="I64" i="3"/>
  <c r="I65" i="3" s="1"/>
  <c r="H29" i="3"/>
  <c r="I29" i="3" s="1"/>
  <c r="I30" i="3" s="1"/>
  <c r="I31" i="3" s="1"/>
  <c r="I32" i="3" s="1"/>
  <c r="I23" i="3"/>
  <c r="I24" i="3" s="1"/>
  <c r="I25" i="3" s="1"/>
  <c r="I15" i="3" l="1"/>
  <c r="I16" i="3"/>
</calcChain>
</file>

<file path=xl/sharedStrings.xml><?xml version="1.0" encoding="utf-8"?>
<sst xmlns="http://schemas.openxmlformats.org/spreadsheetml/2006/main" count="157" uniqueCount="99">
  <si>
    <t>Mantenimiento Alarmas</t>
  </si>
  <si>
    <t>Item</t>
  </si>
  <si>
    <t>Descripción</t>
  </si>
  <si>
    <t>Unidad</t>
  </si>
  <si>
    <t xml:space="preserve">Cant </t>
  </si>
  <si>
    <t>V Unitario</t>
  </si>
  <si>
    <t>V Parcial</t>
  </si>
  <si>
    <t>AL-3.1</t>
  </si>
  <si>
    <t>Mantenimiento preventivo de alarma comunitaria (valor para 603 alarmas)</t>
  </si>
  <si>
    <t>AL-3.2</t>
  </si>
  <si>
    <t>Mantenimiento correctivo de reinstalación de sistema de alarma comunitaria (cuando se requiere trasladar algunos elementos como panel, teclado, receptor, cableado o sirenas a un nuevo punto)</t>
  </si>
  <si>
    <t>AL-3.3</t>
  </si>
  <si>
    <t>Mantenimiento correctivo de cambio de componentes de alarma (cambio de receptor, sirena, cableado, teclado, panel de control)</t>
  </si>
  <si>
    <t>AL-3.4</t>
  </si>
  <si>
    <t>Mantenimiento correctivo de instalación de alarma comunitaria (se requiere montar nuevamente todo el sistema de alarma comunitaria)</t>
  </si>
  <si>
    <t>AL-3.5</t>
  </si>
  <si>
    <t>Mantenimiento correctivo de conexión de alarma (reconexiones de energia y lineas telefónicas)</t>
  </si>
  <si>
    <t>AL-3.6</t>
  </si>
  <si>
    <t>Mantenimiento correctivo de programación de la alarma por desconfiguración</t>
  </si>
  <si>
    <t>AL-3.7</t>
  </si>
  <si>
    <t>Desinstalación del sistema de alarma y componentes de alarmas</t>
  </si>
  <si>
    <t>Subtotal Servicio de Mantenimiento Alarmas</t>
  </si>
  <si>
    <t>A</t>
  </si>
  <si>
    <t>U</t>
  </si>
  <si>
    <t>Total Servicio de Mantenimiento Alarmas</t>
  </si>
  <si>
    <t>Soporte Profesional Plataforma Recepción Alarmas</t>
  </si>
  <si>
    <t>AL-3.8</t>
  </si>
  <si>
    <t>Soporte Profesional Preventivo dos (2) receptoras de datos central Surgard Systems III</t>
  </si>
  <si>
    <t>Servicio</t>
  </si>
  <si>
    <t>AL-3.9</t>
  </si>
  <si>
    <t>Soporte Profesional Correctivo dos (2) receptoras de datos central Surgard System III</t>
  </si>
  <si>
    <t>AL-3.10</t>
  </si>
  <si>
    <t>Soporte Aplicativo softguard ubicado en el SIES-M, incluye actualización de la información en la base de datos.</t>
  </si>
  <si>
    <t>Subtotal Soporte Profesional Plataforma Recepción Alarmas</t>
  </si>
  <si>
    <t>IVA</t>
  </si>
  <si>
    <t>Total Soporte Profesional Plataforma Recepción Alarmas</t>
  </si>
  <si>
    <t>Bolsa de Repuestos Alarmas</t>
  </si>
  <si>
    <t>AL-3.11</t>
  </si>
  <si>
    <t>Global</t>
  </si>
  <si>
    <t>Subtotal Bolsa de Repuestos Alarmas</t>
  </si>
  <si>
    <t>Total Bolsa de Repuestos Alarmas</t>
  </si>
  <si>
    <t>Detalle Bolsa de Repuestos Alarmas</t>
  </si>
  <si>
    <t>AL-B-3.11.1</t>
  </si>
  <si>
    <t>Teclado DSC 5500</t>
  </si>
  <si>
    <t>AL-B-3.11.2</t>
  </si>
  <si>
    <t>Teclado honeywell 6164 SP</t>
  </si>
  <si>
    <t>AL-B-3.11.3</t>
  </si>
  <si>
    <t>Panel DSC 1832</t>
  </si>
  <si>
    <t>AL-B-3.11.4</t>
  </si>
  <si>
    <t xml:space="preserve">Panel Vista 48LA honeywell </t>
  </si>
  <si>
    <t>AL-B-3.11.5</t>
  </si>
  <si>
    <t>Receptora DSC 5132</t>
  </si>
  <si>
    <t>AL-B-3.11.6</t>
  </si>
  <si>
    <t>Receptora Honeywell 5881EN</t>
  </si>
  <si>
    <t>AL-B-3.11.7</t>
  </si>
  <si>
    <t>Repetidora Honeywell 5100</t>
  </si>
  <si>
    <t>AL-B-3.11.8</t>
  </si>
  <si>
    <t>Pulsadores DSC 4938</t>
  </si>
  <si>
    <t>AL-B-3.11.9</t>
  </si>
  <si>
    <t>Pulsadores Honeywell 5802 MN</t>
  </si>
  <si>
    <t>AL-B-3.11.10</t>
  </si>
  <si>
    <t xml:space="preserve">Sirena 6-12 VDC, 30 Vatios de potencia, 2 tonos programables.
</t>
  </si>
  <si>
    <t>AL-B-3.11.11</t>
  </si>
  <si>
    <t>Batería 12 V 7AH</t>
  </si>
  <si>
    <t>AL-B-3.11.12</t>
  </si>
  <si>
    <t>Fuente de 12VDC</t>
  </si>
  <si>
    <t>AL-B-3.11.13</t>
  </si>
  <si>
    <t>Baterías 3 V Ref: CR 2025</t>
  </si>
  <si>
    <t>AL-B-3.11.14</t>
  </si>
  <si>
    <t>Baterías 3 V Ref: CR 2032</t>
  </si>
  <si>
    <t>AL-B-3.11.15</t>
  </si>
  <si>
    <t>Cable neopren 2x18 [m]</t>
  </si>
  <si>
    <t>AL-B-3.11.16</t>
  </si>
  <si>
    <t>Cable UTP ext [m]</t>
  </si>
  <si>
    <t>AL-B-3.11.17</t>
  </si>
  <si>
    <t>Cable duplex 2 x 18 AWG [m]</t>
  </si>
  <si>
    <t>AL-B-3.11.18</t>
  </si>
  <si>
    <t>Caja exterior</t>
  </si>
  <si>
    <t>AL-B-3.11.19</t>
  </si>
  <si>
    <t>Toma aéreo 120 Vac</t>
  </si>
  <si>
    <t>AL-B-3.11.20</t>
  </si>
  <si>
    <t>Canaleta 20x12 MM 2 Mts</t>
  </si>
  <si>
    <t>AL-B-3.11.21</t>
  </si>
  <si>
    <t>Filtro ADSL Telefónico</t>
  </si>
  <si>
    <t>AL-B-3.11.22</t>
  </si>
  <si>
    <t>Conector RJ 11</t>
  </si>
  <si>
    <t>AL-B-3.11.23</t>
  </si>
  <si>
    <t>Cable Tel 2 Pares [m]</t>
  </si>
  <si>
    <t>AL-B-3.11.24</t>
  </si>
  <si>
    <t>Transformador 16,5 V</t>
  </si>
  <si>
    <t>AL-B-3.11.25</t>
  </si>
  <si>
    <t>Gabinete</t>
  </si>
  <si>
    <t>AL-B-3.11.26</t>
  </si>
  <si>
    <t>Relevo 12v DC</t>
  </si>
  <si>
    <t>AL-B-3.11.27</t>
  </si>
  <si>
    <t>Toma telefonico</t>
  </si>
  <si>
    <t>Subtotal Bolsa Repuestos  Alarmas</t>
  </si>
  <si>
    <t>Total Bolsa Repuestos  Alarmas</t>
  </si>
  <si>
    <t>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</si>
</sst>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164" fontId="2" fillId="2" borderId="1" xfId="1" applyNumberFormat="1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164" fontId="0" fillId="2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/>
    <xf numFmtId="9" fontId="2" fillId="2" borderId="1" xfId="0" applyNumberFormat="1" applyFont="1" applyFill="1" applyBorder="1"/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0" fillId="2" borderId="1" xfId="1" applyNumberFormat="1" applyFont="1" applyFill="1" applyBorder="1"/>
  </cellXfs>
  <cellStyles count="3">
    <cellStyle name="Moneda" xfId="1" builtinId="4"/>
    <cellStyle name="Moneda 24" xfId="2" xr:uid="{318587B8-BEA0-4B96-8912-9E06F2362E9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ifuentes/Downloads/Cronograma%20de%20Trabajo%20Mantenimiento%20SIES-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Costos"/>
      <sheetName val="Detalle Componentes"/>
      <sheetName val="1.AA Confort"/>
      <sheetName val="2.AA Precision"/>
      <sheetName val="3.Alarmas"/>
      <sheetName val="4.CCTV Ciudad"/>
      <sheetName val="5. Bodycam"/>
      <sheetName val="6.CCTV CA"/>
      <sheetName val="7.TICs"/>
      <sheetName val="8.Instalaciones Fisicas"/>
      <sheetName val="9.Energia"/>
      <sheetName val="10.Incendios"/>
      <sheetName val="11.Autom, Sonido"/>
      <sheetName val="12.P Telef"/>
      <sheetName val="13.Piso 10, 12 y Sotano"/>
    </sheetNames>
    <sheetDataSet>
      <sheetData sheetId="0">
        <row r="2">
          <cell r="O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CE52-7BEE-47B0-8E4D-21CE8469D5BA}">
  <dimension ref="D3:J65"/>
  <sheetViews>
    <sheetView tabSelected="1" workbookViewId="0">
      <selection activeCell="D3" sqref="D3:I3"/>
    </sheetView>
  </sheetViews>
  <sheetFormatPr baseColWidth="10" defaultRowHeight="15" x14ac:dyDescent="0.25"/>
  <cols>
    <col min="1" max="4" width="11.42578125" style="1"/>
    <col min="5" max="5" width="27.42578125" style="1" customWidth="1"/>
    <col min="6" max="7" width="11.42578125" style="1"/>
    <col min="8" max="8" width="14" style="1" customWidth="1"/>
    <col min="9" max="9" width="14.140625" style="1" customWidth="1"/>
    <col min="10" max="10" width="18.85546875" style="1" customWidth="1"/>
    <col min="11" max="16384" width="11.42578125" style="1"/>
  </cols>
  <sheetData>
    <row r="3" spans="4:9" x14ac:dyDescent="0.25">
      <c r="D3" s="2" t="s">
        <v>98</v>
      </c>
      <c r="E3" s="2"/>
      <c r="F3" s="2"/>
      <c r="G3" s="2"/>
      <c r="H3" s="2"/>
      <c r="I3" s="2"/>
    </row>
    <row r="4" spans="4:9" x14ac:dyDescent="0.25">
      <c r="D4" s="2" t="s">
        <v>0</v>
      </c>
      <c r="E4" s="2"/>
      <c r="F4" s="2"/>
      <c r="G4" s="2"/>
      <c r="H4" s="2"/>
      <c r="I4" s="2"/>
    </row>
    <row r="5" spans="4:9" x14ac:dyDescent="0.25"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</row>
    <row r="6" spans="4:9" ht="67.5" customHeight="1" x14ac:dyDescent="0.25">
      <c r="D6" s="4" t="s">
        <v>7</v>
      </c>
      <c r="E6" s="5" t="s">
        <v>8</v>
      </c>
      <c r="F6" s="4" t="s">
        <v>3</v>
      </c>
      <c r="G6" s="6">
        <v>400</v>
      </c>
      <c r="H6" s="7"/>
      <c r="I6" s="7">
        <f t="shared" ref="I6:I12" si="0">H6*G6</f>
        <v>0</v>
      </c>
    </row>
    <row r="7" spans="4:9" ht="103.5" customHeight="1" x14ac:dyDescent="0.25">
      <c r="D7" s="4" t="s">
        <v>9</v>
      </c>
      <c r="E7" s="8" t="s">
        <v>10</v>
      </c>
      <c r="F7" s="4" t="s">
        <v>3</v>
      </c>
      <c r="G7" s="6">
        <v>36.799999999999997</v>
      </c>
      <c r="H7" s="7"/>
      <c r="I7" s="7">
        <f t="shared" si="0"/>
        <v>0</v>
      </c>
    </row>
    <row r="8" spans="4:9" ht="75" customHeight="1" x14ac:dyDescent="0.25">
      <c r="D8" s="4" t="s">
        <v>11</v>
      </c>
      <c r="E8" s="8" t="s">
        <v>12</v>
      </c>
      <c r="F8" s="4" t="s">
        <v>3</v>
      </c>
      <c r="G8" s="6">
        <v>90.4</v>
      </c>
      <c r="H8" s="7"/>
      <c r="I8" s="7">
        <f t="shared" si="0"/>
        <v>0</v>
      </c>
    </row>
    <row r="9" spans="4:9" ht="86.25" customHeight="1" x14ac:dyDescent="0.25">
      <c r="D9" s="4" t="s">
        <v>13</v>
      </c>
      <c r="E9" s="8" t="s">
        <v>14</v>
      </c>
      <c r="F9" s="4" t="s">
        <v>3</v>
      </c>
      <c r="G9" s="6">
        <v>13.6</v>
      </c>
      <c r="H9" s="7"/>
      <c r="I9" s="7">
        <f t="shared" si="0"/>
        <v>0</v>
      </c>
    </row>
    <row r="10" spans="4:9" ht="66.75" customHeight="1" x14ac:dyDescent="0.25">
      <c r="D10" s="4" t="s">
        <v>15</v>
      </c>
      <c r="E10" s="5" t="s">
        <v>16</v>
      </c>
      <c r="F10" s="4" t="s">
        <v>3</v>
      </c>
      <c r="G10" s="6">
        <v>82.4</v>
      </c>
      <c r="H10" s="7"/>
      <c r="I10" s="7">
        <f t="shared" si="0"/>
        <v>0</v>
      </c>
    </row>
    <row r="11" spans="4:9" ht="42.75" customHeight="1" x14ac:dyDescent="0.25">
      <c r="D11" s="4" t="s">
        <v>17</v>
      </c>
      <c r="E11" s="8" t="s">
        <v>18</v>
      </c>
      <c r="F11" s="4" t="s">
        <v>3</v>
      </c>
      <c r="G11" s="6">
        <f>'[1]Resumen Costos'!O2</f>
        <v>1</v>
      </c>
      <c r="H11" s="7"/>
      <c r="I11" s="7">
        <f t="shared" si="0"/>
        <v>0</v>
      </c>
    </row>
    <row r="12" spans="4:9" ht="52.5" customHeight="1" x14ac:dyDescent="0.25">
      <c r="D12" s="4" t="s">
        <v>19</v>
      </c>
      <c r="E12" s="8" t="s">
        <v>20</v>
      </c>
      <c r="F12" s="4" t="s">
        <v>3</v>
      </c>
      <c r="G12" s="6">
        <v>22</v>
      </c>
      <c r="H12" s="7"/>
      <c r="I12" s="7">
        <f t="shared" si="0"/>
        <v>0</v>
      </c>
    </row>
    <row r="13" spans="4:9" x14ac:dyDescent="0.25">
      <c r="D13" s="9" t="s">
        <v>21</v>
      </c>
      <c r="E13" s="9"/>
      <c r="F13" s="9"/>
      <c r="G13" s="9"/>
      <c r="H13" s="9"/>
      <c r="I13" s="10">
        <f>SUM(I6:I12)</f>
        <v>0</v>
      </c>
    </row>
    <row r="14" spans="4:9" x14ac:dyDescent="0.25">
      <c r="D14" s="11" t="s">
        <v>22</v>
      </c>
      <c r="E14" s="12"/>
      <c r="F14" s="12"/>
      <c r="G14" s="13"/>
      <c r="H14" s="14">
        <v>0.12</v>
      </c>
      <c r="I14" s="10">
        <f>I13*H14</f>
        <v>0</v>
      </c>
    </row>
    <row r="15" spans="4:9" x14ac:dyDescent="0.25">
      <c r="D15" s="11" t="s">
        <v>23</v>
      </c>
      <c r="E15" s="12"/>
      <c r="F15" s="12"/>
      <c r="G15" s="13" t="s">
        <v>23</v>
      </c>
      <c r="H15" s="14">
        <v>0.08</v>
      </c>
      <c r="I15" s="10">
        <f>I13*H15</f>
        <v>0</v>
      </c>
    </row>
    <row r="16" spans="4:9" x14ac:dyDescent="0.25">
      <c r="D16" s="9" t="s">
        <v>24</v>
      </c>
      <c r="E16" s="9"/>
      <c r="F16" s="9"/>
      <c r="G16" s="9"/>
      <c r="H16" s="9"/>
      <c r="I16" s="10">
        <f>SUM(I13:I15)</f>
        <v>0</v>
      </c>
    </row>
    <row r="18" spans="4:10" x14ac:dyDescent="0.25">
      <c r="D18" s="2" t="s">
        <v>25</v>
      </c>
      <c r="E18" s="2"/>
      <c r="F18" s="2"/>
      <c r="G18" s="2"/>
      <c r="H18" s="2"/>
      <c r="I18" s="2"/>
    </row>
    <row r="19" spans="4:10" x14ac:dyDescent="0.25">
      <c r="D19" s="3" t="s">
        <v>1</v>
      </c>
      <c r="E19" s="3" t="s">
        <v>2</v>
      </c>
      <c r="F19" s="3" t="s">
        <v>3</v>
      </c>
      <c r="G19" s="3" t="s">
        <v>4</v>
      </c>
      <c r="H19" s="3" t="s">
        <v>5</v>
      </c>
      <c r="I19" s="3" t="s">
        <v>6</v>
      </c>
    </row>
    <row r="20" spans="4:10" ht="60" x14ac:dyDescent="0.25">
      <c r="D20" s="4" t="s">
        <v>26</v>
      </c>
      <c r="E20" s="8" t="s">
        <v>27</v>
      </c>
      <c r="F20" s="4" t="s">
        <v>28</v>
      </c>
      <c r="G20" s="4">
        <v>7</v>
      </c>
      <c r="H20" s="15"/>
      <c r="I20" s="16"/>
    </row>
    <row r="21" spans="4:10" ht="60" x14ac:dyDescent="0.25">
      <c r="D21" s="4" t="s">
        <v>29</v>
      </c>
      <c r="E21" s="8" t="s">
        <v>30</v>
      </c>
      <c r="F21" s="4" t="s">
        <v>28</v>
      </c>
      <c r="G21" s="4">
        <v>1</v>
      </c>
      <c r="H21" s="7"/>
      <c r="I21" s="16"/>
    </row>
    <row r="22" spans="4:10" ht="75" x14ac:dyDescent="0.25">
      <c r="D22" s="4" t="s">
        <v>31</v>
      </c>
      <c r="E22" s="8" t="s">
        <v>32</v>
      </c>
      <c r="F22" s="4" t="s">
        <v>28</v>
      </c>
      <c r="G22" s="4">
        <v>7</v>
      </c>
      <c r="H22" s="7"/>
      <c r="I22" s="16"/>
    </row>
    <row r="23" spans="4:10" x14ac:dyDescent="0.25">
      <c r="D23" s="9" t="s">
        <v>33</v>
      </c>
      <c r="E23" s="9"/>
      <c r="F23" s="9"/>
      <c r="G23" s="9"/>
      <c r="H23" s="9"/>
      <c r="I23" s="17">
        <f>SUM(I20:I22)</f>
        <v>0</v>
      </c>
    </row>
    <row r="24" spans="4:10" x14ac:dyDescent="0.25">
      <c r="D24" s="11" t="s">
        <v>34</v>
      </c>
      <c r="E24" s="12"/>
      <c r="F24" s="12"/>
      <c r="G24" s="13"/>
      <c r="H24" s="18">
        <v>0.19</v>
      </c>
      <c r="I24" s="17">
        <f>I23*0.19</f>
        <v>0</v>
      </c>
    </row>
    <row r="25" spans="4:10" x14ac:dyDescent="0.25">
      <c r="D25" s="9" t="s">
        <v>35</v>
      </c>
      <c r="E25" s="9"/>
      <c r="F25" s="9"/>
      <c r="G25" s="9"/>
      <c r="H25" s="9"/>
      <c r="I25" s="17">
        <f>I23+I24</f>
        <v>0</v>
      </c>
    </row>
    <row r="27" spans="4:10" x14ac:dyDescent="0.25">
      <c r="D27" s="2" t="s">
        <v>36</v>
      </c>
      <c r="E27" s="2"/>
      <c r="F27" s="2"/>
      <c r="G27" s="2"/>
      <c r="H27" s="2"/>
      <c r="I27" s="2"/>
    </row>
    <row r="28" spans="4:10" x14ac:dyDescent="0.25">
      <c r="D28" s="3" t="s">
        <v>1</v>
      </c>
      <c r="E28" s="3" t="s">
        <v>2</v>
      </c>
      <c r="F28" s="3" t="s">
        <v>3</v>
      </c>
      <c r="G28" s="3" t="s">
        <v>4</v>
      </c>
      <c r="H28" s="3" t="s">
        <v>5</v>
      </c>
      <c r="I28" s="3" t="s">
        <v>6</v>
      </c>
    </row>
    <row r="29" spans="4:10" ht="56.25" customHeight="1" x14ac:dyDescent="0.25">
      <c r="D29" s="4" t="s">
        <v>37</v>
      </c>
      <c r="E29" s="8" t="s">
        <v>36</v>
      </c>
      <c r="F29" s="4" t="s">
        <v>38</v>
      </c>
      <c r="G29" s="4">
        <v>1</v>
      </c>
      <c r="H29" s="7">
        <f>I63</f>
        <v>0</v>
      </c>
      <c r="I29" s="16">
        <f>H29*G29</f>
        <v>0</v>
      </c>
      <c r="J29" s="19"/>
    </row>
    <row r="30" spans="4:10" x14ac:dyDescent="0.25">
      <c r="D30" s="9" t="s">
        <v>39</v>
      </c>
      <c r="E30" s="9"/>
      <c r="F30" s="9"/>
      <c r="G30" s="9"/>
      <c r="H30" s="9"/>
      <c r="I30" s="17">
        <f>SUM(I29:I29)</f>
        <v>0</v>
      </c>
    </row>
    <row r="31" spans="4:10" x14ac:dyDescent="0.25">
      <c r="D31" s="11" t="s">
        <v>34</v>
      </c>
      <c r="E31" s="12"/>
      <c r="F31" s="12"/>
      <c r="G31" s="13"/>
      <c r="H31" s="18">
        <v>0.19</v>
      </c>
      <c r="I31" s="17">
        <f>I30*0.19</f>
        <v>0</v>
      </c>
    </row>
    <row r="32" spans="4:10" x14ac:dyDescent="0.25">
      <c r="D32" s="9" t="s">
        <v>40</v>
      </c>
      <c r="E32" s="9"/>
      <c r="F32" s="9"/>
      <c r="G32" s="9"/>
      <c r="H32" s="9"/>
      <c r="I32" s="17">
        <f>I30+I31</f>
        <v>0</v>
      </c>
    </row>
    <row r="34" spans="4:9" x14ac:dyDescent="0.25">
      <c r="D34" s="20" t="s">
        <v>41</v>
      </c>
      <c r="E34" s="20"/>
      <c r="F34" s="20"/>
      <c r="G34" s="20"/>
      <c r="H34" s="20"/>
      <c r="I34" s="20"/>
    </row>
    <row r="35" spans="4:9" x14ac:dyDescent="0.25">
      <c r="D35" s="21" t="s">
        <v>1</v>
      </c>
      <c r="E35" s="21" t="s">
        <v>2</v>
      </c>
      <c r="F35" s="21" t="s">
        <v>3</v>
      </c>
      <c r="G35" s="21" t="s">
        <v>4</v>
      </c>
      <c r="H35" s="21" t="s">
        <v>5</v>
      </c>
      <c r="I35" s="21" t="s">
        <v>6</v>
      </c>
    </row>
    <row r="36" spans="4:9" x14ac:dyDescent="0.25">
      <c r="D36" s="4" t="s">
        <v>42</v>
      </c>
      <c r="E36" s="22" t="s">
        <v>43</v>
      </c>
      <c r="F36" s="23" t="s">
        <v>3</v>
      </c>
      <c r="G36" s="24">
        <v>16</v>
      </c>
      <c r="H36" s="25"/>
      <c r="I36" s="25"/>
    </row>
    <row r="37" spans="4:9" x14ac:dyDescent="0.25">
      <c r="D37" s="4" t="s">
        <v>44</v>
      </c>
      <c r="E37" s="22" t="s">
        <v>45</v>
      </c>
      <c r="F37" s="23" t="s">
        <v>3</v>
      </c>
      <c r="G37" s="24">
        <v>5</v>
      </c>
      <c r="H37" s="25"/>
      <c r="I37" s="25"/>
    </row>
    <row r="38" spans="4:9" x14ac:dyDescent="0.25">
      <c r="D38" s="4" t="s">
        <v>46</v>
      </c>
      <c r="E38" s="22" t="s">
        <v>47</v>
      </c>
      <c r="F38" s="23" t="s">
        <v>3</v>
      </c>
      <c r="G38" s="24">
        <v>16</v>
      </c>
      <c r="H38" s="25"/>
      <c r="I38" s="25"/>
    </row>
    <row r="39" spans="4:9" x14ac:dyDescent="0.25">
      <c r="D39" s="4" t="s">
        <v>48</v>
      </c>
      <c r="E39" s="22" t="s">
        <v>49</v>
      </c>
      <c r="F39" s="23" t="s">
        <v>3</v>
      </c>
      <c r="G39" s="24">
        <v>4</v>
      </c>
      <c r="H39" s="25"/>
      <c r="I39" s="25"/>
    </row>
    <row r="40" spans="4:9" x14ac:dyDescent="0.25">
      <c r="D40" s="4" t="s">
        <v>50</v>
      </c>
      <c r="E40" s="22" t="s">
        <v>51</v>
      </c>
      <c r="F40" s="23" t="s">
        <v>3</v>
      </c>
      <c r="G40" s="24">
        <v>39.6</v>
      </c>
      <c r="H40" s="25"/>
      <c r="I40" s="25"/>
    </row>
    <row r="41" spans="4:9" x14ac:dyDescent="0.25">
      <c r="D41" s="4" t="s">
        <v>52</v>
      </c>
      <c r="E41" s="22" t="s">
        <v>53</v>
      </c>
      <c r="F41" s="23" t="s">
        <v>3</v>
      </c>
      <c r="G41" s="24">
        <v>5</v>
      </c>
      <c r="H41" s="25"/>
      <c r="I41" s="25"/>
    </row>
    <row r="42" spans="4:9" x14ac:dyDescent="0.25">
      <c r="D42" s="4" t="s">
        <v>54</v>
      </c>
      <c r="E42" s="22" t="s">
        <v>55</v>
      </c>
      <c r="F42" s="23" t="s">
        <v>3</v>
      </c>
      <c r="G42" s="24">
        <v>2</v>
      </c>
      <c r="H42" s="25"/>
      <c r="I42" s="25"/>
    </row>
    <row r="43" spans="4:9" x14ac:dyDescent="0.25">
      <c r="D43" s="4" t="s">
        <v>56</v>
      </c>
      <c r="E43" s="22" t="s">
        <v>57</v>
      </c>
      <c r="F43" s="23" t="s">
        <v>3</v>
      </c>
      <c r="G43" s="24">
        <v>70.400000000000006</v>
      </c>
      <c r="H43" s="25"/>
      <c r="I43" s="25"/>
    </row>
    <row r="44" spans="4:9" x14ac:dyDescent="0.25">
      <c r="D44" s="4" t="s">
        <v>58</v>
      </c>
      <c r="E44" s="22" t="s">
        <v>59</v>
      </c>
      <c r="F44" s="23" t="s">
        <v>3</v>
      </c>
      <c r="G44" s="24">
        <v>7.92</v>
      </c>
      <c r="H44" s="25"/>
      <c r="I44" s="25"/>
    </row>
    <row r="45" spans="4:9" x14ac:dyDescent="0.25">
      <c r="D45" s="4" t="s">
        <v>60</v>
      </c>
      <c r="E45" s="22" t="s">
        <v>61</v>
      </c>
      <c r="F45" s="23" t="s">
        <v>3</v>
      </c>
      <c r="G45" s="24">
        <v>31.68</v>
      </c>
      <c r="H45" s="25"/>
      <c r="I45" s="25"/>
    </row>
    <row r="46" spans="4:9" x14ac:dyDescent="0.25">
      <c r="D46" s="4" t="s">
        <v>62</v>
      </c>
      <c r="E46" s="22" t="s">
        <v>63</v>
      </c>
      <c r="F46" s="23" t="s">
        <v>3</v>
      </c>
      <c r="G46" s="24">
        <v>158.4</v>
      </c>
      <c r="H46" s="25"/>
      <c r="I46" s="25"/>
    </row>
    <row r="47" spans="4:9" x14ac:dyDescent="0.25">
      <c r="D47" s="4" t="s">
        <v>64</v>
      </c>
      <c r="E47" s="22" t="s">
        <v>65</v>
      </c>
      <c r="F47" s="23" t="s">
        <v>3</v>
      </c>
      <c r="G47" s="24">
        <v>7.0400000000000009</v>
      </c>
      <c r="H47" s="25"/>
      <c r="I47" s="25"/>
    </row>
    <row r="48" spans="4:9" x14ac:dyDescent="0.25">
      <c r="D48" s="4" t="s">
        <v>66</v>
      </c>
      <c r="E48" s="22" t="s">
        <v>67</v>
      </c>
      <c r="F48" s="23" t="s">
        <v>3</v>
      </c>
      <c r="G48" s="24">
        <v>1584.0000000000002</v>
      </c>
      <c r="H48" s="25"/>
      <c r="I48" s="25"/>
    </row>
    <row r="49" spans="4:9" x14ac:dyDescent="0.25">
      <c r="D49" s="4" t="s">
        <v>68</v>
      </c>
      <c r="E49" s="22" t="s">
        <v>69</v>
      </c>
      <c r="F49" s="23" t="s">
        <v>3</v>
      </c>
      <c r="G49" s="24">
        <v>308</v>
      </c>
      <c r="H49" s="25"/>
      <c r="I49" s="25"/>
    </row>
    <row r="50" spans="4:9" x14ac:dyDescent="0.25">
      <c r="D50" s="4" t="s">
        <v>70</v>
      </c>
      <c r="E50" s="22" t="s">
        <v>71</v>
      </c>
      <c r="F50" s="23" t="s">
        <v>3</v>
      </c>
      <c r="G50" s="24">
        <v>31.68</v>
      </c>
      <c r="H50" s="25"/>
      <c r="I50" s="25"/>
    </row>
    <row r="51" spans="4:9" x14ac:dyDescent="0.25">
      <c r="D51" s="4" t="s">
        <v>72</v>
      </c>
      <c r="E51" s="22" t="s">
        <v>73</v>
      </c>
      <c r="F51" s="23" t="s">
        <v>3</v>
      </c>
      <c r="G51" s="24">
        <v>6336.0000000000009</v>
      </c>
      <c r="H51" s="25"/>
      <c r="I51" s="25"/>
    </row>
    <row r="52" spans="4:9" x14ac:dyDescent="0.25">
      <c r="D52" s="4" t="s">
        <v>74</v>
      </c>
      <c r="E52" s="22" t="s">
        <v>75</v>
      </c>
      <c r="F52" s="23" t="s">
        <v>3</v>
      </c>
      <c r="G52" s="24">
        <v>190.08000000000004</v>
      </c>
      <c r="H52" s="25"/>
      <c r="I52" s="25"/>
    </row>
    <row r="53" spans="4:9" x14ac:dyDescent="0.25">
      <c r="D53" s="4" t="s">
        <v>76</v>
      </c>
      <c r="E53" s="22" t="s">
        <v>77</v>
      </c>
      <c r="F53" s="23" t="s">
        <v>3</v>
      </c>
      <c r="G53" s="24">
        <v>7.92</v>
      </c>
      <c r="H53" s="25"/>
      <c r="I53" s="25"/>
    </row>
    <row r="54" spans="4:9" x14ac:dyDescent="0.25">
      <c r="D54" s="4" t="s">
        <v>78</v>
      </c>
      <c r="E54" s="22" t="s">
        <v>79</v>
      </c>
      <c r="F54" s="23" t="s">
        <v>3</v>
      </c>
      <c r="G54" s="24">
        <v>3.5200000000000005</v>
      </c>
      <c r="H54" s="25"/>
      <c r="I54" s="25"/>
    </row>
    <row r="55" spans="4:9" x14ac:dyDescent="0.25">
      <c r="D55" s="4" t="s">
        <v>80</v>
      </c>
      <c r="E55" s="22" t="s">
        <v>81</v>
      </c>
      <c r="F55" s="23" t="s">
        <v>3</v>
      </c>
      <c r="G55" s="24">
        <v>314.16000000000003</v>
      </c>
      <c r="H55" s="25"/>
      <c r="I55" s="25"/>
    </row>
    <row r="56" spans="4:9" x14ac:dyDescent="0.25">
      <c r="D56" s="4" t="s">
        <v>82</v>
      </c>
      <c r="E56" s="22" t="s">
        <v>83</v>
      </c>
      <c r="F56" s="23" t="s">
        <v>3</v>
      </c>
      <c r="G56" s="24">
        <v>96.800000000000011</v>
      </c>
      <c r="H56" s="25"/>
      <c r="I56" s="25"/>
    </row>
    <row r="57" spans="4:9" x14ac:dyDescent="0.25">
      <c r="D57" s="4" t="s">
        <v>84</v>
      </c>
      <c r="E57" s="22" t="s">
        <v>85</v>
      </c>
      <c r="F57" s="23" t="s">
        <v>3</v>
      </c>
      <c r="G57" s="24">
        <v>96.800000000000011</v>
      </c>
      <c r="H57" s="25"/>
      <c r="I57" s="25"/>
    </row>
    <row r="58" spans="4:9" x14ac:dyDescent="0.25">
      <c r="D58" s="4" t="s">
        <v>86</v>
      </c>
      <c r="E58" s="22" t="s">
        <v>87</v>
      </c>
      <c r="F58" s="23" t="s">
        <v>3</v>
      </c>
      <c r="G58" s="24">
        <v>721.6</v>
      </c>
      <c r="H58" s="25"/>
      <c r="I58" s="25"/>
    </row>
    <row r="59" spans="4:9" x14ac:dyDescent="0.25">
      <c r="D59" s="4" t="s">
        <v>88</v>
      </c>
      <c r="E59" s="22" t="s">
        <v>89</v>
      </c>
      <c r="F59" s="23" t="s">
        <v>3</v>
      </c>
      <c r="G59" s="24">
        <v>11.440000000000001</v>
      </c>
      <c r="H59" s="25"/>
      <c r="I59" s="25"/>
    </row>
    <row r="60" spans="4:9" x14ac:dyDescent="0.25">
      <c r="D60" s="4" t="s">
        <v>90</v>
      </c>
      <c r="E60" s="22" t="s">
        <v>91</v>
      </c>
      <c r="F60" s="23" t="s">
        <v>3</v>
      </c>
      <c r="G60" s="24">
        <v>1.7600000000000002</v>
      </c>
      <c r="H60" s="25"/>
      <c r="I60" s="25"/>
    </row>
    <row r="61" spans="4:9" x14ac:dyDescent="0.25">
      <c r="D61" s="4" t="s">
        <v>92</v>
      </c>
      <c r="E61" s="22" t="s">
        <v>93</v>
      </c>
      <c r="F61" s="23" t="s">
        <v>3</v>
      </c>
      <c r="G61" s="24">
        <v>10.56</v>
      </c>
      <c r="H61" s="25"/>
      <c r="I61" s="25"/>
    </row>
    <row r="62" spans="4:9" x14ac:dyDescent="0.25">
      <c r="D62" s="4" t="s">
        <v>94</v>
      </c>
      <c r="E62" s="22" t="s">
        <v>95</v>
      </c>
      <c r="F62" s="23" t="s">
        <v>3</v>
      </c>
      <c r="G62" s="24">
        <v>3.5200000000000005</v>
      </c>
      <c r="H62" s="25"/>
      <c r="I62" s="25"/>
    </row>
    <row r="63" spans="4:9" x14ac:dyDescent="0.25">
      <c r="D63" s="9" t="s">
        <v>96</v>
      </c>
      <c r="E63" s="9"/>
      <c r="F63" s="9"/>
      <c r="G63" s="9"/>
      <c r="H63" s="9"/>
      <c r="I63" s="10">
        <f>SUM(I36:I62)</f>
        <v>0</v>
      </c>
    </row>
    <row r="64" spans="4:9" x14ac:dyDescent="0.25">
      <c r="D64" s="11" t="s">
        <v>34</v>
      </c>
      <c r="E64" s="12"/>
      <c r="F64" s="12"/>
      <c r="G64" s="13"/>
      <c r="H64" s="14">
        <v>0.19</v>
      </c>
      <c r="I64" s="10">
        <f>I63*H64</f>
        <v>0</v>
      </c>
    </row>
    <row r="65" spans="4:9" x14ac:dyDescent="0.25">
      <c r="D65" s="9" t="s">
        <v>97</v>
      </c>
      <c r="E65" s="9"/>
      <c r="F65" s="9"/>
      <c r="G65" s="9"/>
      <c r="H65" s="9"/>
      <c r="I65" s="10">
        <f>SUM(I63:I64)</f>
        <v>0</v>
      </c>
    </row>
  </sheetData>
  <mergeCells count="18">
    <mergeCell ref="D65:H65"/>
    <mergeCell ref="D18:I18"/>
    <mergeCell ref="D23:H23"/>
    <mergeCell ref="D24:G24"/>
    <mergeCell ref="D25:H25"/>
    <mergeCell ref="D27:I27"/>
    <mergeCell ref="D30:H30"/>
    <mergeCell ref="D31:G31"/>
    <mergeCell ref="D32:H32"/>
    <mergeCell ref="D34:I34"/>
    <mergeCell ref="D63:H63"/>
    <mergeCell ref="D64:G64"/>
    <mergeCell ref="D16:H16"/>
    <mergeCell ref="D3:I3"/>
    <mergeCell ref="D4:I4"/>
    <mergeCell ref="D13:H13"/>
    <mergeCell ref="D14:G14"/>
    <mergeCell ref="D15:G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Hoja3!_Hlk78813965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Edgar Cifuentes Herrón</dc:creator>
  <cp:lastModifiedBy>Héctor Edgar Cifuentes Herrón</cp:lastModifiedBy>
  <dcterms:created xsi:type="dcterms:W3CDTF">2021-04-05T19:17:43Z</dcterms:created>
  <dcterms:modified xsi:type="dcterms:W3CDTF">2021-09-30T21:36:25Z</dcterms:modified>
</cp:coreProperties>
</file>