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cifuentes\Desktop\AGOSTO 2021\botones de panico\"/>
    </mc:Choice>
  </mc:AlternateContent>
  <xr:revisionPtr revIDLastSave="0" documentId="8_{7B48B910-6BC0-436E-9013-4BC293E1B49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isponibilidad" sheetId="2" r:id="rId1"/>
    <sheet name="Oportunidad" sheetId="4" r:id="rId2"/>
  </sheets>
  <definedNames>
    <definedName name="_xlnm._FilterDatabase" localSheetId="0" hidden="1">Disponibilidad!$A$7:$J$10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2" l="1"/>
  <c r="K8" i="4"/>
  <c r="J8" i="4"/>
  <c r="L8" i="4" l="1"/>
  <c r="M8" i="4" s="1"/>
  <c r="H8" i="2" l="1"/>
  <c r="H9" i="2"/>
  <c r="J9" i="2" s="1"/>
  <c r="H10" i="2"/>
  <c r="J10" i="2" s="1"/>
</calcChain>
</file>

<file path=xl/sharedStrings.xml><?xml version="1.0" encoding="utf-8"?>
<sst xmlns="http://schemas.openxmlformats.org/spreadsheetml/2006/main" count="58" uniqueCount="35">
  <si>
    <t>DESCRIPCIÓN COMPONENTE</t>
  </si>
  <si>
    <t>ANEXO TÉCNICO</t>
  </si>
  <si>
    <t>CLASIFICACIÓN DEL SISTEMA</t>
  </si>
  <si>
    <t>SUBCOMPONENTE</t>
  </si>
  <si>
    <t>No Crítico</t>
  </si>
  <si>
    <t>CANTIDAD ELEMENTOS</t>
  </si>
  <si>
    <t>ELEMENTOS REPORTADOS FUERA DE SERVICIO</t>
  </si>
  <si>
    <t>FECHA APERTURA CASO EN MESA DE AYUDA</t>
  </si>
  <si>
    <t>FECHA DE CIERRE MESA DE AYUDA</t>
  </si>
  <si>
    <t>TOTAL ELEMENTOS</t>
  </si>
  <si>
    <t>DISPONIBILIDAD</t>
  </si>
  <si>
    <t>OPORTUNIDAD</t>
  </si>
  <si>
    <t>98%≤Dmes≤100%</t>
  </si>
  <si>
    <t>85%≤Dmes&lt;95%</t>
  </si>
  <si>
    <t>Dmes&lt;85%</t>
  </si>
  <si>
    <t>&gt;=98%</t>
  </si>
  <si>
    <t>D.O. 1</t>
  </si>
  <si>
    <t>D.O. 2</t>
  </si>
  <si>
    <t>D.O. 3</t>
  </si>
  <si>
    <t>D.O. 4</t>
  </si>
  <si>
    <t xml:space="preserve">ANS Y CÁLCULO DE LOS KPI DE DISPONIBILIDAD Y DESCUENTO OPERATIVO ( D.O.) PARA LOS DIFERENTES COMPONENTES DEL CONTRATO DE MANTENIMIENTO BUSINESS PLAZA </t>
  </si>
  <si>
    <t>95%≤Dmes&lt;98%</t>
  </si>
  <si>
    <t>ANS Y CÁLCULO DE LOS KPI DE OPORTUNIDAD PARA LOS DIFERENTES COMPONENTES DEL CONTRATO DE MANTENIMIENTO BUSINESS PLAZA Y DESCUENTO OPERATIVO (D.O.)</t>
  </si>
  <si>
    <t>DISPONIBILIDAD ACORDADA CONTRATO &gt;= 98%</t>
  </si>
  <si>
    <t>DESCUENTO OPERATIVO</t>
  </si>
  <si>
    <t>TIEMPO DE SOLUCIÓN</t>
  </si>
  <si>
    <t>TIEMPO PACTADO CONTRATO SISTEMA CRÍTICO t &lt;= 2h , SISTEMA NO CRÍTICO t &lt;= 12 h</t>
  </si>
  <si>
    <t>KPI DE DISPONIBILIDAD ( KPId)</t>
  </si>
  <si>
    <t>KPI DE OPORTUNIDAD ( KPIo)</t>
  </si>
  <si>
    <t>ANEXO
TÉCNICO</t>
  </si>
  <si>
    <t>Alarmas comunitarias</t>
  </si>
  <si>
    <t>Alarmas comunitaria</t>
  </si>
  <si>
    <t>Receptora de datos</t>
  </si>
  <si>
    <t xml:space="preserve">Servidor </t>
  </si>
  <si>
    <t>Botones de panico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</si>
</sst>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0"/>
      <color theme="0"/>
      <name val="Arial"/>
      <family val="2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1">
    <xf numFmtId="0" fontId="0" fillId="0" borderId="0" xfId="0"/>
    <xf numFmtId="9" fontId="0" fillId="0" borderId="0" xfId="1" applyFont="1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Fill="1"/>
    <xf numFmtId="0" fontId="3" fillId="0" borderId="0" xfId="0" applyFont="1" applyAlignment="1">
      <alignment horizontal="center" vertical="center" wrapText="1"/>
    </xf>
    <xf numFmtId="9" fontId="4" fillId="3" borderId="1" xfId="1" applyNumberFormat="1" applyFont="1" applyFill="1" applyBorder="1" applyAlignment="1">
      <alignment horizontal="center" vertical="center" wrapText="1"/>
    </xf>
    <xf numFmtId="9" fontId="0" fillId="0" borderId="0" xfId="1" applyFont="1" applyAlignment="1">
      <alignment horizontal="center" vertical="center"/>
    </xf>
    <xf numFmtId="9" fontId="2" fillId="0" borderId="0" xfId="0" applyNumberFormat="1" applyFont="1" applyFill="1" applyBorder="1" applyAlignment="1">
      <alignment horizontal="center" vertical="center" wrapText="1"/>
    </xf>
    <xf numFmtId="1" fontId="4" fillId="3" borderId="4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22" fontId="4" fillId="3" borderId="4" xfId="0" applyNumberFormat="1" applyFont="1" applyFill="1" applyBorder="1" applyAlignment="1">
      <alignment horizontal="center" vertical="center" wrapText="1"/>
    </xf>
    <xf numFmtId="9" fontId="4" fillId="3" borderId="4" xfId="1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22" fontId="0" fillId="0" borderId="2" xfId="0" applyNumberFormat="1" applyFont="1" applyBorder="1" applyAlignment="1">
      <alignment horizontal="center" vertical="center" wrapText="1"/>
    </xf>
    <xf numFmtId="1" fontId="0" fillId="0" borderId="2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9" fontId="6" fillId="0" borderId="2" xfId="1" applyNumberFormat="1" applyFont="1" applyBorder="1" applyAlignment="1">
      <alignment horizontal="center" vertical="center" wrapText="1"/>
    </xf>
    <xf numFmtId="9" fontId="0" fillId="0" borderId="2" xfId="1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9" fontId="4" fillId="0" borderId="0" xfId="1" applyNumberFormat="1" applyFont="1" applyFill="1" applyBorder="1" applyAlignment="1">
      <alignment horizontal="center" vertical="center" wrapText="1"/>
    </xf>
    <xf numFmtId="9" fontId="0" fillId="0" borderId="0" xfId="1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/>
    <xf numFmtId="0" fontId="4" fillId="3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9" fontId="0" fillId="0" borderId="0" xfId="0" applyNumberFormat="1" applyFont="1" applyBorder="1" applyAlignment="1">
      <alignment horizontal="center" vertical="center"/>
    </xf>
    <xf numFmtId="9" fontId="4" fillId="0" borderId="0" xfId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9" fontId="0" fillId="0" borderId="1" xfId="1" applyNumberFormat="1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/>
    </xf>
    <xf numFmtId="9" fontId="0" fillId="4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13" formatCode="0%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0000000}" name="Tabla9" displayName="Tabla9" ref="A7:M8" totalsRowShown="0" headerRowDxfId="15" dataDxfId="14" tableBorderDxfId="13">
  <autoFilter ref="A7:M8" xr:uid="{00000000-0009-0000-0100-000009000000}"/>
  <tableColumns count="13">
    <tableColumn id="1" xr3:uid="{00000000-0010-0000-0000-000001000000}" name="ANEXO_x000a_TÉCNICO" dataDxfId="12"/>
    <tableColumn id="2" xr3:uid="{00000000-0010-0000-0000-000002000000}" name="DESCRIPCIÓN COMPONENTE" dataDxfId="11"/>
    <tableColumn id="3" xr3:uid="{00000000-0010-0000-0000-000003000000}" name="SUBCOMPONENTE" dataDxfId="10"/>
    <tableColumn id="4" xr3:uid="{00000000-0010-0000-0000-000004000000}" name="CLASIFICACIÓN DEL SISTEMA" dataDxfId="9"/>
    <tableColumn id="5" xr3:uid="{00000000-0010-0000-0000-000005000000}" name="CANTIDAD ELEMENTOS" dataDxfId="8"/>
    <tableColumn id="6" xr3:uid="{00000000-0010-0000-0000-000006000000}" name="TOTAL ELEMENTOS" dataDxfId="7">
      <calculatedColumnFormula>E8</calculatedColumnFormula>
    </tableColumn>
    <tableColumn id="7" xr3:uid="{00000000-0010-0000-0000-000007000000}" name="ELEMENTOS REPORTADOS FUERA DE SERVICIO" dataDxfId="6"/>
    <tableColumn id="8" xr3:uid="{00000000-0010-0000-0000-000008000000}" name="FECHA APERTURA CASO EN MESA DE AYUDA" dataDxfId="5"/>
    <tableColumn id="9" xr3:uid="{00000000-0010-0000-0000-000009000000}" name="FECHA DE CIERRE MESA DE AYUDA" dataDxfId="4"/>
    <tableColumn id="10" xr3:uid="{00000000-0010-0000-0000-00000A000000}" name="TIEMPO DE SOLUCIÓN" dataDxfId="3" dataCellStyle="Porcentaje">
      <calculatedColumnFormula>INT(HOUR(Tabla9[[#This Row],[FECHA DE CIERRE MESA DE AYUDA]]-Tabla9[[#This Row],[FECHA APERTURA CASO EN MESA DE AYUDA]]))</calculatedColumnFormula>
    </tableColumn>
    <tableColumn id="11" xr3:uid="{00000000-0010-0000-0000-00000B000000}" name="TIEMPO PACTADO CONTRATO SISTEMA CRÍTICO t &lt;= 2h , SISTEMA NO CRÍTICO t &lt;= 12 h" dataDxfId="2">
      <calculatedColumnFormula>IF(Tabla9[[#This Row],[CLASIFICACIÓN DEL SISTEMA]]="Crítico",2,12)</calculatedColumnFormula>
    </tableColumn>
    <tableColumn id="12" xr3:uid="{00000000-0010-0000-0000-00000C000000}" name="KPI DE OPORTUNIDAD ( KPIo)" dataDxfId="1" dataCellStyle="Porcentaje">
      <calculatedColumnFormula>Tabla9[[#This Row],[TIEMPO PACTADO CONTRATO SISTEMA CRÍTICO t &lt;= 2h , SISTEMA NO CRÍTICO t &lt;= 12 h]]/Tabla9[[#This Row],[TIEMPO DE SOLUCIÓN]]</calculatedColumnFormula>
    </tableColumn>
    <tableColumn id="13" xr3:uid="{00000000-0010-0000-0000-00000D000000}" name="DESCUENTO OPERATIVO" dataDxfId="0">
      <calculatedColumnFormula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"/>
  <sheetViews>
    <sheetView tabSelected="1" topLeftCell="F1" zoomScaleNormal="100" workbookViewId="0">
      <selection activeCell="J9" sqref="J9"/>
    </sheetView>
  </sheetViews>
  <sheetFormatPr baseColWidth="10" defaultRowHeight="15" customHeight="1" x14ac:dyDescent="0.25"/>
  <cols>
    <col min="1" max="1" width="9" style="3" customWidth="1"/>
    <col min="2" max="2" width="28.125" style="4" bestFit="1" customWidth="1"/>
    <col min="3" max="3" width="19.625" bestFit="1" customWidth="1"/>
    <col min="4" max="9" width="17.625" customWidth="1"/>
    <col min="10" max="10" width="17.625" style="1" customWidth="1"/>
    <col min="11" max="11" width="1.625" style="1" customWidth="1"/>
    <col min="12" max="15" width="14.625" customWidth="1"/>
  </cols>
  <sheetData>
    <row r="1" spans="1:15" ht="15" customHeight="1" x14ac:dyDescent="0.25">
      <c r="A1" s="39" t="s">
        <v>10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5" ht="15" customHeight="1" x14ac:dyDescent="0.25">
      <c r="A2" s="39" t="s">
        <v>20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15" ht="1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5" ht="15" customHeigh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L4" s="7" t="s">
        <v>16</v>
      </c>
      <c r="M4" s="7" t="s">
        <v>17</v>
      </c>
      <c r="N4" s="7" t="s">
        <v>18</v>
      </c>
      <c r="O4" s="7" t="s">
        <v>19</v>
      </c>
    </row>
    <row r="5" spans="1:15" ht="15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L5" s="23" t="s">
        <v>12</v>
      </c>
      <c r="M5" s="23" t="s">
        <v>21</v>
      </c>
      <c r="N5" s="23" t="s">
        <v>13</v>
      </c>
      <c r="O5" s="23" t="s">
        <v>14</v>
      </c>
    </row>
    <row r="6" spans="1:15" ht="15" customHeight="1" x14ac:dyDescent="0.25">
      <c r="A6" s="6"/>
      <c r="B6" s="6"/>
      <c r="C6" s="6"/>
      <c r="D6" s="6"/>
      <c r="E6" s="6"/>
      <c r="F6" s="6"/>
      <c r="G6" s="6"/>
      <c r="H6" s="6"/>
      <c r="I6" s="6"/>
      <c r="J6" s="6"/>
      <c r="L6" s="24">
        <v>0</v>
      </c>
      <c r="M6" s="24">
        <v>0.02</v>
      </c>
      <c r="N6" s="24">
        <v>0.03</v>
      </c>
      <c r="O6" s="24">
        <v>0.05</v>
      </c>
    </row>
    <row r="7" spans="1:15" ht="60" customHeight="1" x14ac:dyDescent="0.25">
      <c r="A7" s="29" t="s">
        <v>1</v>
      </c>
      <c r="B7" s="29" t="s">
        <v>0</v>
      </c>
      <c r="C7" s="29" t="s">
        <v>3</v>
      </c>
      <c r="D7" s="29" t="s">
        <v>2</v>
      </c>
      <c r="E7" s="29" t="s">
        <v>5</v>
      </c>
      <c r="F7" s="29" t="s">
        <v>9</v>
      </c>
      <c r="G7" s="29" t="s">
        <v>6</v>
      </c>
      <c r="H7" s="29" t="s">
        <v>27</v>
      </c>
      <c r="I7" s="29" t="s">
        <v>23</v>
      </c>
      <c r="J7" s="29" t="s">
        <v>24</v>
      </c>
      <c r="K7" s="27"/>
      <c r="L7" s="25"/>
      <c r="M7" s="25"/>
      <c r="N7" s="25"/>
    </row>
    <row r="8" spans="1:15" ht="15" customHeight="1" x14ac:dyDescent="0.25">
      <c r="A8" s="36">
        <v>3</v>
      </c>
      <c r="B8" s="36" t="s">
        <v>34</v>
      </c>
      <c r="C8" s="36" t="s">
        <v>34</v>
      </c>
      <c r="D8" s="36" t="s">
        <v>4</v>
      </c>
      <c r="E8" s="37">
        <v>216</v>
      </c>
      <c r="F8" s="37">
        <v>216</v>
      </c>
      <c r="G8" s="37">
        <v>15</v>
      </c>
      <c r="H8" s="38">
        <f t="shared" ref="H8:H10" si="0">(E8-G8)/E8</f>
        <v>0.93055555555555558</v>
      </c>
      <c r="I8" s="37" t="s">
        <v>15</v>
      </c>
      <c r="J8" s="38">
        <f>IF(H8&gt;=98%,0%,IF(AND(H8&gt;=95%,H8&lt;98%),2%,IF(AND(FH98&gt;=85%,H8&lt;95%),3%,0%)))</f>
        <v>0</v>
      </c>
      <c r="K8" s="26"/>
      <c r="L8" s="28"/>
      <c r="M8" s="28"/>
      <c r="N8" s="28"/>
    </row>
    <row r="9" spans="1:15" ht="15" customHeight="1" x14ac:dyDescent="0.25">
      <c r="A9" s="2">
        <v>3</v>
      </c>
      <c r="B9" s="36" t="s">
        <v>34</v>
      </c>
      <c r="C9" s="2" t="s">
        <v>32</v>
      </c>
      <c r="D9" s="2" t="s">
        <v>4</v>
      </c>
      <c r="E9" s="30">
        <v>1</v>
      </c>
      <c r="F9" s="30"/>
      <c r="G9" s="30">
        <v>0</v>
      </c>
      <c r="H9" s="35">
        <f t="shared" si="0"/>
        <v>1</v>
      </c>
      <c r="I9" s="30" t="s">
        <v>15</v>
      </c>
      <c r="J9" s="35">
        <f t="shared" ref="J9:J10" si="1">IF(H9&gt;=98%,0%,IF(AND(H9&gt;=95%,H9&lt;98%),2%,IF(AND(H9&gt;=85%,H9&lt;95%),3%,5%)))</f>
        <v>0</v>
      </c>
      <c r="K9" s="26"/>
      <c r="L9" s="28"/>
      <c r="M9" s="28"/>
      <c r="N9" s="28"/>
    </row>
    <row r="10" spans="1:15" ht="15" customHeight="1" x14ac:dyDescent="0.25">
      <c r="A10" s="36">
        <v>3</v>
      </c>
      <c r="B10" s="36" t="s">
        <v>34</v>
      </c>
      <c r="C10" s="36" t="s">
        <v>33</v>
      </c>
      <c r="D10" s="36" t="s">
        <v>4</v>
      </c>
      <c r="E10" s="37">
        <v>1</v>
      </c>
      <c r="F10" s="37"/>
      <c r="G10" s="37">
        <v>0</v>
      </c>
      <c r="H10" s="38">
        <f t="shared" si="0"/>
        <v>1</v>
      </c>
      <c r="I10" s="37" t="s">
        <v>15</v>
      </c>
      <c r="J10" s="38">
        <f t="shared" si="1"/>
        <v>0</v>
      </c>
      <c r="K10" s="26"/>
      <c r="L10" s="28"/>
      <c r="M10" s="28"/>
      <c r="N10" s="28"/>
    </row>
  </sheetData>
  <autoFilter ref="A7:J10" xr:uid="{00000000-0009-0000-0000-000000000000}"/>
  <mergeCells count="2">
    <mergeCell ref="A2:O2"/>
    <mergeCell ref="A1:O1"/>
  </mergeCells>
  <phoneticPr fontId="5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8"/>
  <sheetViews>
    <sheetView zoomScaleNormal="100" workbookViewId="0">
      <selection sqref="A1:R1"/>
    </sheetView>
  </sheetViews>
  <sheetFormatPr baseColWidth="10" defaultColWidth="17.625" defaultRowHeight="15" customHeight="1" x14ac:dyDescent="0.25"/>
  <cols>
    <col min="1" max="1" width="9" style="3" customWidth="1"/>
    <col min="2" max="2" width="28.125" style="4" bestFit="1" customWidth="1"/>
    <col min="3" max="3" width="19.625" bestFit="1" customWidth="1"/>
    <col min="4" max="7" width="17.625" customWidth="1"/>
    <col min="10" max="10" width="17.625" style="1"/>
    <col min="11" max="12" width="17.625" style="8"/>
    <col min="14" max="14" width="1.625" customWidth="1"/>
    <col min="15" max="18" width="14.625" customWidth="1"/>
  </cols>
  <sheetData>
    <row r="1" spans="1:18" ht="15" customHeight="1" x14ac:dyDescent="0.25">
      <c r="A1" s="40" t="s">
        <v>11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</row>
    <row r="2" spans="1:18" ht="15" customHeight="1" x14ac:dyDescent="0.25">
      <c r="A2" s="39" t="s">
        <v>22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</row>
    <row r="3" spans="1:18" ht="15" customHeight="1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N3" s="5"/>
    </row>
    <row r="4" spans="1:18" ht="15" customHeight="1" x14ac:dyDescent="0.25">
      <c r="O4" s="7" t="s">
        <v>16</v>
      </c>
      <c r="P4" s="7" t="s">
        <v>17</v>
      </c>
      <c r="Q4" s="7" t="s">
        <v>18</v>
      </c>
      <c r="R4" s="7" t="s">
        <v>19</v>
      </c>
    </row>
    <row r="5" spans="1:18" ht="15" customHeight="1" x14ac:dyDescent="0.25">
      <c r="O5" s="23" t="s">
        <v>12</v>
      </c>
      <c r="P5" s="23" t="s">
        <v>21</v>
      </c>
      <c r="Q5" s="23" t="s">
        <v>13</v>
      </c>
      <c r="R5" s="23" t="s">
        <v>14</v>
      </c>
    </row>
    <row r="6" spans="1:18" ht="15" customHeight="1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31"/>
      <c r="O6" s="24">
        <v>0</v>
      </c>
      <c r="P6" s="24">
        <v>0.02</v>
      </c>
      <c r="Q6" s="24">
        <v>0.03</v>
      </c>
      <c r="R6" s="24">
        <v>0.05</v>
      </c>
    </row>
    <row r="7" spans="1:18" ht="60" customHeight="1" x14ac:dyDescent="0.25">
      <c r="A7" s="13" t="s">
        <v>29</v>
      </c>
      <c r="B7" s="14" t="s">
        <v>0</v>
      </c>
      <c r="C7" s="14" t="s">
        <v>3</v>
      </c>
      <c r="D7" s="14" t="s">
        <v>2</v>
      </c>
      <c r="E7" s="14" t="s">
        <v>5</v>
      </c>
      <c r="F7" s="14" t="s">
        <v>9</v>
      </c>
      <c r="G7" s="14" t="s">
        <v>6</v>
      </c>
      <c r="H7" s="15" t="s">
        <v>7</v>
      </c>
      <c r="I7" s="15" t="s">
        <v>8</v>
      </c>
      <c r="J7" s="10" t="s">
        <v>25</v>
      </c>
      <c r="K7" s="10" t="s">
        <v>26</v>
      </c>
      <c r="L7" s="16" t="s">
        <v>28</v>
      </c>
      <c r="M7" s="14" t="s">
        <v>24</v>
      </c>
      <c r="N7" s="25"/>
      <c r="O7" s="33"/>
      <c r="P7" s="33"/>
      <c r="Q7" s="33"/>
    </row>
    <row r="8" spans="1:18" ht="15" customHeight="1" x14ac:dyDescent="0.25">
      <c r="A8" s="12">
        <v>3</v>
      </c>
      <c r="B8" s="11" t="s">
        <v>30</v>
      </c>
      <c r="C8" s="11" t="s">
        <v>31</v>
      </c>
      <c r="D8" s="11" t="s">
        <v>4</v>
      </c>
      <c r="E8" s="17">
        <v>603</v>
      </c>
      <c r="F8" s="17">
        <v>605</v>
      </c>
      <c r="G8" s="17"/>
      <c r="H8" s="18">
        <v>43914.333333333336</v>
      </c>
      <c r="I8" s="18">
        <v>43914.583333333336</v>
      </c>
      <c r="J8" s="19">
        <f>INT(HOUR(Tabla9[[#This Row],[FECHA DE CIERRE MESA DE AYUDA]]-Tabla9[[#This Row],[FECHA APERTURA CASO EN MESA DE AYUDA]]))</f>
        <v>6</v>
      </c>
      <c r="K8" s="20">
        <f>IF(Tabla9[[#This Row],[CLASIFICACIÓN DEL SISTEMA]]="Crítico",2,12)</f>
        <v>12</v>
      </c>
      <c r="L8" s="21">
        <f>Tabla9[[#This Row],[TIEMPO PACTADO CONTRATO SISTEMA CRÍTICO t &lt;= 2h , SISTEMA NO CRÍTICO t &lt;= 12 h]]/Tabla9[[#This Row],[TIEMPO DE SOLUCIÓN]]</f>
        <v>2</v>
      </c>
      <c r="M8" s="22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N8" s="32"/>
      <c r="O8" s="9"/>
      <c r="P8" s="9"/>
      <c r="Q8" s="9"/>
    </row>
  </sheetData>
  <mergeCells count="2">
    <mergeCell ref="A1:R1"/>
    <mergeCell ref="A2:R2"/>
  </mergeCells>
  <pageMargins left="0.7" right="0.7" top="0.75" bottom="0.75" header="0.3" footer="0.3"/>
  <pageSetup orientation="portrait" r:id="rId1"/>
  <ignoredErrors>
    <ignoredError sqref="F8" calculatedColumn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Disponibilidad</vt:lpstr>
      <vt:lpstr>Oportunidad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Héctor Edgar Cifuentes Herrón</cp:lastModifiedBy>
  <dcterms:created xsi:type="dcterms:W3CDTF">2020-03-15T22:35:46Z</dcterms:created>
  <dcterms:modified xsi:type="dcterms:W3CDTF">2021-09-10T18:46:25Z</dcterms:modified>
</cp:coreProperties>
</file>