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DPVMDC02\Subgerencias\Subgerencia de servicios\Procesos de contratación\Secretaria de Desarrollo E_4600090114\PROCESO NO ALIADOS\"/>
    </mc:Choice>
  </mc:AlternateContent>
  <xr:revisionPtr revIDLastSave="0" documentId="13_ncr:1_{26F03769-0B6A-492D-A497-A0CA385D4522}" xr6:coauthVersionLast="45" xr6:coauthVersionMax="47" xr10:uidLastSave="{00000000-0000-0000-0000-000000000000}"/>
  <bookViews>
    <workbookView xWindow="-120" yWindow="-120" windowWidth="20730" windowHeight="11160" tabRatio="750" xr2:uid="{00000000-000D-0000-FFFF-FFFF00000000}"/>
  </bookViews>
  <sheets>
    <sheet name="listado" sheetId="10" r:id="rId1"/>
    <sheet name="Especificaciones Técnicas" sheetId="4" r:id="rId2"/>
  </sheets>
  <externalReferences>
    <externalReference r:id="rId3"/>
  </externalReferences>
  <definedNames>
    <definedName name="_xlnm.Print_Area" localSheetId="1">'Especificaciones Técnicas'!$B$2:$D$237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4" i="10" l="1"/>
  <c r="H90" i="10"/>
  <c r="H89" i="10"/>
  <c r="H88" i="10"/>
  <c r="H85" i="10"/>
  <c r="H81" i="10"/>
  <c r="H80" i="10"/>
  <c r="H79" i="10"/>
  <c r="H78" i="10"/>
  <c r="H74" i="10"/>
  <c r="H73" i="10"/>
  <c r="H54" i="10"/>
  <c r="H53" i="10"/>
  <c r="H52" i="10"/>
  <c r="H46" i="10"/>
  <c r="H42" i="10"/>
  <c r="H41" i="10"/>
  <c r="H43" i="10" s="1"/>
  <c r="H40" i="10"/>
  <c r="H36" i="10"/>
  <c r="H35" i="10"/>
  <c r="H34" i="10"/>
  <c r="H33" i="10"/>
  <c r="H32" i="10"/>
  <c r="H31" i="10"/>
  <c r="H30" i="10"/>
  <c r="H24" i="10"/>
  <c r="H22" i="10"/>
  <c r="H20" i="10"/>
  <c r="H18" i="10"/>
  <c r="H17" i="10"/>
  <c r="H16" i="10"/>
  <c r="H15" i="10"/>
  <c r="H11" i="10"/>
  <c r="H10" i="10"/>
  <c r="H9" i="10"/>
  <c r="H5" i="10"/>
  <c r="H6" i="10"/>
  <c r="H7" i="10"/>
  <c r="H8" i="10"/>
  <c r="H4" i="10"/>
  <c r="H95" i="10" l="1"/>
  <c r="H47" i="10"/>
  <c r="H75" i="10" l="1"/>
  <c r="H96" i="10"/>
  <c r="H12" i="10"/>
  <c r="H37" i="10"/>
  <c r="H56" i="10"/>
  <c r="H82" i="10"/>
  <c r="C69" i="10" l="1"/>
  <c r="D21" i="10"/>
  <c r="H21" i="10" s="1"/>
  <c r="D87" i="10" l="1"/>
  <c r="H87" i="10" s="1"/>
  <c r="D86" i="10"/>
  <c r="H86" i="10" s="1"/>
  <c r="D23" i="10"/>
  <c r="H23" i="10" s="1"/>
  <c r="D19" i="10"/>
  <c r="H19" i="10" s="1"/>
  <c r="H27" i="10" l="1"/>
  <c r="H91" i="10"/>
  <c r="B215" i="4"/>
  <c r="H97" i="10" l="1"/>
</calcChain>
</file>

<file path=xl/sharedStrings.xml><?xml version="1.0" encoding="utf-8"?>
<sst xmlns="http://schemas.openxmlformats.org/spreadsheetml/2006/main" count="1594" uniqueCount="769">
  <si>
    <t>ÍTEM</t>
  </si>
  <si>
    <t>DESCRIPCIÓN</t>
  </si>
  <si>
    <t>UND</t>
  </si>
  <si>
    <t>CANT</t>
  </si>
  <si>
    <t>SUMINISTRO CÁMARA FOTOGRÁFICA Y VIDEO</t>
  </si>
  <si>
    <t>SUMINISTRO ADAPTADOR DE CORRIENTE</t>
  </si>
  <si>
    <t xml:space="preserve">SUMINISTRO CAPTURADOR DE VIDEO PARA STREAMING </t>
  </si>
  <si>
    <t xml:space="preserve">SUMINISTRO MICRÓFONO INALÁMBRICO </t>
  </si>
  <si>
    <t xml:space="preserve">SUMINISTRO MICRÓFONO DE SOLAPA </t>
  </si>
  <si>
    <t>SUMINISTRO ESTABILIZADOR DE SMART PHONE</t>
  </si>
  <si>
    <t>SUMINISTRO DE MINI DRONE</t>
  </si>
  <si>
    <t>SUMINISTRO CÁMARA DE ACCIÓN</t>
  </si>
  <si>
    <t>SUMINISTRO COMPUTADOR PORTÁTIL PARA DISEÑO</t>
  </si>
  <si>
    <t xml:space="preserve">SUMINISTRO COMPUTADOR PORTÁTIL GAMA MEDIA </t>
  </si>
  <si>
    <t>SUMINISTRO COMPUTADOR TODO EN 1</t>
  </si>
  <si>
    <t>SUMINISTRO COMPUTADOR PORTÁTIL GAMA BAJA</t>
  </si>
  <si>
    <t>SUMINISTRO LICENCIA WINDOWS 10 PRO VITALICIA</t>
  </si>
  <si>
    <t xml:space="preserve">SUMINISTRO MONITOR </t>
  </si>
  <si>
    <t>SUMINISTRO BASE PORTÁTIL AJUSTABLE</t>
  </si>
  <si>
    <t>SUMINISTRO IMPRESORA MULTIFUNCIONAL</t>
  </si>
  <si>
    <t>SUMINISTRO LICENCIA OFFICE 2019 VITALICIA</t>
  </si>
  <si>
    <t xml:space="preserve">UND </t>
  </si>
  <si>
    <t>SUMINISTRO PC NUC PARA RACK</t>
  </si>
  <si>
    <t>SUMINISTRO GARANTÍA EXTENDIDA X 5AÑOS PC DISEÑO</t>
  </si>
  <si>
    <t>SUMINISTRO GARANTÍA EXTENDIDA X 5AÑOS PC GAMA MEDIA</t>
  </si>
  <si>
    <t>SUMINISTRO Impresora 3D Ender 3</t>
  </si>
  <si>
    <t>SUMINISTRO CNC 3 EN 1</t>
  </si>
  <si>
    <t>SUMINISTRO CORTADORA LASER</t>
  </si>
  <si>
    <t>SUMINISTRO ESTACÓN DE SOLDADURA</t>
  </si>
  <si>
    <t>SUMINISTRO Kit Arduino</t>
  </si>
  <si>
    <t xml:space="preserve">SUMINISTRO DE CARRETE PLA 1000g PARA LA IMPRESORA 3D </t>
  </si>
  <si>
    <t xml:space="preserve">SUMINISTRO IMPRESORA CNC </t>
  </si>
  <si>
    <t>TOTAL COMPONENTE</t>
  </si>
  <si>
    <t>SUMINISTRO DE MINI SPEAKER IP</t>
  </si>
  <si>
    <t>SUMINISTRO DE MICRÓFONO PARA ANUNCIOS EN VIVO CON SISTEMA INTELIGENTE EMBEBIDO</t>
  </si>
  <si>
    <t>SUMINISTRO DE CONECTOR DE SISTEMA
DE AUDIO ANÁLOGO Y DIGITAL</t>
  </si>
  <si>
    <t>SUMINISTRO SENSOR CALIDAD DEL AIRE</t>
  </si>
  <si>
    <t>SUMINISTRO SET BASE COMUNIDAD</t>
  </si>
  <si>
    <t>SUMINISTRO MINDSTORM EDUCATIVO</t>
  </si>
  <si>
    <t>SUMINISTRO KIT IOT</t>
  </si>
  <si>
    <t>SUMINISTRO WAKE UP BRAIN</t>
  </si>
  <si>
    <t>SUMINISTRO CAJA GRANDE DE LADRILLOS CREATIVOS</t>
  </si>
  <si>
    <t>SUMINISTRO LEGO MINDSTORM ROBOT INVENTOR</t>
  </si>
  <si>
    <t>SUMINISTRO ROUTER</t>
  </si>
  <si>
    <t>SUMINISTRO DE UTM CON SOPORTE X 1AÑO</t>
  </si>
  <si>
    <t xml:space="preserve">SUMINISTRO SISTEMA DE DETECCIÓN DE INCENDIOS </t>
  </si>
  <si>
    <t>SUMINISTRO DE PANEL</t>
  </si>
  <si>
    <t>SUMINISTRO DE SENSOR DE HUMO</t>
  </si>
  <si>
    <t>SUMINISTRO SENSOR TÉRMICO</t>
  </si>
  <si>
    <t>SUMINISTRO CABLE INCENDIO 8</t>
  </si>
  <si>
    <t>MT</t>
  </si>
  <si>
    <t>SUMINISTRO BATERÍA 12V 4AH</t>
  </si>
  <si>
    <t>SUMINISTRO GABINETE PARA PANEL</t>
  </si>
  <si>
    <t>SUMINISTRO LUZ ESTROBO</t>
  </si>
  <si>
    <t xml:space="preserve">SUMINISTRO ESTACIÓN MANUAL </t>
  </si>
  <si>
    <t>SUMINISTRO INFRAESTRUCTURA</t>
  </si>
  <si>
    <t>GL</t>
  </si>
  <si>
    <t>SUMINISTRO MANDO PLAY STATION 4</t>
  </si>
  <si>
    <t>SUMINISTRO MANDO XBOX ONE</t>
  </si>
  <si>
    <t xml:space="preserve">SUMINISTRO CALADORA </t>
  </si>
  <si>
    <t xml:space="preserve">SUMINISTRO MOTOTOOL </t>
  </si>
  <si>
    <t>SUMINISTRO TALADRO ÁRBOL</t>
  </si>
  <si>
    <t xml:space="preserve">SUMINISTRO TALADRO INALÁMBRICO </t>
  </si>
  <si>
    <t>SUMINISTRO PANTALLA DIGITALIZADORA</t>
  </si>
  <si>
    <t>SUMINISTRO COMBO TECLADO MOUSE INALÁMBRICO</t>
  </si>
  <si>
    <t>SUMINISTRO GAFAS REALIDAD VIRTUAL VR</t>
  </si>
  <si>
    <t>SUMINISTRO TERCERA MANO CON LUPA, PARA SOLDAR</t>
  </si>
  <si>
    <t>SUMINISTRO TRÍPODE BASE 157CM</t>
  </si>
  <si>
    <t>SUMINISTRO PLAN DE CREATIVE CLOUD ADOBE, INCLUYE PHOTOSHOP, ILUSTRATOR, INDESIGN, PREMIERE PRO, ACROBAT X 12 MESES</t>
  </si>
  <si>
    <t>SUMINISTRO  BOLSA DE CONSUMIBLES (SURGEN A NECESIDAD)</t>
  </si>
  <si>
    <t>ANEXO - ESPECIFICACIONES TÉCNICAS</t>
  </si>
  <si>
    <t>VALLE DEL SOFTWARE</t>
  </si>
  <si>
    <t>SUMINISTRO DE CAMARA TIPO DOMO</t>
  </si>
  <si>
    <t>REQUERIDO</t>
  </si>
  <si>
    <t>OFERTADO</t>
  </si>
  <si>
    <t>MARCA</t>
  </si>
  <si>
    <t>INDICAR</t>
  </si>
  <si>
    <t>REFERENCIA</t>
  </si>
  <si>
    <t>SENSOR DE IMAGEN</t>
  </si>
  <si>
    <t xml:space="preserve">CMOS DE BARRIDO PROGRESIVO DE 1/2.7" </t>
  </si>
  <si>
    <t>CUMPLE</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</si>
  <si>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</si>
  <si>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</si>
  <si>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</si>
  <si>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</si>
  <si>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</si>
  <si>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</si>
  <si>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</si>
  <si>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</si>
  <si>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</si>
  <si>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</si>
  <si>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</si>
  <si>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</si>
  <si>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</si>
  <si>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</si>
  <si>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</si>
  <si>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</si>
  <si>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</si>
  <si>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</si>
  <si>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</si>
  <si>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</si>
  <si>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</si>
  <si>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</si>
  <si>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</si>
  <si>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</si>
  <si>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</si>
  <si>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SUMINISTRO DE CAMARA TIPO BALA</t>
  </si>
  <si>
    <t>56°</t>
  </si>
  <si>
    <t>EMC: CE (EN 55032 Class A, EN 55024,
EN50121-4), FCC (FCC Part 15 Subpart B
Class A), RCM (AS/NZS CISPR 32), VCCI
(VCCI-CISPR 32 Class A); Safety: Safety:
UL (UL 62368-1), CB (IEC/EN 62368-1, IEC/
EN 60950-22, IEC/EN 62471); Environment:
IK10 (IEC 62262), IP66 (IEC 60529); IA: BIS (IS
13252</t>
  </si>
  <si>
    <t>NVR</t>
  </si>
  <si>
    <t>DESCRIPCION</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</si>
  <si>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</si>
  <si>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</si>
  <si>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</si>
  <si>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</si>
  <si>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</si>
  <si>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</si>
  <si>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</si>
  <si>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</si>
  <si>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</si>
  <si>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</si>
  <si>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</si>
  <si>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</si>
  <si>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</si>
  <si>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</si>
  <si>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</si>
  <si>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</si>
  <si>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</si>
  <si>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Protocols</t>
  </si>
  <si>
    <t xml:space="preserve">IPv 4, IPv 6, TCP/IP, HTTP, HTTPS, UPnP, RTSP/RTP/RTCP, SMTP, FTP, DHCP, NTP,
DNS, DDNS, IP Filter
</t>
  </si>
  <si>
    <t>CAMARA FOTOGRÁFICA Y DE VIDEO</t>
  </si>
  <si>
    <t xml:space="preserve">CMOS de 22,3 x 14,9 mm Píxeles efectivos: Aprox. 24,20 megapíxeles. Píxeles totales Aprox. 25,80 megapíxeles. </t>
  </si>
  <si>
    <t xml:space="preserve">PROCESADOR </t>
  </si>
  <si>
    <t>DIGIC 6</t>
  </si>
  <si>
    <t>ENFOQUE</t>
  </si>
  <si>
    <t>TTL-CT-SIR con un sensor CMOS</t>
  </si>
  <si>
    <t>VELOCIDAD OBTURADOR</t>
  </si>
  <si>
    <t>30-1/8.000 s (en incrementos de 1/2 ó 1/3 de paso), Bulb (rango de velocidad de obturación total. La gama disponible varía dependiendo del modo de disparo)</t>
  </si>
  <si>
    <t xml:space="preserve">BALANCE DE BLANCOS </t>
  </si>
  <si>
    <t>AUTOMATICO CON EL SENSOR DE IMAGEN</t>
  </si>
  <si>
    <t>MONITOR LCD</t>
  </si>
  <si>
    <t>Pantalla Táctil TFT Clear View II de 7,7 cm (3,0") con formato 3:2 y ángulo variable, aprox. 1.040.000 píxeles</t>
  </si>
  <si>
    <t>DISPARO</t>
  </si>
  <si>
    <t>Modo de Escenas Automático Inteligente (foto y vídeo), Sin flash, Creative Auto, SCN (Retrato, Paisaje, Primeros planos, Deporte, Retrato nocturno, Escena Nocturna sin trípode, HDR Control de Contraluz, Niños, Comida, Luz de velas), Filtros creativos, Programa AE, AE con prioridad al obturador, AE con prioridad a la abertura, Manual (foto y vídeo), Bulb, Personalizado</t>
  </si>
  <si>
    <t>Tipo de imágenes</t>
  </si>
  <si>
    <t>JPEG: buena, normal (compatible con Exif 2.30 [Exif Print]) / Regla de diseño para Camera File system (2.0),
RAW: RAW, M-RAW, S-RAW (14 bits, Canon RAW original, 2ª edición),
DPOF (Formato de orden de impresión digital) compatible con la versión 1.1</t>
  </si>
  <si>
    <t>Tamaño de imagen</t>
  </si>
  <si>
    <t>JPEG 3:2: (G) 6000 x 4000, (M) 3984 x 2656, (P1) 2976 x 1984, (P2) 1920x 1280, (P3) 720 x 480
JPEG 4:3: (G) 5328 x 4000, (M) 3552 x 2664, (P1) 2656 x 1992, (P2) 1696 x 1280, (P3) 640 x 480
JPEG 16:9: (G) 6000 x 3368, (M) 3984 x 2240, (P1) 2976 x 1680, (P2) 1920 x 1080, (P3) 720 x 480
JPEG 1:1: (G) 4000 x 4000, (M) 2656 x 2656, (P1) 1984 x 1984, (P2) 1280 x 1280, (P3) 480 x 480
RAW: (RAW) 6000 x 4000, (M-RAW) 4500 x 3000, (S-RAW) 3000 x 2000</t>
  </si>
  <si>
    <t>Tipo de vídeo</t>
  </si>
  <si>
    <t>MOV / MP4 (Vídeo: H.264 intra-frame / inter-frame, Sonido: PCM lineal / AAC, nivel de grabación regulable por el usuario)</t>
  </si>
  <si>
    <t>MICROFONO DE SOLAPA</t>
  </si>
  <si>
    <t>COMPATIBILIDAD</t>
  </si>
  <si>
    <t xml:space="preserve"> compatible con teléfonos inteligentes, cámaras DSLR, videocámaras, grabadoras de audio, computadoras Mac y Windows, y más.</t>
  </si>
  <si>
    <t>patrón de captación</t>
  </si>
  <si>
    <t>omnidireccional, con una cobertura completa de 360°</t>
  </si>
  <si>
    <t>condensador de alta calidad</t>
  </si>
  <si>
    <t xml:space="preserve"> ideal para captar audio en videos HD con bajo ruido de manejo</t>
  </si>
  <si>
    <t>LONGITUD</t>
  </si>
  <si>
    <t xml:space="preserve">CABLE 6m </t>
  </si>
  <si>
    <t>CONECTOR</t>
  </si>
  <si>
    <t>mini-jack TRRS de 3,5 mm chapado en oro</t>
  </si>
  <si>
    <t>BATERÍA</t>
  </si>
  <si>
    <t>LR44 INCLUÍDA</t>
  </si>
  <si>
    <t>MICROFONO INALÁMBRICO</t>
  </si>
  <si>
    <t>MODULACIÓN RF</t>
  </si>
  <si>
    <t>GFSK (Modulación por desplazamiento de frecuencia de Gauss)</t>
  </si>
  <si>
    <t>Banda de frecuencia</t>
  </si>
  <si>
    <t>2,4 GHz (2405-2478 MHz)</t>
  </si>
  <si>
    <t>Respuesta de frecuencia</t>
  </si>
  <si>
    <t>35Hz-14KHz ± 3dB</t>
  </si>
  <si>
    <t>Señal / ruido</t>
  </si>
  <si>
    <t xml:space="preserve"> 84dB o más</t>
  </si>
  <si>
    <t>Distorsión</t>
  </si>
  <si>
    <t>0,05% o menos (32 Ω, 1 KHz, salida de 65 mW)</t>
  </si>
  <si>
    <t>Nivel de salida de RF</t>
  </si>
  <si>
    <t xml:space="preserve"> 3 Mw</t>
  </si>
  <si>
    <t>Nivel de salida de auriculares</t>
  </si>
  <si>
    <t>32 Ω, 65 mW</t>
  </si>
  <si>
    <t>Sensibilidad de recepción</t>
  </si>
  <si>
    <t>(-90dB +/- 3dB / 0dB = 1V / Pa, 1kHz)</t>
  </si>
  <si>
    <t>Conector de entrada de audio</t>
  </si>
  <si>
    <t>miniconector de 3,5 mm</t>
  </si>
  <si>
    <t>Rango de operación</t>
  </si>
  <si>
    <t xml:space="preserve"> 60 m (197 pies) (sin obstáculos)</t>
  </si>
  <si>
    <t>Requisitos de energía</t>
  </si>
  <si>
    <t xml:space="preserve"> 3 V CC (dos baterías de tamaño AAA *no incluidas)</t>
  </si>
  <si>
    <t>Consumo de energía</t>
  </si>
  <si>
    <t>Transmisor: 3 V / 70 mA // Receptor: 3 V / 70 mA</t>
  </si>
  <si>
    <t>Dimensiones</t>
  </si>
  <si>
    <t>Receptor: 45x70x35 mm</t>
  </si>
  <si>
    <t>Transmisor</t>
  </si>
  <si>
    <t>45x70x35 mm</t>
  </si>
  <si>
    <t>Peso</t>
  </si>
  <si>
    <t>47 g cada uno</t>
  </si>
  <si>
    <t>CÁMARA DE ACCIÓN</t>
  </si>
  <si>
    <t>Vídeo</t>
  </si>
  <si>
    <t>Vídeo de 360°: original de 6K/combinado de 5,6K, original/combinado de 3K; Vídeo HERO: 1440p, 1080p</t>
  </si>
  <si>
    <t>Conexiones</t>
  </si>
  <si>
    <t>Wifi y Bluetooth | Compatible con GPS | Conexión a la aplicación GoPro | Descarga automática al teléfono. Puerto USB-C</t>
  </si>
  <si>
    <t>Formato de archivo de vídeo</t>
  </si>
  <si>
    <t>MP4 (H.264/AVC), MP4 (H.265/HEVC)</t>
  </si>
  <si>
    <t>Máxima tasa de bits de vídeo</t>
  </si>
  <si>
    <t>78 Mbps (1440)</t>
  </si>
  <si>
    <t>Fotos esféricas</t>
  </si>
  <si>
    <t xml:space="preserve"> Foto de 360° original de 18 MP/combinada de 16,6 MP</t>
  </si>
  <si>
    <t>Características Audio</t>
  </si>
  <si>
    <t>Reducción del ruido del viento avanzada con procesamiento de 6 micrófonos | Audio estéreo de rendimiento avanzado</t>
  </si>
  <si>
    <t>MINI DRONE</t>
  </si>
  <si>
    <t>ACCESORIOS</t>
  </si>
  <si>
    <t>Control Remoto x1
Batería de vuelo inteligente x3
Estuche x1
Protectores de Helice x2
Multicargador x1
Hélices de repuesto x3
Cable micro USB x2
Protector de Gimbal x1
Cable RC conector micro USB x1
Cable RC conector USB tipo C x1
Cable RC conector Lightning x1
Palancas de control de repuesto x1
Tornillo de repuesto x18
Destornillador x1</t>
  </si>
  <si>
    <t>ESTABILIZADOR DE VIDEO</t>
  </si>
  <si>
    <t>Características</t>
  </si>
  <si>
    <t>.Numero de ejes: 3 Ejes
.Rango de rotación Pitch: 260° 
.Roll: 320° 
.Paneo: 360°
.Batería Iones de litio
.Capacidad de la batería 2000 mAh
.Voltaje de operación Mínimo : 3.6 V
.Máximo : 4.3 V
.Corriente operacional Mínimo : 80 mA
.Estándar : 110 mA
.Máximo : 6000 mA
.Voltaje de carga 5 V
.Corriente de carga 2000 mAh
.Corriente de salida 1000 mAh
.Precisión de seguimiento de la actitud estática .Mínimo : ± 0.01 °
.Máximo : ± 0.04 °
.Precisión de seguimiento de la actitud del .movimiento Mínimo : ± 0.05 °
.Máximo : ± 0.3 °
.Rango Mecánico Inclinación : 320 °
.Roll : 320 °
.Paneo : 360 °
.Rotación de ángulo de inclinación Mínimo : -135 °
.Máximo : + 185 °
.Rotación de ángulo de giro Mínimo : -30 °
.Máximo : + 30 °
.Rango de temperatura de funcionamiento Mínimo : -.10 ° C
.Estándar : 25 ° C
.Máximo : 45 ° C
.Tiempo máximo de funcionamiento de la batería .(Con centro de gravedad equilibrado)
.Mínimo : 8 h
.Estándar : 12 h
.Máximo : 14 h
.Tiempo de carga 2.5 h (aproximado)
.Dimensiones (WxDxH) 134 x 97 x 303 mm
.Peso 440 g</t>
  </si>
  <si>
    <t>COMPUTADOR PORTATIL LINEA GAMER</t>
  </si>
  <si>
    <t>PROCESADOR</t>
  </si>
  <si>
    <t>i7-1165G7 (4 Core, 12MB Cache, 2.8 GHz up to 4.70 GHz Turbo, 17.5W)</t>
  </si>
  <si>
    <t>MEMORIA RAM</t>
  </si>
  <si>
    <t>8 GB</t>
  </si>
  <si>
    <t>3 CELDAS</t>
  </si>
  <si>
    <t>TARJETA DE VIDEO</t>
  </si>
  <si>
    <t>NVIDIA T500 2GB GDDR6</t>
  </si>
  <si>
    <t>PANTALLA</t>
  </si>
  <si>
    <t>15.6"FHD, 16x9, 1920x1080, 250 nit, WVA, 45% NTSC, 60Hz, NonTouch</t>
  </si>
  <si>
    <t>DISCO DURO DE ESTADO SOLIDO</t>
  </si>
  <si>
    <t>512GB O SUPERIOR</t>
  </si>
  <si>
    <t>OTROS</t>
  </si>
  <si>
    <t>Intel Wi-Fi 6 AX201 Wireless Card with Bluetooth 5.1/90W E5 Type C Power Adapter (EPEAT)/4-cell 63 Whr Lithium Ion battery with ExpressCharge/15.6"FHD, 16x9, 1920x1080, 250 nit, WVA, 45% NTSC, 60Hz, NonTouch/Puertos 2x Thunderbolt 4 Type C, 2x USB 3.2 Gen 1 TypeA (1x power enabled), HDMI 2.0, RJ-45, Headset, uSD cardreader, Smart Card optional, Fingerprint reader optional/Win 10 Pro 64 English, French, Spanish/Onsite/In-Home Service After Remote Diagnosis 3 Years/ ENERGY STAR Qualified</t>
  </si>
  <si>
    <t>1 AÑO</t>
  </si>
  <si>
    <t>COMPUTADOR PORTATIL LINEA MEDIA</t>
  </si>
  <si>
    <t>HP</t>
  </si>
  <si>
    <t>Intel® Core™ i5-8265U 4 Núcleos</t>
  </si>
  <si>
    <t>8GB</t>
  </si>
  <si>
    <t>Gráficos Intel</t>
  </si>
  <si>
    <t xml:space="preserve">UHD 620/RAM*8 GB </t>
  </si>
  <si>
    <t>Pantalla LCD IPS,HP táctil con Corning® Gorilla® Glass 5, ultra delgada de *13.3"TOUCH resolución FHD (1920 x 1080), retroiluminación LED, anti-reflejo,</t>
  </si>
  <si>
    <t>512GB SSD</t>
  </si>
  <si>
    <t>LPDDR3-2133 SDRAM/Disco de estado sólido *SSD de 512GB PCIe® NVMe™ con almacenamiento Intel® /Optane™ H10 de 32 GB/Teclado HP Premium retro-iluminado/Lápiz activo/Peso 0.99Kg</t>
  </si>
  <si>
    <t>COMPUTADOR PORTATIL GAMA BAJA</t>
  </si>
  <si>
    <t>2C6Y3LA#ABM</t>
  </si>
  <si>
    <t xml:space="preserve"> intel Core I3 10110U</t>
  </si>
  <si>
    <t>4 GB de SDRAM DDR4-2400 (1 x 4 GB)</t>
  </si>
  <si>
    <t>Gráficos intel HD</t>
  </si>
  <si>
    <t>15"</t>
  </si>
  <si>
    <t>SATA de 1TB</t>
  </si>
  <si>
    <t>SISTEMA OPERATIVO</t>
  </si>
  <si>
    <t>WINDOWS 10 PRO</t>
  </si>
  <si>
    <t xml:space="preserve">MONITOR ULTRA WIDE </t>
  </si>
  <si>
    <t>LG</t>
  </si>
  <si>
    <t>CARACTERÍSTICAS</t>
  </si>
  <si>
    <t xml:space="preserve">Monitor de jugador UltraWide Full Hd </t>
  </si>
  <si>
    <t>resoluion maxima de 2560x1080</t>
  </si>
  <si>
    <t>25". Pantalla 21:9</t>
  </si>
  <si>
    <t>ANGULO DE VISIÓN</t>
  </si>
  <si>
    <t>178/178- vesa 75x75mm</t>
  </si>
  <si>
    <t>SALIDAS</t>
  </si>
  <si>
    <t>salida de auriulares, HDMI</t>
  </si>
  <si>
    <t>CONSUMO</t>
  </si>
  <si>
    <t xml:space="preserve">24W </t>
  </si>
  <si>
    <t>BRILLO</t>
  </si>
  <si>
    <t>250cd/m2</t>
  </si>
  <si>
    <t>COMPUTADOR DE MESA AIO</t>
  </si>
  <si>
    <t>HP ALL IN ONE</t>
  </si>
  <si>
    <t>21-b0006la</t>
  </si>
  <si>
    <t>Intel® Pentium® Silver</t>
  </si>
  <si>
    <t>4GB</t>
  </si>
  <si>
    <t>TARJETA DE RED</t>
  </si>
  <si>
    <t>10/100/1000</t>
  </si>
  <si>
    <t>MONITOR</t>
  </si>
  <si>
    <t>20"</t>
  </si>
  <si>
    <t xml:space="preserve">DISCO DURO </t>
  </si>
  <si>
    <t>1TB</t>
  </si>
  <si>
    <t>BASE PORTATIL AJUSTABLE</t>
  </si>
  <si>
    <t xml:space="preserve">
AWE81US-51 Base Portatil Ajustable + Hub 4 Puertos 2.0, Ventiladores duales, Portatiles hasta de 17". Cornisa Antideslizante. Correa de cable en Velcro. Altura Ajustable: 4 Niveles. Color: Negro
</t>
  </si>
  <si>
    <t>MULTIFUNCIONAL</t>
  </si>
  <si>
    <t xml:space="preserve">
Multifuncional láser en blanco y negro  rendimiento rápido de  30 ppm, con un tiempo de entrega de la primara pagina de hasta 5,1 s, duplex automatico, Pantalla LCD de cinco líneas, Crea un punto deacceso directo para Wi-Fi® desde la impresora para establecer una conexión directa hacia los dispositivos móviles sin la necesidad de un enrutador externo.
</t>
  </si>
  <si>
    <t>COMPUTADOR PUESTO DE TRABAJO RACKEABLE</t>
  </si>
  <si>
    <t xml:space="preserve">PROCESSOR INLCUDED AND SUPPORED OPERATING SYSTEM </t>
  </si>
  <si>
    <t>Windows 10, 64-Bit, Windows 10 IoT Enterprise*, Ubuntu 16.04Intel Core i7-10700K Processor ( 3.80GHz 16MB )</t>
  </si>
  <si>
    <t>16 GB O SUPERIOR</t>
  </si>
  <si>
    <t>TR3BF</t>
  </si>
  <si>
    <t>TAMAÑO DE LA PANTALLA</t>
  </si>
  <si>
    <t>65"</t>
  </si>
  <si>
    <t xml:space="preserve">TECNOLOGÍA DEL PANEL </t>
  </si>
  <si>
    <t>IPS</t>
  </si>
  <si>
    <t>TIEMPO DE RESPUESTA</t>
  </si>
  <si>
    <t>9MS</t>
  </si>
  <si>
    <t>CON VERSIONES DE SOFTWARE DE RECONOCIMIENTO FACIAL Y VMS</t>
  </si>
  <si>
    <t>(Entrada) Video/Audio</t>
  </si>
  <si>
    <t>HDMI (3), entrada RGB/audio</t>
  </si>
  <si>
    <t>(Entrada) Control externo</t>
  </si>
  <si>
    <t xml:space="preserve">Entrada RS232C, RJ45
</t>
  </si>
  <si>
    <t xml:space="preserve">(Salida) USB </t>
  </si>
  <si>
    <t>USB 2.0 (3, parte delantera: 2ea, lateral inferior: 1ea solo para actualización de software), USB 3.0 (3), salida táctil (USB2.0, tipo B) (2)</t>
  </si>
  <si>
    <t>(Salida) Video/Audio</t>
  </si>
  <si>
    <t>HDMI (1), Salida óptica/Salida de audio</t>
  </si>
  <si>
    <t>Dimensiones del monitor (A x A x P)</t>
  </si>
  <si>
    <t>1.488 × 897 × 86 mm</t>
  </si>
  <si>
    <t xml:space="preserve">Peso (cabezal) </t>
  </si>
  <si>
    <t>40 kg</t>
  </si>
  <si>
    <t>Fuente de alimentación</t>
  </si>
  <si>
    <t>100-240 V~, 50/60 Hz</t>
  </si>
  <si>
    <t xml:space="preserve">Consumo de energía (Típ./Máx.) </t>
  </si>
  <si>
    <t>145 W / 275 W</t>
  </si>
  <si>
    <t xml:space="preserve">ACCESORIO </t>
  </si>
  <si>
    <t>Cable de alimentación 3 M*1, cable USB (tipo A - tipo B) 5 M*1, cable HDMI 3 M*1, lápiz para escritura *2 piezas, Manual del usuario, QSG, caja de cartón, control remoto</t>
  </si>
  <si>
    <t>SW</t>
  </si>
  <si>
    <t>Switching capacity</t>
  </si>
  <si>
    <t>176 Gbps</t>
  </si>
  <si>
    <t>Forwarding capacity</t>
  </si>
  <si>
    <t>164 Mpps</t>
  </si>
  <si>
    <t>10/100/1000 Mbps RJ45
downlinks</t>
  </si>
  <si>
    <t>1/10 Gbps
SFP/SFP+ uplinks</t>
  </si>
  <si>
    <t>PoE/PoE+ ports</t>
  </si>
  <si>
    <t>VLAN</t>
  </si>
  <si>
    <t xml:space="preserve">512
</t>
  </si>
  <si>
    <t>PoE power budget (AC)</t>
  </si>
  <si>
    <t>500W</t>
  </si>
  <si>
    <t>Input voltage/frequency</t>
  </si>
  <si>
    <t>AC: 100 to 240 VAC @ 50 to 60 Hz</t>
  </si>
  <si>
    <t>Aggregated stacking
bandwidth
(data rate, full duplex)</t>
  </si>
  <si>
    <t>480Gbps</t>
  </si>
  <si>
    <t>Resumen</t>
  </si>
  <si>
    <t>48× 10/100/1000 Mbps RJ-45 PoE+ ports
370 W PoE budget
2× 10/100/1000 Mbps uplink RJ-45 ports
4× 1/10 GbE uplink/stacking SFP/SFP+ ports</t>
  </si>
  <si>
    <t xml:space="preserve">license </t>
  </si>
  <si>
    <t>Ruckus cloud 3 years subscription for ICX 7150</t>
  </si>
  <si>
    <t xml:space="preserve">ACCESS POINT </t>
  </si>
  <si>
    <t xml:space="preserve">Wi-Fi Standards </t>
  </si>
  <si>
    <t>IEEE 802.11a/b/g/n/ac/ax</t>
  </si>
  <si>
    <t xml:space="preserve">Supported Rates
</t>
  </si>
  <si>
    <t>· 802.11ax: 4 to 4800 Mbps
· 802.11ac: 6.5 to 3467 Mbps
· 802.11n: 6.5 to 600 Mbps
· 802.11a/g: 6 to 54 Mbps
· 802.11b: 1 to 11 Mbps</t>
  </si>
  <si>
    <t>Supported Channels</t>
  </si>
  <si>
    <t>2.4GHz: 1-13
· 5GHz: 36-64, 100-144, 149-165</t>
  </si>
  <si>
    <t>MIMO</t>
  </si>
  <si>
    <t>8x8 MU-MIMO
8x8 SU-MIMO</t>
  </si>
  <si>
    <t>Radio Chains and Streams</t>
  </si>
  <si>
    <t>8x8:8</t>
  </si>
  <si>
    <t xml:space="preserve">Channelizacion </t>
  </si>
  <si>
    <t>20, 40, 80, 160 MHz</t>
  </si>
  <si>
    <t>Modulation</t>
  </si>
  <si>
    <t>OFDMA (up to 1024-QAM)</t>
  </si>
  <si>
    <t>Security</t>
  </si>
  <si>
    <t>WPA-PSK, WPA-TKIP, WPA2 AES, 802.11i, Dynamic PSK
· WIPS/WIDS</t>
  </si>
  <si>
    <t>Client Capacity</t>
  </si>
  <si>
    <t>Up to 1024 clients per AP</t>
  </si>
  <si>
    <t>Peak PHY Rates</t>
  </si>
  <si>
    <t>2.4GHz: 1.148 Gbps (11ax)
· 5GHz: 4.8 Gbps (11ax</t>
  </si>
  <si>
    <t>Simultaneous VoIP Clients</t>
  </si>
  <si>
    <t>Up to 60 per AP</t>
  </si>
  <si>
    <t>SSID</t>
  </si>
  <si>
    <t>Up to 16 per radio</t>
  </si>
  <si>
    <t xml:space="preserve">Antenna Optimization
</t>
  </si>
  <si>
    <t xml:space="preserve">. BeamFlex+
· PD-MRC
</t>
  </si>
  <si>
    <t>OTHER RADIO TECHNOLOGIES</t>
  </si>
  <si>
    <t>IoT. · BLE, Zigbee</t>
  </si>
  <si>
    <t xml:space="preserve">Ethernet
</t>
  </si>
  <si>
    <t>· 1x 1/2.5/5 Gbps port, RJ-45
· 1x 10/100/1000 Mbps port, RJ-45</t>
  </si>
  <si>
    <t>USB</t>
  </si>
  <si>
    <t>1 USB 2.0 port, Type A</t>
  </si>
  <si>
    <t>Wi-Fi Alliance</t>
  </si>
  <si>
    <t xml:space="preserve">· Wi-Fi CERTIFIED™ a, b, g, n, ac, ax
· Passpoint®
· Vantage
</t>
  </si>
  <si>
    <t>Ruckus cloud Wi-Fi 3 years subscription</t>
  </si>
  <si>
    <t>RUCKUS CLOUD</t>
  </si>
  <si>
    <t>High-performance Aps</t>
  </si>
  <si>
    <t>• Management of a wide range of indoor, outdoor, and
specialty RUCKUS APs
• Automatic load balancing (between APs and radios)
• Airtime fairness
• Easy-to-configure, secure and reliable mesh
networking</t>
  </si>
  <si>
    <t xml:space="preserve">Native mobile app
</t>
  </si>
  <si>
    <t>• Scan to register multiple APs and switches to the
RUCKUS Cloud by CommScope
• Push notifications for alarms
• Monitor status of AP, WLAN, switches and clients
• Create and configure new SSIDs (enterprise or guest)
• Customize captive portal elements (images and
message)
• Schedule SSIDs by day of the week and time of day
• Native support for iOS and Android
• Configure switch port settings</t>
  </si>
  <si>
    <t>Employee Wi-Fi</t>
  </si>
  <si>
    <t>• Multiple employee authentication options available:
− Traditional PSK (WPA/WPA2/WPA3)
− 802.1X with AAA and dynamic VLAN support
• Ability to set bandwidth rate limit per client and
per AP</t>
  </si>
  <si>
    <t xml:space="preserve">Guest Wi-Fi </t>
  </si>
  <si>
    <t>• Flexible login options:
− Open, SMS, email, click-through, passcode
− Social networking login (Google, LinkedIn,
Facebook, Twitter)
− PSK, captive portal, sponsored guest
• Bulk creation of guest credentials
• Control access to network resources:
− Time-based scheduling of SSIDs
− Free Wi-Fi with lock-out period and simple unblock
options
• Granular administrative controls:
− Per WLAN aggregate bandwidth limit
− Per AP and per client bandwidth limit
• Ability to force DHCP IP addressing
• Guest manager (front desk) admin portal
• MAC caching to allow repeat customers quick access
to guest Wi-Fi
• Easily customizable built-in captive portal
• Integration with third-party guest Wi-Fi marketing
platforms including Linkyfi, Purple Wi-Fi, Cloud4Wi,
GoZone WiFi and more
• Support for any WISPr provider with custom settings
for guest portal configuration
• Captive portal languages: Chinese (Traditional),
Danish, Dutch, English, Finnish, French, German,
Greek, Italian, Japanese, Norwegian, Polish,
Portuguese, Romanian, Swedish, Spanish, and Turkish</t>
  </si>
  <si>
    <t xml:space="preserve">Security, privacy and data
protection </t>
  </si>
  <si>
    <t xml:space="preserve">• All traffic to and from the cloud is encrypted
• Only management traffic are sent to the cloud
• Client data traffic stays local (broken out to local LAN
and sent through existing firewall)
• All data stored in RUCKUS Cloud is encrypted at rest
• RUCKUS offers EU-located datacenters for European
customers and APAC-located datacenters for APAC
customers
• Latest security patches are automatically updated.
• Configurable client inactivity timeout interval
• Role-based access control is provided for
administrative privileges
• Admin is able to grant and revoke access to partners
and RUCKUS support
• Client isolation is enabled by default for guest SSID
• SSID scheduling prevents unauthorized use of Wi-Fi
network
• Advertise only certain SSIDs within a venue
• Auto-discovery of APs and switches
• L3/L4 access control for traffic policies
• L2 device policy to control network access
• View Ruckus Cloud privacy policy
• Ability to control the number of devices or even
specific devices that are able to use use a particular
DPSK (Dynamic Pre-shared key)
• Support for MFA for administrator access </t>
  </si>
  <si>
    <t>Built-in reporting</t>
  </si>
  <si>
    <t>• Switch traffic
• Switch resource utilization (CPU, Memory)
• Switch port status: Up/Down; Port speed; PoE usage;
Alarms; LLDP Neighbors
• Switch details: MAC Address; IP Address; Uptime;
Firmware
• Nearly 40 different report options, including:
− Traffic per AP, per switch, per SSID, per venue,
per radio
− Top N applications
− Top clients by traffic
− Session details
− Unique client reports (tracking 2.4 vs. 5GHz clients
over time)
• Up to 12 months data storage for trending with big
data analytics:
− Big data architecture using Hadoop multi-node
clusters
− Indexed structured reporting for fast a</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</si>
  <si>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</si>
  <si>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</si>
  <si>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</si>
  <si>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</si>
  <si>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</si>
  <si>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</si>
  <si>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</si>
  <si>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</si>
  <si>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</si>
  <si>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</si>
  <si>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</si>
  <si>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</si>
  <si>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</si>
  <si>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</si>
  <si>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</si>
  <si>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</si>
  <si>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t>
  </si>
  <si>
    <t>CNC 3 EN 1</t>
  </si>
  <si>
    <t>Máquina 3 en 1.
Impresora 3D volumen de construcción:
200x200x200mm
CNC volumen de construcción:
200x200x200mm
Láser volumen de construcción:
200x200x200mm</t>
  </si>
  <si>
    <t>ROUTER CNC</t>
  </si>
  <si>
    <t>1 x CNC 3018 Armada
1 x Spindle Router
1 x Mandril er11
10 x Fresa tipo lanza
1 x Juego fresas de corte x 10
1 x CD software
1 x Adaptador de energía</t>
  </si>
  <si>
    <t>TAMAÑO</t>
  </si>
  <si>
    <t>300X18mm</t>
  </si>
  <si>
    <t>ESTACIÓN DE SOLDADURA</t>
  </si>
  <si>
    <t>85W</t>
  </si>
  <si>
    <t>Cautin</t>
  </si>
  <si>
    <t>70W, 23V</t>
  </si>
  <si>
    <t>Rango de temperatura</t>
  </si>
  <si>
    <t>100-450C</t>
  </si>
  <si>
    <t>Estabilidad de temperatura</t>
  </si>
  <si>
    <t>±6</t>
  </si>
  <si>
    <t>Tiempo de calentamiento</t>
  </si>
  <si>
    <t>(50-350C): 28s aprox.</t>
  </si>
  <si>
    <t>Pantalla</t>
  </si>
  <si>
    <t>Con pantalla LCD</t>
  </si>
  <si>
    <t>150x120x98mm</t>
  </si>
  <si>
    <t>1kg</t>
  </si>
  <si>
    <t xml:space="preserve">CORTADORA LASER </t>
  </si>
  <si>
    <t xml:space="preserve">CARACTERÍSTICAS </t>
  </si>
  <si>
    <t xml:space="preserve">
 Máquina de corte y
grabado láser Máquina láse CO2 Compresor de aire Extrato de humo Bomba de agua Mesa en aluminio con panal de abejas removible Puntero rojo Pies o
bases metálicas Riel de alta precisión Botón
de emergencia Porta espejos y cañón
reforzados Software corel láser Apertura frontal
para materiales más largos Incluye más de
20.000 diseños variados de marcos, cajas,
decoración, juguetes, tarjetas, recordatorios
listos para corte o grabado</t>
  </si>
  <si>
    <t>80W</t>
  </si>
  <si>
    <t>AREA DE TRABAJO</t>
  </si>
  <si>
    <t>60X40CM, MESA DE TRABAJO SUBE Y BAJA MANUALMENTE 10CM</t>
  </si>
  <si>
    <t>INCLUYE</t>
  </si>
  <si>
    <t>INCLUYE 5 TROSOS DE MADERA DE 60X40                          INCLUYE 5 TROSOS DE ACRÍLICO DE 60X40</t>
  </si>
  <si>
    <t>KIT ARDUINO</t>
  </si>
  <si>
    <t>CONTENIDO KIT</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</si>
  <si>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</si>
  <si>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 xml:space="preserve">PARLANTES </t>
  </si>
  <si>
    <t>Gestión de Audio</t>
  </si>
  <si>
    <t xml:space="preserve">
–Software incluido en el producto (se ejecuta en el dispositivo), ofrece gestión de zonas, gestión de contenido,  programación de contenido y monitorización de estado. Admite
hasta 200 altavoces y 20 zonas (consulte la hoja de datos por separado para obtener más detalles).</t>
  </si>
  <si>
    <t>Retransmisión de audio</t>
  </si>
  <si>
    <t>Unidireccional/bidireccional a, mono</t>
  </si>
  <si>
    <t>Compresión de audio</t>
  </si>
  <si>
    <t>AAC LC 8/16/32/48 kHz, G.711 PCM 8 kHz, G.726 ADPCM 8 kHz, Axis µ-law 16 kHz, WAV, MP3 en mono/estéreo de 64 kbps a 320 kbps. Velocidad de bits variable y constante. Frecuencia de muestreo de 8 kHz a 48 kHz.</t>
  </si>
  <si>
    <t>Entrada/salida de audio</t>
  </si>
  <si>
    <t>Micrófono integrado (puede desactivarse).</t>
  </si>
  <si>
    <t>Especificaciones de micrófono incorporadas</t>
  </si>
  <si>
    <t>50 Hz - 12 kHz</t>
  </si>
  <si>
    <t>Nivel máximo de amplificación</t>
  </si>
  <si>
    <t>90 dB</t>
  </si>
  <si>
    <t>Frecuencia de respuesta</t>
  </si>
  <si>
    <t>100 Hz - 20 kHz</t>
  </si>
  <si>
    <t>Patrón de cobertura</t>
  </si>
  <si>
    <t>145° coaxial</t>
  </si>
  <si>
    <t>Descripción del amplificador</t>
  </si>
  <si>
    <t>Amplificador 7 W Clase D integrado</t>
  </si>
  <si>
    <t>Protocolos compatibles</t>
  </si>
  <si>
    <t>IPv4/v6c , HTTP, HTTPSb,  SSL/TLSb, QoS Layer 3 DiffServ, FTP, SFTP, CIFS/SMB, SMTP, Bonjour, UPnPTM, SNMP v1/v2c/v3 (MIB-II), DNS, DynDNS, NTP, RTSP, RTP, TCP, UDP, IGMPv1/v2/v3, RTCP, ICMP, DHCP, ARP, SOCKS, SSH, NTCIP, SIP (Cisco, Avaya, Asterisk)</t>
  </si>
  <si>
    <t>MICROFONO PARA AVISOS</t>
  </si>
  <si>
    <t>Audio stream </t>
  </si>
  <si>
    <t xml:space="preserve">
SIP2.0, RTP multicast, VAPIX®
Audio codecs G.711u, G.722
Speakers 2 built-in, stereo, power output 2x1 W</t>
  </si>
  <si>
    <t>Logical input</t>
  </si>
  <si>
    <t>2, galvanically separated, sensitive
to contact or voltage from 5 to 48 V</t>
  </si>
  <si>
    <t>Relay output</t>
  </si>
  <si>
    <t>1, galvanically isolated, NO and NC
contact, max load 48 V, 1 A</t>
  </si>
  <si>
    <t>Headphone output</t>
  </si>
  <si>
    <t>3.5 mm jack, stereo, power output
2x30 mW, min. load impedance of
16 Ohm, DR. 101 dB, THD+N -85 dB</t>
  </si>
  <si>
    <t>Primary microphone input</t>
  </si>
  <si>
    <t>symmetric, XLR, integrated phantom power supply 24 V, DR 88 dB, THD+N -82 dB</t>
  </si>
  <si>
    <t>Headset microphone input</t>
  </si>
  <si>
    <t>3.5 mm jack, integrated power supply for electret microphones, DR 84 dB, THD+N -78 dB</t>
  </si>
  <si>
    <t>Line input</t>
  </si>
  <si>
    <t>3.5 mm jack, mono or stereo non-symmetric stereo, DR 93 dB, THD+N -82 dB</t>
  </si>
  <si>
    <t>CONVERSOR ANALOGO/DIGITAL</t>
  </si>
  <si>
    <t>Entrada de micrófono, entrada de línea, salida de línea</t>
  </si>
  <si>
    <t>20 Hz - 20 kHz.</t>
  </si>
  <si>
    <t>Tensión de salida máxima</t>
  </si>
  <si>
    <t>0,91 VRMS</t>
  </si>
  <si>
    <t>Tensión de entrada máxima</t>
  </si>
  <si>
    <t>2,2 VRMS</t>
  </si>
  <si>
    <t>SENSOR DE CALIDAD DEL AIRE</t>
  </si>
  <si>
    <t xml:space="preserve">El sensor TicAir es un dispositivo que permite medir, transmitir y tener trazabilidad de calidad del aire, ruido, temperatura, humedad relativa y presión atmosférica tanto en lugares al aire libre como en lugares cerrados, el monitoreo de estas variables se puede visualizar mediante plataforma web
</t>
  </si>
  <si>
    <t>PROTOCOLOS DE COMUNICACIÓN</t>
  </si>
  <si>
    <t>WI-FI, LORA WAN, 4G/LTE, NB-IOT</t>
  </si>
  <si>
    <t>VARIABLES</t>
  </si>
  <si>
    <t>HUMEDAD, TEMPERATURA, AIRE PARTICULADO Y PRESIÓN ATMOSFÉRICA Y RUIDO</t>
  </si>
  <si>
    <t>ENRUTADOR</t>
  </si>
  <si>
    <t>Arquitectura</t>
  </si>
  <si>
    <t>MMIPS</t>
  </si>
  <si>
    <t xml:space="preserve">Recuento de núcleos de CPU </t>
  </si>
  <si>
    <t>Frecuencia nominal de la CPU</t>
  </si>
  <si>
    <t xml:space="preserve">880 MHz
</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</si>
  <si>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</si>
  <si>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</si>
  <si>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</si>
  <si>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</si>
  <si>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</si>
  <si>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</si>
  <si>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</si>
  <si>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</si>
  <si>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</si>
  <si>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</si>
  <si>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</si>
  <si>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</si>
  <si>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</si>
  <si>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</si>
  <si>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</si>
  <si>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</si>
  <si>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</si>
  <si>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</si>
  <si>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</si>
  <si>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</si>
  <si>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SET BASE COMUNIDAD</t>
  </si>
  <si>
    <t>NUMERO DE PIEZAS</t>
  </si>
  <si>
    <t>EDAD</t>
  </si>
  <si>
    <t>4 AÑOS +</t>
  </si>
  <si>
    <t xml:space="preserve">Este kit invita a los niños o jóvenes a trabajar
en equipo y lograr un canal de comunicación
más efectivo mientras construyen
comunidades que existen en su imaginación,
permite desarrollar las habilidades motoras
finas, aprender a expresarse y explorar el
mundo en el que viven.
</t>
  </si>
  <si>
    <t xml:space="preserve">VALORES Y APRENDIZAJES </t>
  </si>
  <si>
    <t>• Autoexpresión
• Colaboración
• Exploración</t>
  </si>
  <si>
    <t>SET BASE MÁQUINAS SIMPLES</t>
  </si>
  <si>
    <t>7 AÑOS +</t>
  </si>
  <si>
    <t>KIT presenta 16 modelos de principios, 4
modelos principales y 4 ensambles para
resolución de problemas para que el alumno
investigue y entienda la operación de máquinas
simples y compuestas que se encuentran en el la
vida cotidiana: engranes, ruedas, ejes, palancas
y poleas, al mismo tiempo va construyendo fundamentos para aprendizajes futuros sobre
ciencia e ingeniería.</t>
  </si>
  <si>
    <t>•Observar e investigar Desarrollar habilidades de indagación científica.
• Seguir instrucciones de diseño como parte del proceso de diseño de ingeniería
• Aprender a aplicar vocabulario relevante para máquinas simples
• Probar, predecir y medir; recopilar datos y describir resultados</t>
  </si>
  <si>
    <t>PLANES DE ESTUDIO</t>
  </si>
  <si>
    <t>Motiva la curiosidad de los estudiantes sobre la ciencia y la ingeniería con el plan de estudios. El plan de estudios de máquinas simples incluye 20 sesiones con instrucciones para una variedad de modelos y actividades de resolución de problemas. A medida que trabajan en ellos, los estudiantes desarrollaran habilidades de pensamiento crítico mientras investigan máquinas simples y compuestas</t>
  </si>
  <si>
    <t>SET STUDENT KIT BÁSICO</t>
  </si>
  <si>
    <t>11 AÑOS +</t>
  </si>
  <si>
    <t>OBJETIVO</t>
  </si>
  <si>
    <t xml:space="preserve">Aprender los conceptos básicos de programación, codificación y electrónica, incluyendo corriente, voltaje y lógica digital con el Student Kit, una herramienta diseñada para el aprendizaje remoto y que incluye lecciones con instrucciones paso a paso. </t>
  </si>
  <si>
    <t>CONTENIDO</t>
  </si>
  <si>
    <t>*Código de acceso a contenido exclusivo en línea que incluye notas de orientación de aprendizaje, lecciones paso a paso y materiales adicionales como recursos, reflectores de invención y un libro de registro digital con soluciones.
*1 Placa Arduino UNO R3.
*1 Cable USB (1m)
*1 Base de plástico fácil de ensamblar para sostener la placa
*1 Multímetro
*1 Conector clip sin conector de pila de 9V
*1 Pila de 9V, 20 5mm LEDs (de varios colores)
*5 Resistencias (560 ohm)
*5 Resistencias (220 ohm)
*1 Placa de prototipado
*1 Resistencia (1K ohm)
*1 Resistencia (10K ohm)
*Servomotor pequeño
*2 Potenciómetros (10K ohm)
*2 Perillas para potenciómetros
*2 Condensadores (100uF)
*5 Botones pulsadores
*1 Piezo
*1 Fototransistor
*2 Resistencias (4.7K ohm)
*1 Cable de conexión con puntas (nergro)
*1 Cable de conexión con puntas (rojo)
*1 Sensor de Temperatura
*1 Cable de conexión hembra-macho (20cm – rojo)
*1 Cable de conexión hembra-macho (20cm – negro)
*2 Sets de tornillos
*Tuercas M3</t>
  </si>
  <si>
    <t>LECCIONES  DE ESTUDIO</t>
  </si>
  <si>
    <t xml:space="preserve">*Conceptos básicos de electricidad
*Seguridad en el uso del kit
*Esquemáticos
*Escribiendo código
*Controlando un circuito
*Conceptos de programación
*Controlando el servomotor
*Produciendo sonidos, tonos y música
*Midiendo la intensidad de luz
*Dos proyectos abiertos: diseño, construcción y programación de:
Un sistema de control de temperatura para un invernadero
Unas luces navideñas </t>
  </si>
  <si>
    <t>TIEMPO PLATAFORMA</t>
  </si>
  <si>
    <t>INCLUYE ACCESO A LA PLATAFORMA DE APRENDIZAJE POR 365 DÍAS</t>
  </si>
  <si>
    <t>SET ELECTRICIDAD Y ELECTRÓNICA BÁSICO</t>
  </si>
  <si>
    <t>13 AÑOS +</t>
  </si>
  <si>
    <t>set educativo permite la iniciación en los
primeros proyectos de Arduino. No se requieren complicados conocimientos en mecánica y electrónica para hacer algo realmente divertido, cosas que respondan al mundo a su alrededor, o para activar la creatividad de la gente.</t>
  </si>
  <si>
    <t>Conceptos a desarrollar:
✓ Teoría básica de la electricidad
✓ Circuitos en serie y en paralelo
✓ Entradas y salidas digitales
✓ Entrada analógica y uso del monitor en serie
✓ Salida analógica y mapear valores
✓ Servomotores
✓ Uso de librerías integradas
✓ Calibración de sensores analógicos
✓ Escaleras de resistencia
✓ Tipo de datos largo
✓ Transistores
✓ Cargas de corriente / voltaje elevadas
✓ Puentes H
✓ Pantallas LCD
✓ Lectura de planos</t>
  </si>
  <si>
    <t>CONTENIDOS</t>
  </si>
  <si>
    <t>1. Libro de proyectos de Arduino con 15 fantásticos proyectos.
2. 1 Placa Original del Fabricante Italiano
3. Más de 220 componentes electrónicos.
4. Soporte a través de la página web acceso a foros abiertos para resolver dudas</t>
  </si>
  <si>
    <t>EV3 LEGO MINDSTORM EDUCATIVO</t>
  </si>
  <si>
    <t>NÚMERO DE PIEZAS</t>
  </si>
  <si>
    <t>10 AÑOS +</t>
  </si>
  <si>
    <t>GENERALIDADES</t>
  </si>
  <si>
    <t xml:space="preserve">Este Set contiene todas las herramientas que necesita para explorar STEAM ((Science, tecnology,engineering, Art, Mathematic), 
Este sistema usa el ladrillo inteligente EV3, que es un dispositivo programable que permite
controlar motores y recopilar información de sensores. Incluye Adaptador de Corriente para
la Batería de Litio.
</t>
  </si>
  <si>
    <t>KIT IOT</t>
  </si>
  <si>
    <t>16 AÑOS +</t>
  </si>
  <si>
    <t xml:space="preserve">Arduino MKR1010
MKR IoT Carrier diseñado para este kit, que incluye:
– Dos relés de 24 V
– Soporte para tarjeta SD
– Cinco botones táctiles 
– Conectores plug and play para diferentes sensores
– Sensor de temperatura
– Sensor de humedad
– Sensor de presión
– RGBC, Gestos y Proximidad
– IMU
– RGB Pantalla de 1,20 ”
– Soporte de batería recargable de iones de litio 18650
– Cinco LED RGB
Cable micro USB
Sensor de humedad
Sensor PIR
Cables plug-and-play para todos los sensores
</t>
  </si>
  <si>
    <t>METODOLOGÍA</t>
  </si>
  <si>
    <t>• Basado en la placa Arduino MKR 1010 y empleando el IOT Cloud
• Un estudiante / docente por kit tendrán acceso a los contenidos en línea
• 10 actividades con orientación hacia el alumno y el docente
• Todas las actividades son PBL y están explicadas paso a paso</t>
  </si>
  <si>
    <t>INCLUYE ACCESO A LA ARDUINO CLOUD POR 365 DÍAS</t>
  </si>
  <si>
    <t>WAKE UP BRAIN</t>
  </si>
  <si>
    <t>62 TARJETAS</t>
  </si>
  <si>
    <t>Generar ideas realmente originales
Lograr consenso sobre el verdadero problema detrás de una situación
Identificación de oportunidades de innovación de alto potencial
Encontrar manera de «vender» creativamente una idea a los posibles patrocinadores
Desarrollar el poder creativo y la flexibilidad mental
Reforzar la cultura de innovación
Probar y validar conceptos de nuevos productos, servicios o procesos</t>
  </si>
  <si>
    <t>UTM GESTION UNIFICADA DE AMENZAS</t>
  </si>
  <si>
    <t>Puertos/ ranuras (Máx. puertos)</t>
  </si>
  <si>
    <t>6GE ports,+ 2SFP + 1 Expansion bay for optional  Flexi port module</t>
  </si>
  <si>
    <t>Firewall
(Mbps)</t>
  </si>
  <si>
    <t>29000. pensado para un canal dedicado de 30Mbps</t>
  </si>
  <si>
    <t>usuarios recurrentes</t>
  </si>
  <si>
    <t>Soporta hasta 180 usuarios concurrentes</t>
  </si>
  <si>
    <t xml:space="preserve">LICENCIA </t>
  </si>
  <si>
    <t>LICENCIA Enterpriseguard para XG210, RED/HTML5 ATP(PROTECCIÓN CONTRA AMENAZAS AVANZADO). IPS (Sistema de prevención de intrusos), Security Hearbeat, Filtrado Web Avanzado, AntiVirus, Control de aplicaciones, Soporte 24x7 directo con Sophos, Telefónicamente y correo electrónico. Actualizaciones , parches de seguridad en la vida útil del producto requiere de una suscripción activa,</t>
  </si>
  <si>
    <t>Los Appliance cuentan con 1 año de garantía por defectos de fabricación. Si el equipo
cuenta con licenciamiento, la garantía cubre el cambio del equipo de ser necesario
durante todo el tiempo de licenciamiento. La garantía no cubre daños ocasionados por
problemas eléctricos como sobrecargas de voltaje, cualquier tipo de desastre natural,
inundaciones, etc.</t>
  </si>
  <si>
    <t>RMA</t>
  </si>
  <si>
    <t>Los cambios de equipo se realizan en promedio de 15 días hábiles y están sujetos a un
análisis previo realizado entre un Especialista del proveedor y Casa matriz SOPHOS.
Una vez el fabricante confirme la autorización de cambio del Appliance, el cliente hará
llegar el equipo al laboratorio de SED International, desde allí se realizará el trámite
correspondiente para la importación del equipo.
Para la entrega del nuevo Appliance, SED International configura con el Backup que el
cliente le suministre del anterior equipo y realizará la entrega sin costo alguno en la
ciudad de Bogotá, En áreas fueras de Bogotá, el envío se realizará en modalidad contra
entrega para pago en el destino por parte del cliente.</t>
  </si>
  <si>
    <t>SOPORTE</t>
  </si>
  <si>
    <t>Este servicio de Soporte está pensado para brindarle apoyo ante cualquier caso que se
presente en la configuración de Sophos XG y se maneja como un caso de servicio de
soporte técnico.
El servicio de soporte técnico cubre problemas que se presenten con el funcionamiento
adecuado del equipo o problemas en la red ocasionados por el mismo y este estará
vigente durante el tiempo de Licenciamiento.
El Servicio de Soporte se brindará telefónicamente, por chat o acceso remoto de la
siguiente manera: i. Servicio con acceso Remoto, Chat y/o Telefónico 5x8.
Tiempo de Atención:
4 horas hábiles después que se ha realizado la solicitud, de lunes a viernes de 8:00 a
12:30H y de 14:00 a 18:00H. El soporte remoto se puede llegar a prestar incluso de forma
inmediata según la criticidad del caso.
Servicio con acceso Remoto, Chat y/o telefónico 7x24 directo con el fabricante en
idioma Ingles. iii. El Servicio de Soporte presencial/sitio se presta luego de un análisis
previo realizado por el especialista y en el cual se determine que no hay acceso al
dispositivo vía remota para brindar solución.
En todos los casos, el cliente se compromete a brindar acceso a el proveedor a su
sistema, así como brindar los recursos necesarios y asignar a una persona para aclarar
inquietudes que se puedan generar durante el proceso de instalación o actividades de
soporte.
El cliente se comprende y acepta que los servicios técnicos que se prestan son sólo los
relacionados con Sophos. Los problemas internos del cliente con la red, proveedores de
canales de comunicación, ISP o dispositivos de otras marcas, no serán atendidos. Sin
embargo, se puede dar algún tipo de sugerencia de acuerdo con el nivel de
conocimiento de cada caso.</t>
  </si>
  <si>
    <t>SUMINISTRO SISTEMA DE INTRUSIÓN PANEL</t>
  </si>
  <si>
    <t>PANEL 32 ZONAS INALÁMBRICAS</t>
  </si>
  <si>
    <t>Serie: Magellan,
Clase: Centrales Híbridas,
Total de Zonas: Hasta 32 Zonas
Zonas en Tarjeta: 2 Zonas
Particiones: 2 Particiones
Usuarios: Hasta 32 Usuarios
Controles Remotos: Hasta 32 Controles Remotos
PGM Totales: Hasta 16 PGM
PGM en Tarjeta: 2 PGM
Teclados Inalámbricos: 8
Repetidores Inalámbricos: 2
Tipo: Centrales Inalámbricas</t>
  </si>
  <si>
    <t xml:space="preserve">TECLADO </t>
  </si>
  <si>
    <t>Serie: Magellan,
Clase: Teclados,
Tipo: Teclados Cableados
Zonas: 32 zonas
Pantalla: LCD
Particiones: 1 Partición
Entrada de zona: 1 Entrada de Zona
Cantidad de Caracteres: 32 Caracteres</t>
  </si>
  <si>
    <t>SUMINISTRO SISTEMA DE INTRUSIÓN REPETIDOR</t>
  </si>
  <si>
    <t>MODULO REPETIDOR</t>
  </si>
  <si>
    <t>MODULO REPETIDOR INALAMBRICO: Transceptor incorporado (433 ó 868MHz).   Aumenta el alcance de la comunicación inalámbrica.   Acepta todos los transmisores Magellan (incluso bidireccionales).   Actualización local del firmware vía un 307USB y WinLoad.   Selección de las señales de zona, PGM y/o teclado que se repetirán.   Visualización de la fuerza de señal   Supervisión de congestión RF.   Supervisión total mediante central o consola.   1 salida de relé programable de 5A.   Entrada universal para transmisor (N.A. /N.C.).   Alcance inalámbrico típico en un ambiente residencial: 75 m con 433 MHz, ó 50 m con 868 MHz.   Compatible con la serie MG, la serie SP con RTX3, con las consolas Todo en Uno Magellan.   Entrada CA (16 VCA, 20 VA).</t>
  </si>
  <si>
    <t>SUMINISTRO SISTEMA DE INTRUSIÓN SENSORES</t>
  </si>
  <si>
    <t>Descripción general</t>
  </si>
  <si>
    <t>El NV780MR es una vista inalámbrica dual, independiente, lado a lado
Detector de movimiento infrarrojo pasivo (PIR) con doble antifaz en un
Vivienda única, proporcionando protección de límites. Cubierta
aproximadamente 24m / 78 pies (12m / 39 pies en cada lado) y
Configurable para informar ya sea como una sola unidad con dos lados
reportando como una salida de zona única o como una unidad dual con cada lado
reportando como una entrada de zona separada.</t>
  </si>
  <si>
    <t xml:space="preserve">DETECTOR DE MOVIMIENTO </t>
  </si>
  <si>
    <t>Sensor 4x elementos rectangulares duales de bajo ruido.
Lente de 2.ª generación, plana, doble haz de 2x, punto focal de 1.7 «, lente Fresnel de largo alcance de haz estrecho
Procesamiento Digital APSP / Compensación digital de temperatura.
Tiempo de arranque 25 segundos
Velocidad de detección 0.2m / sec.– 4m / sec. (0.6 pies / seg. – 13.1 pies / seg.)
Entrada de alimentación 4.5 Vcc = 3 pilas alcalinas AA de 1.5 VCC
Duración de la batería 3 años (LED y zumbador apagados)
Batería baja 3.4V
Cobertura bidireccional, independiente, 2 x 3 m a 12 m (10 pies a 39 pies) a 1.5 m / 4.9 pies de altura
Inmunidad a mascotas hasta 40 kg (90 lb) – altura de instalación mínima de 1.5m / 4.9 pies
Detección de IR activo anti-máscara para bloquear 10 cm hasta 30 cm y líquido pulverizado
Indicador de alarma 2x LED rojo durante 3 segundos + zumbador
Interruptor anti-manipulación N.C. 28 Vcc, 0.15A
Temperatura de funcionamiento -35 ° C a + 50 ° C / -31 ° F a + 122 ° F
Protección exterior IP54
Humedad máxima del 95%.
Banda dual de frecuencia de RF: 433.92 MHz / 868.35 MHz
La inmunidad a RF cumple con la norma EN 50130-4: 10V / m 80 MHz a 2.7 GHz
Compatibilidad de los sistemas RTX3 y Magellan.
Dimensiones L 8.35 pulg. X P 4.46 pulg. X D 2.7 pulg. (21.2 cm x 1.21 cm x 6.8 cm)
Peso 450 gr / 0.99 lb.</t>
  </si>
  <si>
    <t>SUMINISTRO SISTEMA DE INTRUSIÓN SENSOR ROTURA VIDRIO</t>
  </si>
  <si>
    <t xml:space="preserve"> proporciona cobertura efectiva
en vidrios plateados, endurecidos y
laminados, sin la necesidad de ajustes
complicados de la sensibilidad. GlassTrek
puede ser usado en la mayoría de las áreas
protegidas, incluidas las habitaciones con
persianas, cortinas, o múltiples ventanas,
siempre que se efectúen pruebas
cuidadosas de la cobertura mediante
TestTrek. Las roturas de vidrios de 40.6cm x
61cm (16in x 24in) o de más tamaño serán
detectadas para cada grosor estándar de
vidrio laminado (0.3cm x 0.6cm ó 1/8in-1/
4in)</t>
  </si>
  <si>
    <t>VOLTAJE</t>
  </si>
  <si>
    <t xml:space="preserve"> 9 - 16Vcc
PARA EL DG457 SOLAMENTE: Usado para el diagnóstico de problemas, el medidor de voltaje indica la tensión de entrada del
GlassTrek. Ingresar la sección [900]. Los 3 dígitos que aparecen en la pantalla representan la tensión de entrada x 10 (i.e. [133] =
13.3V).</t>
  </si>
  <si>
    <t>CORRIENTE</t>
  </si>
  <si>
    <t>35ma</t>
  </si>
  <si>
    <t>SALIDA ALARMA</t>
  </si>
  <si>
    <t>150mA, 28VDC, Form A (N.C.) / via combus</t>
  </si>
  <si>
    <t>SUMINISTRO SISTEMA DE INTRUSIÓN MODULO INTERNET IP</t>
  </si>
  <si>
    <t xml:space="preserve"> módulo de Internet IP150 es un módulo de comunicación de Internet que le permite controlar y monitorear
su sistema de seguridad a través de cualquier navegador web (por ejemplo, Internet Explorer). El IP150 brinda libertad de acceso
su sistema y reciba notificaciones por correo electrónico en cualquier parte del mundo.
</t>
  </si>
  <si>
    <t>SUMINISTRO SISTEMA DE INTRUSIÓN MODULO SIRENA</t>
  </si>
  <si>
    <t>CLASE</t>
  </si>
  <si>
    <t>SIRENA CABLEADA</t>
  </si>
  <si>
    <t>MATERIAL BUZZER</t>
  </si>
  <si>
    <t>PIEZOELÉCTRICA</t>
  </si>
  <si>
    <t>20W</t>
  </si>
  <si>
    <t>ALIMENTACIÓN</t>
  </si>
  <si>
    <t>12VDC</t>
  </si>
  <si>
    <t>SUMINISTRO SISTEMA DETECCIÓN DE INCENDIOS PANEL</t>
  </si>
  <si>
    <t>Admite hasta 508 puntos o dos circuitos
direccionables analógicos
u Conector Ethernet integrado para programación
basada en navegador web y comunicación de alarma
sobre IP de Conettix
u Dos NAC integrados y DACT PSTN de dos líneas
u Redes de punto a punto de hasta ocho paneles V2
en un solo grupo
u Adecuado para una amplia gama de aplicaciones y
compatible con las últimas soluciones Bosch,
incluidos los detectores multicriterio de la serie 440</t>
  </si>
  <si>
    <t>Fuente de alimentación de red (principal)</t>
  </si>
  <si>
    <t>120 VCA, 60 Hz, 1,1 A máximo o
240 VCA, 50 Hz, 0,6 A máximo</t>
  </si>
  <si>
    <t>Fuente de alimentación (secundaria) con batería de respaldo</t>
  </si>
  <si>
    <t>24 VCC</t>
  </si>
  <si>
    <t xml:space="preserve">Consumo de corriente
(en reposo)
</t>
  </si>
  <si>
    <t>1,25 A máxim</t>
  </si>
  <si>
    <t xml:space="preserve">Consumo de corriente
(en estado de alarma)
</t>
  </si>
  <si>
    <t>5 A máximo
1,0 A máximo, compartido entre la
central y los SLC
• Central ≤ 250 mA
• SLC 1 = 60 mA/tarjeta +
220 mA/circuito máximo
• SLC 2 = 60 mA/tarjeta +
220 mA/circuito máximo
4,0 A máximo, compartido entre los
NAC, el Bus de Opciones y la
alimentación auxiliar
• NAC (no sincronizados)
• NAC 1 =2,5 A máximo
• NAC 2 = 2,5 A máximo
• NAC (sincronizados)
• NAC 1 + NAC 2 en total =
2,75 A máximo
• Bus de Opciones = 0,5 A
máximo
• AUX/FWR = 0,5 A máximo
• AUX/RST = = 0,5 A máximo</t>
  </si>
  <si>
    <t>• Capacidad de batería</t>
  </si>
  <si>
    <t>7,0 Ah mínimo, 40 Ah máximo</t>
  </si>
  <si>
    <t>SUMINISTRO SISTEMA DETECCIÓN DE INCENDIOS SENSOR DE HUMO</t>
  </si>
  <si>
    <t>Especificaciones eléctricas</t>
  </si>
  <si>
    <t>Corriente (del bus MUX)
• Alarma 0,56 mA máximo
• Reposo 0,55 mA nominales
Tiempo de encendido 22 s como máximo
Tensión (mínima) 8 VCC pico del bus multiplex</t>
  </si>
  <si>
    <t>Especificaciones ambientales</t>
  </si>
  <si>
    <t>Inmunidad contra las
interferencias de
radiofrecuencia (RFI):
No se produce ninguna alarma ni
configuración en las frecuencias críticas en
el rango de 26 MHz a 950 MHz con
intensidades de campo &lt;50 V/m
Temperatura
(funcionamiento
normal):
De 0 °C a +38 °C (de +32 °F a +100 °F)</t>
  </si>
  <si>
    <t>SUMINISTRO SISTEMA DETECCIÓN DE INCENDIOS LUZ DE ESTROBO</t>
  </si>
  <si>
    <t>Electrical</t>
  </si>
  <si>
    <t>24 V nominal (16.0 V to 33.0 V range)</t>
  </si>
  <si>
    <t>Las luces estroboscópicas de la bocina Cooper Wheelock Exceder Series cuentan con un diseño moderno y elegante que incorpora alta Fiabilidad y óptica de alta eficiencia para minimizar consumo de corriente. El consumo de corriente reducido permite una mayor número de dispositivos en la notificación de dos cables circuito de electrodomésticos. Esto, en combinación con ocho opciones de candela en un solo dispositivo, no se necesitan herramientas para
cambio de ajustes, puntos de prueba de tensión, 12 V o 24 V CC funcionamiento, la base de montaje universal y múltiples Las opciones de montaje dan como resultado un costo reducido de propiedad.
Estas luces estroboscópicas de bocina proporcionan ocho configuraciones de candelas y tres configuraciones de sonido en cada aparato. Todos
Los interruptores para cambiar estos ajustes se pueden configurar sin herramienta y se encuentran detrás del aparato para evitar manipulación.
La base de montaje universal separada se puede
montado en cinco tipos de cajas posteriores estándar de la industria. También pueden estar precableados para permitir una prueba completa del
cableado del circuito antes de instalar el aparato y
superficie acabada. Estas luces estroboscópicas de bocina de montaje en pared también cuentan con puntos de prueba de voltaje para tomar lecturas
con un voltímetro para solucionar problemas o AHJ
inspección</t>
  </si>
  <si>
    <t>SUMINISTRO SISTEMA DETECCIÓN DE INCENDIOS ESTACIÓN MANUAL</t>
  </si>
  <si>
    <t>son dispositivos iniciadores de alarma de incendio
homologados conforme a UL. Se pueden conectar
junto con otros dispositivos multiplex (MUX) en los
módulos de expansión MUX FPE-7039, D7039,
DS9431. FPE-7039 o D7039 se utilizan con las CDI
FPD‑7024 o D7024. DS9431 se utiliza con las CDI
DS9400. Las CDI supervisan todo el lazo MUX,
incluidas las estaciones manuales, para detectar
averías, alarmas y condiciones de fallo a tierra. Cada
estación manual ocupa solo una dirección en el bus
MUX. Es posible direccionar una estación manual para
cualquier punto dentro de la gama de 9 a 255 del
módulo MUX.</t>
  </si>
  <si>
    <t>SUMINISTRO ACCESORIOS CALADORA</t>
  </si>
  <si>
    <t>Potente motor de 600 Watts y velocidad variable que proporciona de 0-3100cpm brinda potencia y control necesario para cada aplicaciones.                              Interruptor de velocidad variable permite que el usuario use la velocidad ideal para cada material.               Acción orbital de 4 posiciones permite tener versatilidad de corte en distintos materiales y tareas de terminación.                                                                                  Carrera de corte de 1” provee una mayor capacidad de corte.                                                                                                       Base ajustable y capacidad de biselar hasta 45º en ambas direcciones</t>
  </si>
  <si>
    <t>SUMINISTRO ACCESORIOS MOTOTOOL</t>
  </si>
  <si>
    <t>Motor de 3 amperios, 25.000 rpm, alta velocidad y potencia para
todas las aplicaciones de esmerilado.
Trabaja con corriente AC y DC de soldadoras y generadores
permitiendo así mayor productividad y versatilidad.
Interruptor de paleta con traba que permite un mejor agarre.
Collet de 1/4", con reducción para 1/8", sostiene  rmemente
todos los accesorios correspondientes.</t>
  </si>
  <si>
    <t>SUMINISTRO ACCESORIOS TALADRO ARBOL</t>
  </si>
  <si>
    <t>MANDRIL: 3/4” - 20MM POTENCIA: 750 WATTS VELOCIDAD: 340 - 2.860 RPM DESPLAZAMIENTO VERTICAL: 85MM CONO DE MANDRIL: MT3 No. VELOCIDADES: 12 ALTURA: 160CM MANDRIL TRABAJO PESADO SWITCH DE SEGURIDAD MANIJAS FORJADAS COLUMNA EN ACERO USO: PROFESIONAL PESADO GARANTÍA: 2 AÑOS VOLTAJE: 110V - 60HZ SKU: 123966</t>
  </si>
  <si>
    <t>SUMINISTRO ACCESORIOS TALADRO PERCUTOR</t>
  </si>
  <si>
    <t>Taladro 1/2-pulg, 20V 1.5Ah</t>
  </si>
  <si>
    <t>SUMINISTRO CONTROL DE ACCESO  CÁMARA WEB</t>
  </si>
  <si>
    <t>True 720p HD Video
Post true HD video to online video sites.
16:9 Widescreen
For cinematic video recording.
Clear, High Quality Video
Noise Cancelling Microphone
Crystal-clear audio and built-in unidirectional
microphone with acoustic noise cancellation.
Universal Attachment Base
Work on your desktop, laptop, or notebook</t>
  </si>
  <si>
    <t>SUMINISTRO CONTROL DE ACCESO  ENROLADOR DE TARJETAS</t>
  </si>
  <si>
    <t>Main Processor</t>
  </si>
  <si>
    <t>32 Bit</t>
  </si>
  <si>
    <t>Read Format</t>
  </si>
  <si>
    <t>13.56MHz</t>
  </si>
  <si>
    <t>Read Range</t>
  </si>
  <si>
    <t>3cm-5cm (max.)</t>
  </si>
  <si>
    <t>COMUNICATION</t>
  </si>
  <si>
    <t>USB to PC</t>
  </si>
  <si>
    <t>SUMINISTRO CONTROL DE ACCESO  CONTROL</t>
  </si>
  <si>
    <t>NÚMERO DE PUERTAS</t>
  </si>
  <si>
    <t>NÚMERO DE LECTORES SOPORTADOS</t>
  </si>
  <si>
    <t xml:space="preserve">TIPO DE LECTORES SOPORTADOS </t>
  </si>
  <si>
    <t>WIEGAND 26 BITS Y LECTORES RS485 SERIE RF</t>
  </si>
  <si>
    <t>NÚMERO DE ENTRADAS</t>
  </si>
  <si>
    <t>12 (4 BOTONES, 4 SENSORES DE PUERTA, 4 AUXILIARES)</t>
  </si>
  <si>
    <t xml:space="preserve">SUMINISTRO CONTROL DE ACCESO  TARJETA MIFARE </t>
  </si>
  <si>
    <t>Tecnología: Control Peatonal, Control de Acceso, Tarjetas y Tags, Torniquetes, Soluciones Hoteleras,
Tipo: Tarjetas
Grosor: Delgada
Modelo: Mifare 13.56MHz
Cobertura: Proximidad
Memoria: 1KB</t>
  </si>
  <si>
    <t>SUMINISTRO CONTROL DE ACCESO  BOTON NO TOUCH</t>
  </si>
  <si>
    <t>• Apertura sin contacto, con el simple movimiento de la mano.
• Indicador visual que cambia de azul a rojo cuando es activado.
• Placa del botón de acero inoxidable.
• Salida de relevador NA/NC/COM.</t>
  </si>
  <si>
    <t>SUMINISTRO CONTROL DE ACCESO  MOTOR PUERTA</t>
  </si>
  <si>
    <t xml:space="preserve">MOTOR LATERAL PUERTA CORREDIZA DE 15KG F </t>
  </si>
  <si>
    <t>SUMINISTRO CONTROL DE ACCESO  LECTORA DE TARJETA</t>
  </si>
  <si>
    <t>Tecnología: Acceso Peatonal, Control de Acceso, Torniquetes,
Tipo: Lectoras
Serie: Green Label
Forma de Lectura: Tarjetas Mifare,
Interfaz de Comunicación: Wiegand,
Material: Plastico
Temperatura de Operación: -20°C~65°C
Protección: IP65,
Alimentacion: 9~12VDC</t>
  </si>
  <si>
    <t>SUMINISTRO GAFAS REALIDAD VIRTUAL</t>
  </si>
  <si>
    <t>La batería de iones de litio recargable del visor de realidad virtual todo en uno Oculus Quest 2 incluye un paquete de baterías de iones de litio recargables de 3.640 mAh con una potencia de 14 Wh. Se trata de una batería de una sola celda con un voltaje nominal de 3,85 voltios que pesa, aproximadamente, 63 gramos.</t>
  </si>
  <si>
    <t>INFO</t>
  </si>
  <si>
    <t>https://www.oculus.com/legal/product-information-sheet-oculus-quest-2/</t>
  </si>
  <si>
    <t>Incluye:
- Visor de VR
- Dos controladores Touch
- Cable del cargador
- Dos pilas AA
- Adaptador de corriente
- Separador para gafas</t>
  </si>
  <si>
    <t>SUMINISTRO GUAYAS DE SEGURIDAD</t>
  </si>
  <si>
    <t>ADAPTADOR RANURA</t>
  </si>
  <si>
    <t xml:space="preserve">Diseñado para tabletas, computadoras MacBook® y otros dispositivos sin ranura para candado. Compatible con cerraduras Kensington® T-bar ™ (series Targus® PA410 y ASP61) Fácil instalación. Adhesivo fuerte que soporta hasta 25,9 kg de fuerza </t>
  </si>
  <si>
    <t>GUAYA</t>
  </si>
  <si>
    <t xml:space="preserve">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</si>
  <si>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SUMINISTRO TERCERA MANO PARA SOLDAR</t>
  </si>
  <si>
    <t xml:space="preserve">
Material: Metal
Lupa grande
Tres sujetadores tipo caimán
Porta cautín
Varios ajustes</t>
  </si>
  <si>
    <t xml:space="preserve">SUMINISTRO  UPS ONLINE </t>
  </si>
  <si>
    <t xml:space="preserve"> *Doble conversión en línea, entrada y salida monofásica
• Alto Factor de potencia de Entrada 0.98 y salida 0.9
• Alta confiabilidad y Eficiencia &gt; 95%
• Función ECO ahorrador de energía
• Software de monitoreo local
• EPO apagado de emergencia
• Conexión batería externa.</t>
  </si>
  <si>
    <t>CAPACIDAD</t>
  </si>
  <si>
    <t>1KVA</t>
  </si>
  <si>
    <t>POTENCIA</t>
  </si>
  <si>
    <t>1000VAC/900W</t>
  </si>
  <si>
    <t>CONEXIÓN</t>
  </si>
  <si>
    <t>4 TOMAS CORRIENTES NEMA</t>
  </si>
  <si>
    <t>SUMINISTRO  LEGO CAJA GRANDE DE LADRILLOS CREATIVOS</t>
  </si>
  <si>
    <t>No. De piezas: 790
No. Lote: 1106129822-22122014
Advertencias y recomendaciones: ¡ATENCIÓN! este producto no es apto para niños y niñas menores de 3 años. Remueva todo material de empaque y etiquetas antes de entregar este producto a los niños. No comestible. Riesgo de ahogamiento. Utilizar bajo la vigilancia de un adulto.
Edad mínima sugerida: 4-99</t>
  </si>
  <si>
    <t>SUMINISTRO  TABLETA DIGITALIZADORA</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</si>
  <si>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</si>
  <si>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SUMINISTRO  MONITOR PARA CÁMARAS</t>
  </si>
  <si>
    <t>27 PULGADAS</t>
  </si>
  <si>
    <t>1920 x 1080</t>
  </si>
  <si>
    <t xml:space="preserve"> SEÑAL VIDEO</t>
  </si>
  <si>
    <t>HDMI</t>
  </si>
  <si>
    <t xml:space="preserve">CONECTOR </t>
  </si>
  <si>
    <t>VGA</t>
  </si>
  <si>
    <t xml:space="preserve">3AÑOS </t>
  </si>
  <si>
    <t>SUMINISTRO CARRETE PLA IMPRESORA</t>
  </si>
  <si>
    <t>PLA</t>
  </si>
  <si>
    <t>MATERIAL</t>
  </si>
  <si>
    <t>DIAMETRO</t>
  </si>
  <si>
    <t>1,75MM</t>
  </si>
  <si>
    <t>PESO</t>
  </si>
  <si>
    <t>1KG</t>
  </si>
  <si>
    <t xml:space="preserve">COLOR </t>
  </si>
  <si>
    <t>BLANCO</t>
  </si>
  <si>
    <t>TIEMPO</t>
  </si>
  <si>
    <t xml:space="preserve">PUEDE DURAR APROXIMADAMENTE PARA 37 IMPRESIONES DE 27G, HACIENDO 2 POR SEMANA PUEDE DURAR 18 SEMANAS, APROXIMADAMENTE 5 MESES </t>
  </si>
  <si>
    <t>SUMINISTRO KIOSKO INTERACTIVO INDOOR</t>
  </si>
  <si>
    <t>32 PULGADAS</t>
  </si>
  <si>
    <t>1920X1080</t>
  </si>
  <si>
    <t>350NIT</t>
  </si>
  <si>
    <t>CONTRASTE</t>
  </si>
  <si>
    <t>5000 A 1</t>
  </si>
  <si>
    <t>CARACTERISTICAS</t>
  </si>
  <si>
    <t>USO 16 HORAS/DÍA, ALTAVOCES 10WX2, WI-FI, MAGICINFO S6, SSSP 6,0.</t>
  </si>
  <si>
    <t>8GB DE MEMORIA</t>
  </si>
  <si>
    <t>CAMARA</t>
  </si>
  <si>
    <t>CAMARA LOGITECH C920 CON MICRÓFONO</t>
  </si>
  <si>
    <t>PUERTOS</t>
  </si>
  <si>
    <t xml:space="preserve">2 HUB USB 4 PUESTOS </t>
  </si>
  <si>
    <t>SENSORES</t>
  </si>
  <si>
    <t>SENSOR DE MOVIMIENTO PIR PARA CCTV-212</t>
  </si>
  <si>
    <t xml:space="preserve"> IIntel® Celeron® J4005 (NUC7CJY) (2M Cache, hasta 2.3GHz) RAM:
Memoria DDR3L de 8 GB ( único slot Almacenamiento: SATA 120 Gb solido,
Puertos USB 6 (USB 2.0 = 2 USB 3.0 =4) Bluetooth integrado Sonido (canal
posterior + canal delantero) 7.1 digital + analog stereo headset Red de área local
integrada 10/100/1000 Wifi integrada Intel® Wireless-AC 3165 + BT 4.2 Salida de
gráficos VGA (HDB15); HDMI 1.4b .Windows 10 pro Embebido
</t>
  </si>
  <si>
    <t>CARCASA</t>
  </si>
  <si>
    <t xml:space="preserve">fabricada en chapa de acero 2-4mm de espesor calibre 16, puerta
seguridad </t>
  </si>
  <si>
    <t>PUERTA</t>
  </si>
  <si>
    <t>Puerta posterior para mantenimiento de equipos con cerradura tipo maneta de 3
puntos</t>
  </si>
  <si>
    <t>PINTURA</t>
  </si>
  <si>
    <t>Acabado en pintura electroestatica del color previamente seleccionado por el
cliente de alta resistencia para exteriores.</t>
  </si>
  <si>
    <t>SUMINISTRO KIOSKO AUTOCONSULTA INDOOR</t>
  </si>
  <si>
    <t>MONITOR SAT 2013FP TOUCH 21.5 Capacitiva de 21 .5 pulgadas (16:9) Resolución 1920 x
1080, vida útil de la pantalla 50.000 Horas, Multi-Touch 10Points . un diseño de vidrio de
borde a borde construido para soportar salpicaduras de agua y fácil limpieza, gracias a su
IP54 soporta ambientes industriales.</t>
  </si>
  <si>
    <t>Intel® Celeron® J4005 (NUC7CJY) (2M Cache, hasta 2.3GHz) RAM: Memoria
DDR3L de 8 GB ( único slot Almacenamiento: SATA 120 Gb solido, Puertos USB 6 (USB 2.0
= 2 USB 3.0 =4) Bluetooth integrado Sonido (canal posterior + canal delantero) 7.1 digital +
analog stereo headset Red de área local integrada 10/100/1000 Wifi integrada Intel®
Wireless-AC 3165 + BT 4.2 Salida de gráficos VGA (HDB15); HDMI 1.4b .Windows 10 pro
Embebido</t>
  </si>
  <si>
    <t>fabricada en chapa de acero 2-4mm de espesor segun diseño a convenir</t>
  </si>
  <si>
    <t>SUMINISTRO PC MINI NUC</t>
  </si>
  <si>
    <t>Supported Operating Systems</t>
  </si>
  <si>
    <t>Windows 10, 64-bit*, Windows 10 IoT Enterprise*, Ubuntu 16.04*</t>
  </si>
  <si>
    <t xml:space="preserve">Processor Included
</t>
  </si>
  <si>
    <t>Intel® Core™ i7-8650U Processor (8M Cache, up to 4.20 GHz)</t>
  </si>
  <si>
    <t># of Cores</t>
  </si>
  <si>
    <t>Processor Base Frequency</t>
  </si>
  <si>
    <t xml:space="preserve">
1.90 GHz</t>
  </si>
  <si>
    <t>RAM</t>
  </si>
  <si>
    <t xml:space="preserve">Memory </t>
  </si>
  <si>
    <t>240 SSD</t>
  </si>
  <si>
    <t>Memory Types</t>
  </si>
  <si>
    <t>DDR4-2400 1.2V SO-DIMM</t>
  </si>
  <si>
    <t xml:space="preserve"># of USB Ports
</t>
  </si>
  <si>
    <t>Integrated LAN</t>
  </si>
  <si>
    <t xml:space="preserve">
Intel® i219-LM 10/100/1000 Mbps Ethernet</t>
  </si>
  <si>
    <t>Integrated Wireless‡</t>
  </si>
  <si>
    <t xml:space="preserve">
Intel® Wireless-AC 8265 vPro (IEEE 802.11ac 2x2)</t>
  </si>
  <si>
    <t>SUBTOTAL</t>
  </si>
  <si>
    <t>COMPONENTE 1: CÁMARAS FOTOGRÁFICAS,  VIDEO  Y ACCESORIOS</t>
  </si>
  <si>
    <t>SUBTOTAL COMPONENTE 1</t>
  </si>
  <si>
    <t>COMPONENTE 2: EQUIPOS DE COMPUTO</t>
  </si>
  <si>
    <t>SUBTOTAL COMPONENTE 2</t>
  </si>
  <si>
    <t>COMPONENTE 3: SUMINISTRO EQUIPOS DE RED</t>
  </si>
  <si>
    <t>SUBTOTAL COMPONENTE 3</t>
  </si>
  <si>
    <t>COMPONENTE 4: SUMINISTRO DE PARLANTES IP</t>
  </si>
  <si>
    <t>SUBTOTAL COMPONENTE 4</t>
  </si>
  <si>
    <t>SUBTOTAL COMPONENTE 5</t>
  </si>
  <si>
    <t>COMPONENTE 5:MEDICIÓN DE CALIDAD DEL AIRE</t>
  </si>
  <si>
    <t>SUBTOTAL COMPONENTE 6</t>
  </si>
  <si>
    <t>COMPONENTE 6:SUMINISTRO KITS LEGO Y TALLER DE ORIENTACIÓN POR 8 HORAS</t>
  </si>
  <si>
    <t>COMPONENTE 7: SUMINISTRO SISTEMA DE INTRUSIÓN</t>
  </si>
  <si>
    <t xml:space="preserve">COMPONENTE 7: SUMINISTRO MANDOS VIDEO JUEGOS </t>
  </si>
  <si>
    <t>SUBTOTAL COMPONENTE 7</t>
  </si>
  <si>
    <t>VALOR UNITARIO (ANTES DE IVA)</t>
  </si>
  <si>
    <t>COMPONENTE 8: SUMINISTRO HERRAMIENTAS BÁSICAS</t>
  </si>
  <si>
    <t>SUBTOTAL COMPONENTE 8</t>
  </si>
  <si>
    <t>COMPONENTE 9: SUMINISTRO ACCESORIOS</t>
  </si>
  <si>
    <t>SUBTOTAL COMPONENTE 9</t>
  </si>
  <si>
    <t>COMPONENTE 10: SUMINISTRO SOFTWARE</t>
  </si>
  <si>
    <t>SUBTOTAL COMPONENTE 10</t>
  </si>
  <si>
    <t>ADAPTADOR DE CORRIENTE</t>
  </si>
  <si>
    <t>Adaptador de corriente para cámara DSLR conocido como "Dummy Battery reemplaza la batería Canon LP-E6 para una alimentación continua de la cámara directamente desde un toma de corriente de A/C sin tener que reemplazar las baterías repetidamente
Ideal para tomas en interiores.
Evita tener que reemplazar y recargar repetidamente la batería de la cámara.
Proporciona energía continua a tu cámara Canon mediante la alimentación de corriente A/C
Incluye:
1 x Adaptador de batería totalmente decodificada
1 x Adaptador de corriente A/C
1 x cable de A/C</t>
  </si>
  <si>
    <t>CAPTURADOR PARA STREAMING</t>
  </si>
  <si>
    <t>Ideal para aplicaciones de digitalización o retransmisión en vivo vía YouTube
Salida HDMI adicional para retransmisión directa.
Captura en simultáneo Audio y Video.
Soporte de entrada máxima: 3840x2160@30Hz
Soporte de salida máximo: 1920x1080@30Hz (o 1280x720@60Hz)
Soporta colorrs 8/10/12 Bits
Estandar UVC para uso como camara profesionales como webcam (streaming).
Plug &amp; Play - No requiere drivers o fuentes externas.
De tamaño compacto y portable. Compatible con software de captura de vídeo más comunes como VLC.
•             Puertos de entrada: HDMI
Puertos de salida: USB
•             Interfaz: USB 2.0</t>
  </si>
  <si>
    <t>SUMINISTRO DE MANDOS</t>
  </si>
  <si>
    <t>PLAY STATION 4</t>
  </si>
  <si>
    <t>Dimensiones externas
Aprox. 161mm x 57mm x 100mm (ancho x alto x largo)
(excluye la proyección más grande)
Peso
Aprox. 210 gr
Teclas / Interruptores
Botón PS, botón SHARE, botón opciones, botones de dirección (arriba/abajo/izquierda/derecha), botones de acción (triángulo, círculo, cruz, cuadrado), botones R1/L1/R2/L2, joystick izquierdo/botón L3, joystick derecho/botón R3, botón del touch pad
Touch Pad
Touch Pad de 2 puntos, mecanismo de clic, tipo capacitivo
Sensor de movimiento
Sistema de detección de movimiento de seis ejes (giroscopio de tres ejes, acelerómetro de tres ejes)
Otras características
Barra luminosa, vibración, altoparlante mono incorporado
Puertos
USB (Micro B), puerto de extensión, conector para audífonos estéreo
Especificaciones de comunicación
Bluetooth® v2.1+EDR
Clase USB HID, clase de audio USB
Batería
Batería recargable de litio ion incorporado
DC3.65V
1000 mAh
Consumo de energía
Máx. 310W
Temperatura de funcionamiento
5 ºC – 35 ºC
Salida AV
Puerto de salida HDMI™ (compatible con 4K/HDR)
Puerto de SALIDA DIGITAL (ÓPTICO)</t>
  </si>
  <si>
    <t>XBOX ONE</t>
  </si>
  <si>
    <t>Conectividad inalámbrica y Bluetooth de Xbox
Diseño de superficie esculpida
Puños texturizados
D-Pad híbrido
Botón de compartir dedicado
Asignación de botones
Puerto USB tipo C
Conector de audio de 3,5 mm
Hasta 40 horas de duración de la batería
Funciona con múltiples plataformas
Compatibilidad                 Xbox One X|S
Xbox One
Windows 10
Android
iOS (via Firmware Update)
Peso: 0.99 lb
Dimensiones caja: (LxWxH)         7 x 6.9 x 3"</t>
  </si>
  <si>
    <t>TRIPODE</t>
  </si>
  <si>
    <t>es compatible con todas las cámaras DSLR, video cámaras o adaptadores que cuenten con entrada de tornillo 1/4”. Importado por Lumen Colombia, la referencia 3540 de Weifeng es ideal para todo viajero que desee llevar consigo un trípode liviano y de alta resistencia (soporta hasta 3kg).
Especificaciones:
Altura Máxima: 1,57 m
Altura Mínima: 60 cm
Peso : 1580 gr
Funda: Si
Tipo de Material: Aluminio
Nivelador: Si
Gancho de Fijación: Si
Soporte máximo: 3 k
Tamaño Cerrado: 65 cm</t>
  </si>
  <si>
    <t>SUMINISTRO GUAYA PARA PORTÁTILES</t>
  </si>
  <si>
    <t>PORCENTAJE DE IVA POR ITEM</t>
  </si>
  <si>
    <t>VALOR UNITARIO (IVA INCLUIDO)</t>
  </si>
  <si>
    <t>VALOR TOTAL (IVA INCLUIDO)</t>
  </si>
  <si>
    <r>
      <rPr>
        <b/>
        <sz val="14"/>
        <color rgb="FF000000"/>
        <rFont val="Calibri"/>
        <family val="2"/>
        <scheme val="minor"/>
      </rPr>
      <t>ANEXO NO.2 FORMULARIO DE PRECIOS Y CANTIDADES</t>
    </r>
    <r>
      <rPr>
        <b/>
        <sz val="10"/>
        <color indexed="8"/>
        <rFont val="Calibri"/>
        <family val="2"/>
        <scheme val="minor"/>
      </rPr>
      <t xml:space="preserve">
</t>
    </r>
    <r>
      <rPr>
        <b/>
        <sz val="10"/>
        <color rgb="FF000000"/>
        <rFont val="Calibri"/>
        <family val="2"/>
        <scheme val="minor"/>
      </rPr>
      <t xml:space="preserve">Observaciones: 
1. El item 42 SUMINISTRO  BOLSA DE CONSUMIBLES (SURGEN A NECESIDAD), es un costo fijo dentro del proceso, el cual no podrá ser modificado dentro de la oferta por parte del proponente
2. Utilizar papel membrete
3. Diligenciar unicamente las celdas sombreadas en gris
4. El valor ofertado deberá incluir tanto el suministro como la entrega de los equipos configurados, instalados y puestos en funcionamiento en el lugar que sea indicado por la supervisión designada por la ESU.
5. El contratista deberá indicar con su oferta el porcentaje de IVA que aplica para cada uno de los ítems a suministrar
</t>
    </r>
  </si>
  <si>
    <t>Valor total en letras: ______________________________________________________________________________________________________________________
Nombre del Representante Legal ___________________________________________
C. C. No.________________________________________________________________
Dirección de correo_______________________________________________________
Dirección electrónica______________________________________________________
Ciudad__________________________________________________________________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</si>
</sst>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3" formatCode="_-* #,##0.00_-;\-* #,##0.00_-;_-* &quot;-&quot;??_-;_-@_-"/>
    <numFmt numFmtId="164" formatCode="_-* #,##0.00\ &quot;€&quot;_-;\-* #,##0.00\ &quot;€&quot;_-;_-* &quot;-&quot;??\ &quot;€&quot;_-;_-@_-"/>
    <numFmt numFmtId="165" formatCode="_-* #,##0_-;\-* #,##0_-;_-* &quot;-&quot;??_-;_-@_-"/>
  </numFmts>
  <fonts count="19"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name val="Calibri"/>
      <family val="2"/>
      <scheme val="minor"/>
    </font>
    <font>
      <sz val="9"/>
      <name val="Calibri"/>
      <family val="2"/>
      <scheme val="minor"/>
    </font>
    <font>
      <sz val="9"/>
      <color rgb="FFFF0000"/>
      <name val="Calibri"/>
      <family val="2"/>
      <scheme val="minor"/>
    </font>
    <font>
      <sz val="12"/>
      <color rgb="FF222222"/>
      <name val="Arial"/>
      <family val="2"/>
    </font>
    <font>
      <sz val="10"/>
      <color indexed="8"/>
      <name val="MS Sans Serif"/>
      <family val="2"/>
    </font>
    <font>
      <u/>
      <sz val="11"/>
      <color theme="10"/>
      <name val="Calibri"/>
      <family val="2"/>
      <scheme val="minor"/>
    </font>
    <font>
      <sz val="10"/>
      <name val="Arial"/>
      <family val="2"/>
    </font>
    <font>
      <b/>
      <sz val="10"/>
      <color rgb="FF000000"/>
      <name val="Calibri"/>
      <family val="2"/>
      <scheme val="minor"/>
    </font>
    <font>
      <b/>
      <sz val="10"/>
      <color indexed="8"/>
      <name val="Calibri"/>
      <family val="2"/>
      <scheme val="minor"/>
    </font>
    <font>
      <sz val="10"/>
      <color theme="1"/>
      <name val="Calibri"/>
      <family val="2"/>
      <scheme val="minor"/>
    </font>
    <font>
      <b/>
      <sz val="10"/>
      <color theme="1"/>
      <name val="Calibri"/>
      <family val="2"/>
      <scheme val="minor"/>
    </font>
    <font>
      <u/>
      <sz val="10"/>
      <color theme="10"/>
      <name val="Calibri"/>
      <family val="2"/>
      <scheme val="minor"/>
    </font>
    <font>
      <sz val="10"/>
      <name val="Calibri"/>
      <family val="2"/>
      <scheme val="minor"/>
    </font>
    <font>
      <b/>
      <sz val="14"/>
      <color rgb="FF00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D9D9D9"/>
        <bgColor indexed="64"/>
      </patternFill>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20">
    <xf numFmtId="0" fontId="0" fillId="0" borderId="0"/>
    <xf numFmtId="0" fontId="1" fillId="0" borderId="0"/>
    <xf numFmtId="0" fontId="1" fillId="0" borderId="0"/>
    <xf numFmtId="0" fontId="9" fillId="0" borderId="0" applyNumberFormat="0" applyFont="0" applyFill="0" applyBorder="0" applyAlignment="0" applyProtection="0"/>
    <xf numFmtId="42" fontId="1" fillId="0" borderId="0" applyFont="0" applyFill="0" applyBorder="0" applyAlignment="0" applyProtection="0"/>
    <xf numFmtId="0" fontId="10" fillId="0" borderId="0" applyNumberFormat="0" applyFill="0" applyBorder="0" applyAlignment="0" applyProtection="0"/>
    <xf numFmtId="0" fontId="11" fillId="0" borderId="0"/>
    <xf numFmtId="42" fontId="1" fillId="0" borderId="0" applyFont="0" applyFill="0" applyBorder="0" applyAlignment="0" applyProtection="0"/>
    <xf numFmtId="42" fontId="1" fillId="0" borderId="0" applyFont="0" applyFill="0" applyBorder="0" applyAlignment="0" applyProtection="0"/>
    <xf numFmtId="164" fontId="1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cellStyleXfs>
  <cellXfs count="92">
    <xf numFmtId="0" fontId="0" fillId="0" borderId="0" xfId="0"/>
    <xf numFmtId="0" fontId="3" fillId="0" borderId="0" xfId="0" applyFont="1" applyAlignment="1">
      <alignment wrapText="1"/>
    </xf>
    <xf numFmtId="0" fontId="3" fillId="0" borderId="0" xfId="0" applyFont="1"/>
    <xf numFmtId="0" fontId="5" fillId="3" borderId="1" xfId="0" applyFont="1" applyFill="1" applyBorder="1" applyAlignment="1">
      <alignment horizontal="center" vertical="center" wrapText="1"/>
    </xf>
    <xf numFmtId="0" fontId="6" fillId="4" borderId="1"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vertical="center"/>
    </xf>
    <xf numFmtId="0" fontId="2" fillId="5"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1"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justify" vertical="center"/>
    </xf>
    <xf numFmtId="0" fontId="3" fillId="0" borderId="4" xfId="2" applyFont="1" applyFill="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2" applyFont="1" applyFill="1" applyBorder="1" applyAlignment="1">
      <alignment horizontal="center" vertical="center" wrapText="1"/>
    </xf>
    <xf numFmtId="0" fontId="3" fillId="0" borderId="0" xfId="0" applyFont="1" applyFill="1" applyBorder="1" applyAlignment="1">
      <alignment horizontal="justify" vertical="center" wrapText="1"/>
    </xf>
    <xf numFmtId="0" fontId="3" fillId="0" borderId="0" xfId="2" applyFont="1" applyFill="1" applyBorder="1" applyAlignment="1">
      <alignment horizontal="center" vertical="center" wrapText="1"/>
    </xf>
    <xf numFmtId="0" fontId="3" fillId="0" borderId="0" xfId="0" applyFont="1" applyBorder="1"/>
    <xf numFmtId="0" fontId="3" fillId="0" borderId="0" xfId="0" applyFont="1" applyBorder="1" applyAlignment="1">
      <alignment wrapText="1"/>
    </xf>
    <xf numFmtId="0" fontId="3" fillId="0" borderId="2" xfId="0" applyFont="1" applyFill="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7" fillId="0" borderId="0" xfId="0" applyFont="1"/>
    <xf numFmtId="0" fontId="3" fillId="0" borderId="1" xfId="0" applyFont="1" applyFill="1" applyBorder="1" applyAlignment="1">
      <alignment horizontal="center" vertical="top" wrapText="1"/>
    </xf>
    <xf numFmtId="0" fontId="8" fillId="0" borderId="0" xfId="0" applyFont="1" applyAlignment="1">
      <alignment vertical="center" wrapText="1"/>
    </xf>
    <xf numFmtId="0" fontId="3" fillId="0" borderId="1" xfId="0" applyFont="1" applyFill="1" applyBorder="1" applyAlignment="1">
      <alignment horizontal="left" vertical="top" wrapText="1"/>
    </xf>
    <xf numFmtId="0" fontId="7" fillId="0" borderId="0" xfId="0" applyFont="1" applyAlignment="1">
      <alignment horizontal="center" vertical="center" wrapText="1"/>
    </xf>
    <xf numFmtId="0" fontId="7" fillId="0" borderId="0" xfId="0" applyFont="1" applyAlignment="1">
      <alignment horizontal="center" wrapText="1"/>
    </xf>
    <xf numFmtId="0" fontId="7" fillId="0" borderId="0" xfId="2"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Alignment="1">
      <alignment wrapText="1"/>
    </xf>
    <xf numFmtId="0" fontId="3" fillId="0" borderId="0" xfId="0" applyFont="1" applyAlignment="1">
      <alignment horizontal="center" wrapText="1"/>
    </xf>
    <xf numFmtId="0" fontId="3" fillId="0" borderId="3" xfId="0" applyFont="1" applyFill="1" applyBorder="1" applyAlignment="1">
      <alignment horizontal="left" vertical="center" wrapText="1"/>
    </xf>
    <xf numFmtId="46" fontId="3" fillId="0" borderId="1" xfId="0" applyNumberFormat="1" applyFont="1" applyFill="1" applyBorder="1" applyAlignment="1">
      <alignment horizontal="left"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3" fillId="0" borderId="1" xfId="0" applyFont="1" applyBorder="1" applyAlignment="1">
      <alignment horizontal="left" wrapText="1"/>
    </xf>
    <xf numFmtId="3" fontId="13" fillId="0" borderId="1" xfId="3" applyNumberFormat="1" applyFont="1" applyFill="1" applyBorder="1" applyAlignment="1" applyProtection="1">
      <alignment horizontal="center" vertical="center" wrapText="1"/>
    </xf>
    <xf numFmtId="0" fontId="14" fillId="0" borderId="0" xfId="0" applyFont="1" applyFill="1" applyAlignment="1">
      <alignment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3" fontId="13" fillId="0" borderId="1" xfId="3" applyNumberFormat="1" applyFont="1" applyFill="1" applyBorder="1" applyAlignment="1" applyProtection="1">
      <alignment horizontal="center" vertical="center" wrapText="1"/>
    </xf>
    <xf numFmtId="9" fontId="13" fillId="0" borderId="1" xfId="19"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6" fillId="0" borderId="1" xfId="5" applyFont="1" applyFill="1" applyBorder="1" applyAlignment="1">
      <alignment horizontal="justify" vertical="center" wrapText="1"/>
    </xf>
    <xf numFmtId="165" fontId="14" fillId="6" borderId="1" xfId="14" applyNumberFormat="1" applyFont="1" applyFill="1" applyBorder="1" applyAlignment="1">
      <alignment horizontal="center" vertical="center" wrapText="1"/>
    </xf>
    <xf numFmtId="9" fontId="14" fillId="6" borderId="1" xfId="19" applyFont="1" applyFill="1" applyBorder="1" applyAlignment="1">
      <alignment horizontal="center" vertical="center" wrapText="1"/>
    </xf>
    <xf numFmtId="165" fontId="14" fillId="0" borderId="1" xfId="14" applyNumberFormat="1" applyFont="1" applyFill="1" applyBorder="1" applyAlignment="1">
      <alignment vertical="center" wrapText="1"/>
    </xf>
    <xf numFmtId="0" fontId="16" fillId="0" borderId="1" xfId="5" applyFont="1" applyFill="1" applyBorder="1" applyAlignment="1">
      <alignment wrapText="1"/>
    </xf>
    <xf numFmtId="0" fontId="15" fillId="0" borderId="2" xfId="0" applyFont="1" applyFill="1" applyBorder="1" applyAlignment="1">
      <alignment horizontal="right" vertical="center" wrapText="1"/>
    </xf>
    <xf numFmtId="0" fontId="15" fillId="0" borderId="3" xfId="0" applyFont="1" applyFill="1" applyBorder="1" applyAlignment="1">
      <alignment horizontal="right" vertical="center" wrapText="1"/>
    </xf>
    <xf numFmtId="0" fontId="15" fillId="0" borderId="4" xfId="0" applyFont="1" applyFill="1" applyBorder="1" applyAlignment="1">
      <alignment horizontal="right" vertical="center" wrapText="1"/>
    </xf>
    <xf numFmtId="165" fontId="15" fillId="0" borderId="1" xfId="14" applyNumberFormat="1" applyFont="1" applyFill="1" applyBorder="1" applyAlignment="1">
      <alignment vertical="center" wrapText="1"/>
    </xf>
    <xf numFmtId="9" fontId="15" fillId="0" borderId="1" xfId="19" applyFont="1" applyFill="1" applyBorder="1" applyAlignment="1">
      <alignment vertical="center" wrapText="1"/>
    </xf>
    <xf numFmtId="0" fontId="15" fillId="0" borderId="2" xfId="0" applyFont="1" applyFill="1" applyBorder="1" applyAlignment="1">
      <alignment horizontal="center" vertical="top" wrapText="1"/>
    </xf>
    <xf numFmtId="0" fontId="15" fillId="0" borderId="3" xfId="0" applyFont="1" applyFill="1" applyBorder="1" applyAlignment="1">
      <alignment horizontal="center" vertical="top" wrapText="1"/>
    </xf>
    <xf numFmtId="0" fontId="14" fillId="0" borderId="1" xfId="0" applyFont="1" applyFill="1" applyBorder="1" applyAlignment="1">
      <alignment horizontal="justify" vertical="center" wrapText="1"/>
    </xf>
    <xf numFmtId="9" fontId="14" fillId="0" borderId="1" xfId="19" applyFont="1" applyFill="1" applyBorder="1" applyAlignment="1">
      <alignment vertical="center" wrapText="1"/>
    </xf>
    <xf numFmtId="0" fontId="16" fillId="0" borderId="1" xfId="5" applyFont="1" applyFill="1" applyBorder="1" applyAlignment="1">
      <alignment vertical="center" wrapText="1"/>
    </xf>
    <xf numFmtId="165" fontId="14" fillId="0" borderId="1" xfId="14" applyNumberFormat="1" applyFont="1" applyFill="1" applyBorder="1" applyAlignment="1">
      <alignment horizontal="center" vertical="center" wrapText="1"/>
    </xf>
    <xf numFmtId="9" fontId="14" fillId="0" borderId="1" xfId="19"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7" fillId="0" borderId="1" xfId="0" applyFont="1" applyFill="1" applyBorder="1" applyAlignment="1">
      <alignment vertical="center" wrapText="1"/>
    </xf>
    <xf numFmtId="0" fontId="15" fillId="0" borderId="1" xfId="0" applyFont="1" applyFill="1" applyBorder="1" applyAlignment="1">
      <alignment vertical="center" wrapText="1"/>
    </xf>
    <xf numFmtId="42" fontId="14" fillId="0" borderId="1"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vertical="center" wrapText="1"/>
    </xf>
    <xf numFmtId="165" fontId="15" fillId="0" borderId="1" xfId="14" applyNumberFormat="1" applyFont="1" applyFill="1" applyBorder="1" applyAlignment="1">
      <alignment horizontal="center" vertical="center" wrapText="1"/>
    </xf>
    <xf numFmtId="165" fontId="14" fillId="0" borderId="0" xfId="14" applyNumberFormat="1" applyFont="1" applyFill="1" applyAlignment="1">
      <alignment wrapText="1"/>
    </xf>
    <xf numFmtId="9" fontId="14" fillId="0" borderId="0" xfId="19" applyFont="1" applyFill="1" applyAlignment="1">
      <alignment wrapText="1"/>
    </xf>
    <xf numFmtId="0" fontId="14" fillId="0" borderId="0" xfId="0" applyFont="1" applyFill="1" applyAlignment="1">
      <alignment horizontal="left" wrapText="1"/>
    </xf>
  </cellXfs>
  <cellStyles count="20">
    <cellStyle name="Hipervínculo" xfId="5" builtinId="8"/>
    <cellStyle name="Millares" xfId="14" builtinId="3"/>
    <cellStyle name="Moneda [0] 2" xfId="7" xr:uid="{00000000-0005-0000-0000-000002000000}"/>
    <cellStyle name="Moneda [0] 2 2" xfId="12" xr:uid="{00000000-0005-0000-0000-000003000000}"/>
    <cellStyle name="Moneda [0] 2 2 2 2" xfId="4" xr:uid="{00000000-0005-0000-0000-000004000000}"/>
    <cellStyle name="Moneda [0] 2 2 2 2 2" xfId="8" xr:uid="{00000000-0005-0000-0000-000005000000}"/>
    <cellStyle name="Moneda [0] 2 2 2 2 2 2" xfId="13" xr:uid="{00000000-0005-0000-0000-000006000000}"/>
    <cellStyle name="Moneda [0] 2 2 2 2 2 3" xfId="18" xr:uid="{82DA1064-01D8-436A-9F06-F501936FEEBE}"/>
    <cellStyle name="Moneda [0] 2 2 2 2 3" xfId="11" xr:uid="{00000000-0005-0000-0000-000007000000}"/>
    <cellStyle name="Moneda [0] 2 2 2 2 4" xfId="16" xr:uid="{DA15C3C8-E699-4BB5-B0E2-98FBF9F2759D}"/>
    <cellStyle name="Moneda [0] 2 3" xfId="17" xr:uid="{39477E8D-BA2A-4985-8A85-6C220CC67D5A}"/>
    <cellStyle name="Moneda [0] 3" xfId="10" xr:uid="{00000000-0005-0000-0000-000008000000}"/>
    <cellStyle name="Moneda [0] 4" xfId="15" xr:uid="{D56FC43C-20EE-4BAA-B382-4ABFB1153C9B}"/>
    <cellStyle name="Moneda 2" xfId="9" xr:uid="{00000000-0005-0000-0000-000009000000}"/>
    <cellStyle name="Normal" xfId="0" builtinId="0"/>
    <cellStyle name="Normal 14" xfId="1" xr:uid="{00000000-0005-0000-0000-00000B000000}"/>
    <cellStyle name="Normal 2" xfId="2" xr:uid="{00000000-0005-0000-0000-00000C000000}"/>
    <cellStyle name="Normal 3" xfId="6" xr:uid="{00000000-0005-0000-0000-00000D000000}"/>
    <cellStyle name="Normal_alcatel basica" xfId="3" xr:uid="{00000000-0005-0000-0000-00000E000000}"/>
    <cellStyle name="Porcentaje" xfId="19" builtinId="5"/>
  </cellStyles>
  <dxfs count="0"/>
  <tableStyles count="0" defaultTableStyle="TableStyleMedium2" defaultPivotStyle="PivotStyleLight16"/>
  <colors>
    <mruColors>
      <color rgb="FFFFCCCC"/>
      <color rgb="FFFF7C80"/>
      <color rgb="FF33CCFF"/>
      <color rgb="FF00FFFF"/>
      <color rgb="FFCCCCFF"/>
      <color rgb="FF9999FF"/>
      <color rgb="FFCC99FF"/>
      <color rgb="FFDDDDDD"/>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277091</xdr:colOff>
      <xdr:row>164</xdr:row>
      <xdr:rowOff>86590</xdr:rowOff>
    </xdr:from>
    <xdr:to>
      <xdr:col>6</xdr:col>
      <xdr:colOff>207819</xdr:colOff>
      <xdr:row>174</xdr:row>
      <xdr:rowOff>77932</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8792441" y="50559565"/>
          <a:ext cx="2302453" cy="151534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242455</xdr:colOff>
      <xdr:row>139</xdr:row>
      <xdr:rowOff>43296</xdr:rowOff>
    </xdr:from>
    <xdr:to>
      <xdr:col>6</xdr:col>
      <xdr:colOff>25978</xdr:colOff>
      <xdr:row>149</xdr:row>
      <xdr:rowOff>0</xdr:rowOff>
    </xdr:to>
    <xdr:sp macro="" textlink="">
      <xdr:nvSpPr>
        <xdr:cNvPr id="4" name="Rectángulo 3">
          <a:extLst>
            <a:ext uri="{FF2B5EF4-FFF2-40B4-BE49-F238E27FC236}">
              <a16:creationId xmlns:a16="http://schemas.microsoft.com/office/drawing/2014/main" id="{00000000-0008-0000-0100-000004000000}"/>
            </a:ext>
          </a:extLst>
        </xdr:cNvPr>
        <xdr:cNvSpPr/>
      </xdr:nvSpPr>
      <xdr:spPr>
        <a:xfrm>
          <a:off x="8757805" y="46706271"/>
          <a:ext cx="2155248" cy="1480704"/>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363682</xdr:colOff>
      <xdr:row>127</xdr:row>
      <xdr:rowOff>69272</xdr:rowOff>
    </xdr:from>
    <xdr:to>
      <xdr:col>5</xdr:col>
      <xdr:colOff>493568</xdr:colOff>
      <xdr:row>137</xdr:row>
      <xdr:rowOff>25977</xdr:rowOff>
    </xdr:to>
    <xdr:sp macro="" textlink="">
      <xdr:nvSpPr>
        <xdr:cNvPr id="6" name="Rectángulo 5">
          <a:extLst>
            <a:ext uri="{FF2B5EF4-FFF2-40B4-BE49-F238E27FC236}">
              <a16:creationId xmlns:a16="http://schemas.microsoft.com/office/drawing/2014/main" id="{00000000-0008-0000-0100-000006000000}"/>
            </a:ext>
          </a:extLst>
        </xdr:cNvPr>
        <xdr:cNvSpPr/>
      </xdr:nvSpPr>
      <xdr:spPr>
        <a:xfrm>
          <a:off x="8879032" y="44703422"/>
          <a:ext cx="1739611" cy="163310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329047</xdr:colOff>
      <xdr:row>177</xdr:row>
      <xdr:rowOff>25977</xdr:rowOff>
    </xdr:from>
    <xdr:to>
      <xdr:col>5</xdr:col>
      <xdr:colOff>355024</xdr:colOff>
      <xdr:row>185</xdr:row>
      <xdr:rowOff>17319</xdr:rowOff>
    </xdr:to>
    <xdr:sp macro="" textlink="">
      <xdr:nvSpPr>
        <xdr:cNvPr id="8" name="Rectángulo 7">
          <a:extLst>
            <a:ext uri="{FF2B5EF4-FFF2-40B4-BE49-F238E27FC236}">
              <a16:creationId xmlns:a16="http://schemas.microsoft.com/office/drawing/2014/main" id="{00000000-0008-0000-0100-000008000000}"/>
            </a:ext>
          </a:extLst>
        </xdr:cNvPr>
        <xdr:cNvSpPr/>
      </xdr:nvSpPr>
      <xdr:spPr>
        <a:xfrm>
          <a:off x="8844397" y="52480152"/>
          <a:ext cx="1635702" cy="136294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476250</xdr:colOff>
      <xdr:row>42</xdr:row>
      <xdr:rowOff>121227</xdr:rowOff>
    </xdr:from>
    <xdr:to>
      <xdr:col>7</xdr:col>
      <xdr:colOff>311728</xdr:colOff>
      <xdr:row>51</xdr:row>
      <xdr:rowOff>744681</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8991600" y="13665777"/>
          <a:ext cx="2969203" cy="229985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329047</xdr:colOff>
      <xdr:row>189</xdr:row>
      <xdr:rowOff>129886</xdr:rowOff>
    </xdr:from>
    <xdr:to>
      <xdr:col>5</xdr:col>
      <xdr:colOff>355024</xdr:colOff>
      <xdr:row>193</xdr:row>
      <xdr:rowOff>0</xdr:rowOff>
    </xdr:to>
    <xdr:sp macro="" textlink="">
      <xdr:nvSpPr>
        <xdr:cNvPr id="12" name="Rectángulo 11">
          <a:extLst>
            <a:ext uri="{FF2B5EF4-FFF2-40B4-BE49-F238E27FC236}">
              <a16:creationId xmlns:a16="http://schemas.microsoft.com/office/drawing/2014/main" id="{00000000-0008-0000-0100-00000C000000}"/>
            </a:ext>
          </a:extLst>
        </xdr:cNvPr>
        <xdr:cNvSpPr/>
      </xdr:nvSpPr>
      <xdr:spPr>
        <a:xfrm>
          <a:off x="8844397" y="54565261"/>
          <a:ext cx="1635702" cy="1470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329047</xdr:colOff>
      <xdr:row>195</xdr:row>
      <xdr:rowOff>129886</xdr:rowOff>
    </xdr:from>
    <xdr:to>
      <xdr:col>5</xdr:col>
      <xdr:colOff>355024</xdr:colOff>
      <xdr:row>199</xdr:row>
      <xdr:rowOff>0</xdr:rowOff>
    </xdr:to>
    <xdr:sp macro="" textlink="">
      <xdr:nvSpPr>
        <xdr:cNvPr id="14" name="Rectángulo 13">
          <a:extLst>
            <a:ext uri="{FF2B5EF4-FFF2-40B4-BE49-F238E27FC236}">
              <a16:creationId xmlns:a16="http://schemas.microsoft.com/office/drawing/2014/main" id="{00000000-0008-0000-0100-00000E000000}"/>
            </a:ext>
          </a:extLst>
        </xdr:cNvPr>
        <xdr:cNvSpPr/>
      </xdr:nvSpPr>
      <xdr:spPr>
        <a:xfrm>
          <a:off x="8844397" y="56470261"/>
          <a:ext cx="1635702" cy="2232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663388</xdr:colOff>
      <xdr:row>365</xdr:row>
      <xdr:rowOff>138392</xdr:rowOff>
    </xdr:from>
    <xdr:to>
      <xdr:col>5</xdr:col>
      <xdr:colOff>689365</xdr:colOff>
      <xdr:row>372</xdr:row>
      <xdr:rowOff>84706</xdr:rowOff>
    </xdr:to>
    <xdr:sp macro="" textlink="">
      <xdr:nvSpPr>
        <xdr:cNvPr id="16" name="Rectángulo 15">
          <a:extLst>
            <a:ext uri="{FF2B5EF4-FFF2-40B4-BE49-F238E27FC236}">
              <a16:creationId xmlns:a16="http://schemas.microsoft.com/office/drawing/2014/main" id="{00000000-0008-0000-0100-000010000000}"/>
            </a:ext>
          </a:extLst>
        </xdr:cNvPr>
        <xdr:cNvSpPr/>
      </xdr:nvSpPr>
      <xdr:spPr>
        <a:xfrm>
          <a:off x="9178738" y="115686167"/>
          <a:ext cx="1635702" cy="2232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1143000</xdr:colOff>
      <xdr:row>301</xdr:row>
      <xdr:rowOff>466725</xdr:rowOff>
    </xdr:from>
    <xdr:to>
      <xdr:col>6</xdr:col>
      <xdr:colOff>406977</xdr:colOff>
      <xdr:row>301</xdr:row>
      <xdr:rowOff>1937039</xdr:rowOff>
    </xdr:to>
    <xdr:sp macro="" textlink="">
      <xdr:nvSpPr>
        <xdr:cNvPr id="20" name="Rectángulo 19">
          <a:extLst>
            <a:ext uri="{FF2B5EF4-FFF2-40B4-BE49-F238E27FC236}">
              <a16:creationId xmlns:a16="http://schemas.microsoft.com/office/drawing/2014/main" id="{00000000-0008-0000-0100-000014000000}"/>
            </a:ext>
          </a:extLst>
        </xdr:cNvPr>
        <xdr:cNvSpPr/>
      </xdr:nvSpPr>
      <xdr:spPr>
        <a:xfrm>
          <a:off x="9658350" y="95135700"/>
          <a:ext cx="1635702" cy="1470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790575</xdr:colOff>
      <xdr:row>59</xdr:row>
      <xdr:rowOff>161925</xdr:rowOff>
    </xdr:from>
    <xdr:to>
      <xdr:col>6</xdr:col>
      <xdr:colOff>158461</xdr:colOff>
      <xdr:row>64</xdr:row>
      <xdr:rowOff>128155</xdr:rowOff>
    </xdr:to>
    <xdr:sp macro="" textlink="">
      <xdr:nvSpPr>
        <xdr:cNvPr id="22" name="Rectángulo 21">
          <a:extLst>
            <a:ext uri="{FF2B5EF4-FFF2-40B4-BE49-F238E27FC236}">
              <a16:creationId xmlns:a16="http://schemas.microsoft.com/office/drawing/2014/main" id="{00000000-0008-0000-0100-000016000000}"/>
            </a:ext>
          </a:extLst>
        </xdr:cNvPr>
        <xdr:cNvSpPr/>
      </xdr:nvSpPr>
      <xdr:spPr>
        <a:xfrm>
          <a:off x="9305925" y="18621375"/>
          <a:ext cx="1739611" cy="163310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277957</xdr:colOff>
      <xdr:row>82</xdr:row>
      <xdr:rowOff>50222</xdr:rowOff>
    </xdr:from>
    <xdr:to>
      <xdr:col>5</xdr:col>
      <xdr:colOff>407843</xdr:colOff>
      <xdr:row>100</xdr:row>
      <xdr:rowOff>6927</xdr:rowOff>
    </xdr:to>
    <xdr:sp macro="" textlink="">
      <xdr:nvSpPr>
        <xdr:cNvPr id="24" name="Rectángulo 23">
          <a:extLst>
            <a:ext uri="{FF2B5EF4-FFF2-40B4-BE49-F238E27FC236}">
              <a16:creationId xmlns:a16="http://schemas.microsoft.com/office/drawing/2014/main" id="{00000000-0008-0000-0100-000018000000}"/>
            </a:ext>
          </a:extLst>
        </xdr:cNvPr>
        <xdr:cNvSpPr/>
      </xdr:nvSpPr>
      <xdr:spPr>
        <a:xfrm>
          <a:off x="8793307" y="27863222"/>
          <a:ext cx="1739611" cy="3661930"/>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600075</xdr:colOff>
      <xdr:row>72</xdr:row>
      <xdr:rowOff>180975</xdr:rowOff>
    </xdr:from>
    <xdr:to>
      <xdr:col>5</xdr:col>
      <xdr:colOff>561975</xdr:colOff>
      <xdr:row>78</xdr:row>
      <xdr:rowOff>190500</xdr:rowOff>
    </xdr:to>
    <xdr:sp macro="" textlink="">
      <xdr:nvSpPr>
        <xdr:cNvPr id="26" name="Rectángulo 25">
          <a:extLst>
            <a:ext uri="{FF2B5EF4-FFF2-40B4-BE49-F238E27FC236}">
              <a16:creationId xmlns:a16="http://schemas.microsoft.com/office/drawing/2014/main" id="{00000000-0008-0000-0100-00001A000000}"/>
            </a:ext>
          </a:extLst>
        </xdr:cNvPr>
        <xdr:cNvSpPr/>
      </xdr:nvSpPr>
      <xdr:spPr>
        <a:xfrm>
          <a:off x="9115425" y="25631775"/>
          <a:ext cx="1571625" cy="157162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661147</xdr:colOff>
      <xdr:row>117</xdr:row>
      <xdr:rowOff>134471</xdr:rowOff>
    </xdr:from>
    <xdr:to>
      <xdr:col>6</xdr:col>
      <xdr:colOff>649941</xdr:colOff>
      <xdr:row>117</xdr:row>
      <xdr:rowOff>1210236</xdr:rowOff>
    </xdr:to>
    <xdr:sp macro="" textlink="">
      <xdr:nvSpPr>
        <xdr:cNvPr id="30" name="Rectángulo 29">
          <a:extLst>
            <a:ext uri="{FF2B5EF4-FFF2-40B4-BE49-F238E27FC236}">
              <a16:creationId xmlns:a16="http://schemas.microsoft.com/office/drawing/2014/main" id="{00000000-0008-0000-0100-00001E000000}"/>
            </a:ext>
          </a:extLst>
        </xdr:cNvPr>
        <xdr:cNvSpPr/>
      </xdr:nvSpPr>
      <xdr:spPr>
        <a:xfrm>
          <a:off x="9176497" y="35929421"/>
          <a:ext cx="2360519" cy="107576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795618</xdr:colOff>
      <xdr:row>445</xdr:row>
      <xdr:rowOff>89647</xdr:rowOff>
    </xdr:from>
    <xdr:to>
      <xdr:col>6</xdr:col>
      <xdr:colOff>59595</xdr:colOff>
      <xdr:row>448</xdr:row>
      <xdr:rowOff>484197</xdr:rowOff>
    </xdr:to>
    <xdr:sp macro="" textlink="">
      <xdr:nvSpPr>
        <xdr:cNvPr id="36" name="Rectángulo 35">
          <a:extLst>
            <a:ext uri="{FF2B5EF4-FFF2-40B4-BE49-F238E27FC236}">
              <a16:creationId xmlns:a16="http://schemas.microsoft.com/office/drawing/2014/main" id="{00000000-0008-0000-0100-000024000000}"/>
            </a:ext>
          </a:extLst>
        </xdr:cNvPr>
        <xdr:cNvSpPr/>
      </xdr:nvSpPr>
      <xdr:spPr>
        <a:xfrm>
          <a:off x="9310968" y="137430622"/>
          <a:ext cx="1635702" cy="16137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773207</xdr:colOff>
      <xdr:row>470</xdr:row>
      <xdr:rowOff>123265</xdr:rowOff>
    </xdr:from>
    <xdr:to>
      <xdr:col>6</xdr:col>
      <xdr:colOff>37184</xdr:colOff>
      <xdr:row>471</xdr:row>
      <xdr:rowOff>0</xdr:rowOff>
    </xdr:to>
    <xdr:sp macro="" textlink="">
      <xdr:nvSpPr>
        <xdr:cNvPr id="39" name="Rectángulo 38">
          <a:extLst>
            <a:ext uri="{FF2B5EF4-FFF2-40B4-BE49-F238E27FC236}">
              <a16:creationId xmlns:a16="http://schemas.microsoft.com/office/drawing/2014/main" id="{00000000-0008-0000-0100-000027000000}"/>
            </a:ext>
          </a:extLst>
        </xdr:cNvPr>
        <xdr:cNvSpPr/>
      </xdr:nvSpPr>
      <xdr:spPr>
        <a:xfrm>
          <a:off x="9288557" y="153085240"/>
          <a:ext cx="1635702" cy="124833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1131795</xdr:colOff>
      <xdr:row>490</xdr:row>
      <xdr:rowOff>100853</xdr:rowOff>
    </xdr:from>
    <xdr:to>
      <xdr:col>7</xdr:col>
      <xdr:colOff>526676</xdr:colOff>
      <xdr:row>491</xdr:row>
      <xdr:rowOff>1624853</xdr:rowOff>
    </xdr:to>
    <xdr:sp macro="" textlink="">
      <xdr:nvSpPr>
        <xdr:cNvPr id="42" name="Rectángulo 41">
          <a:extLst>
            <a:ext uri="{FF2B5EF4-FFF2-40B4-BE49-F238E27FC236}">
              <a16:creationId xmlns:a16="http://schemas.microsoft.com/office/drawing/2014/main" id="{00000000-0008-0000-0100-00002A000000}"/>
            </a:ext>
          </a:extLst>
        </xdr:cNvPr>
        <xdr:cNvSpPr/>
      </xdr:nvSpPr>
      <xdr:spPr>
        <a:xfrm>
          <a:off x="9647145" y="161597228"/>
          <a:ext cx="2528606" cy="167640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403412</xdr:colOff>
      <xdr:row>510</xdr:row>
      <xdr:rowOff>1591237</xdr:rowOff>
    </xdr:from>
    <xdr:to>
      <xdr:col>7</xdr:col>
      <xdr:colOff>459440</xdr:colOff>
      <xdr:row>518</xdr:row>
      <xdr:rowOff>100854</xdr:rowOff>
    </xdr:to>
    <xdr:sp macro="" textlink="">
      <xdr:nvSpPr>
        <xdr:cNvPr id="48" name="Rectángulo 47">
          <a:extLst>
            <a:ext uri="{FF2B5EF4-FFF2-40B4-BE49-F238E27FC236}">
              <a16:creationId xmlns:a16="http://schemas.microsoft.com/office/drawing/2014/main" id="{00000000-0008-0000-0100-000030000000}"/>
            </a:ext>
          </a:extLst>
        </xdr:cNvPr>
        <xdr:cNvSpPr/>
      </xdr:nvSpPr>
      <xdr:spPr>
        <a:xfrm>
          <a:off x="8918762" y="178041862"/>
          <a:ext cx="3189753" cy="247201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0</xdr:colOff>
      <xdr:row>518</xdr:row>
      <xdr:rowOff>0</xdr:rowOff>
    </xdr:from>
    <xdr:to>
      <xdr:col>9</xdr:col>
      <xdr:colOff>145676</xdr:colOff>
      <xdr:row>518</xdr:row>
      <xdr:rowOff>1557617</xdr:rowOff>
    </xdr:to>
    <xdr:sp macro="" textlink="">
      <xdr:nvSpPr>
        <xdr:cNvPr id="51" name="Rectángulo 50">
          <a:extLst>
            <a:ext uri="{FF2B5EF4-FFF2-40B4-BE49-F238E27FC236}">
              <a16:creationId xmlns:a16="http://schemas.microsoft.com/office/drawing/2014/main" id="{00000000-0008-0000-0100-000033000000}"/>
            </a:ext>
          </a:extLst>
        </xdr:cNvPr>
        <xdr:cNvSpPr/>
      </xdr:nvSpPr>
      <xdr:spPr>
        <a:xfrm>
          <a:off x="10125075" y="180413025"/>
          <a:ext cx="3193676" cy="155761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1210236</xdr:colOff>
      <xdr:row>524</xdr:row>
      <xdr:rowOff>448235</xdr:rowOff>
    </xdr:from>
    <xdr:to>
      <xdr:col>8</xdr:col>
      <xdr:colOff>504264</xdr:colOff>
      <xdr:row>525</xdr:row>
      <xdr:rowOff>963706</xdr:rowOff>
    </xdr:to>
    <xdr:sp macro="" textlink="">
      <xdr:nvSpPr>
        <xdr:cNvPr id="53" name="Rectángulo 52">
          <a:extLst>
            <a:ext uri="{FF2B5EF4-FFF2-40B4-BE49-F238E27FC236}">
              <a16:creationId xmlns:a16="http://schemas.microsoft.com/office/drawing/2014/main" id="{00000000-0008-0000-0100-000035000000}"/>
            </a:ext>
          </a:extLst>
        </xdr:cNvPr>
        <xdr:cNvSpPr/>
      </xdr:nvSpPr>
      <xdr:spPr>
        <a:xfrm>
          <a:off x="9725586" y="184061660"/>
          <a:ext cx="3189753" cy="2496671"/>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1187824</xdr:colOff>
      <xdr:row>532</xdr:row>
      <xdr:rowOff>627530</xdr:rowOff>
    </xdr:from>
    <xdr:to>
      <xdr:col>9</xdr:col>
      <xdr:colOff>392205</xdr:colOff>
      <xdr:row>533</xdr:row>
      <xdr:rowOff>268941</xdr:rowOff>
    </xdr:to>
    <xdr:sp macro="" textlink="">
      <xdr:nvSpPr>
        <xdr:cNvPr id="55" name="Rectángulo 54">
          <a:extLst>
            <a:ext uri="{FF2B5EF4-FFF2-40B4-BE49-F238E27FC236}">
              <a16:creationId xmlns:a16="http://schemas.microsoft.com/office/drawing/2014/main" id="{00000000-0008-0000-0100-000037000000}"/>
            </a:ext>
          </a:extLst>
        </xdr:cNvPr>
        <xdr:cNvSpPr/>
      </xdr:nvSpPr>
      <xdr:spPr>
        <a:xfrm>
          <a:off x="9703174" y="192337205"/>
          <a:ext cx="3862106" cy="1775011"/>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112059</xdr:colOff>
      <xdr:row>545</xdr:row>
      <xdr:rowOff>78442</xdr:rowOff>
    </xdr:from>
    <xdr:to>
      <xdr:col>8</xdr:col>
      <xdr:colOff>78440</xdr:colOff>
      <xdr:row>556</xdr:row>
      <xdr:rowOff>123265</xdr:rowOff>
    </xdr:to>
    <xdr:sp macro="" textlink="">
      <xdr:nvSpPr>
        <xdr:cNvPr id="57" name="Rectángulo 56">
          <a:extLst>
            <a:ext uri="{FF2B5EF4-FFF2-40B4-BE49-F238E27FC236}">
              <a16:creationId xmlns:a16="http://schemas.microsoft.com/office/drawing/2014/main" id="{00000000-0008-0000-0100-000039000000}"/>
            </a:ext>
          </a:extLst>
        </xdr:cNvPr>
        <xdr:cNvSpPr/>
      </xdr:nvSpPr>
      <xdr:spPr>
        <a:xfrm>
          <a:off x="8627409" y="198036517"/>
          <a:ext cx="3862106" cy="1721223"/>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1210236</xdr:colOff>
      <xdr:row>678</xdr:row>
      <xdr:rowOff>100853</xdr:rowOff>
    </xdr:from>
    <xdr:to>
      <xdr:col>7</xdr:col>
      <xdr:colOff>358588</xdr:colOff>
      <xdr:row>679</xdr:row>
      <xdr:rowOff>493059</xdr:rowOff>
    </xdr:to>
    <xdr:sp macro="" textlink="">
      <xdr:nvSpPr>
        <xdr:cNvPr id="75" name="Rectángulo 74">
          <a:extLst>
            <a:ext uri="{FF2B5EF4-FFF2-40B4-BE49-F238E27FC236}">
              <a16:creationId xmlns:a16="http://schemas.microsoft.com/office/drawing/2014/main" id="{00000000-0008-0000-0100-00004B000000}"/>
            </a:ext>
          </a:extLst>
        </xdr:cNvPr>
        <xdr:cNvSpPr/>
      </xdr:nvSpPr>
      <xdr:spPr>
        <a:xfrm>
          <a:off x="9725586" y="242254928"/>
          <a:ext cx="2282077" cy="54460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974912</xdr:colOff>
      <xdr:row>693</xdr:row>
      <xdr:rowOff>33618</xdr:rowOff>
    </xdr:from>
    <xdr:to>
      <xdr:col>6</xdr:col>
      <xdr:colOff>425823</xdr:colOff>
      <xdr:row>695</xdr:row>
      <xdr:rowOff>593912</xdr:rowOff>
    </xdr:to>
    <xdr:sp macro="" textlink="">
      <xdr:nvSpPr>
        <xdr:cNvPr id="77" name="Rectángulo redondeado 76">
          <a:extLst>
            <a:ext uri="{FF2B5EF4-FFF2-40B4-BE49-F238E27FC236}">
              <a16:creationId xmlns:a16="http://schemas.microsoft.com/office/drawing/2014/main" id="{00000000-0008-0000-0100-00004D000000}"/>
            </a:ext>
          </a:extLst>
        </xdr:cNvPr>
        <xdr:cNvSpPr/>
      </xdr:nvSpPr>
      <xdr:spPr>
        <a:xfrm>
          <a:off x="9490262" y="247978893"/>
          <a:ext cx="1822636" cy="865094"/>
        </a:xfrm>
        <a:prstGeom prst="round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78440</xdr:colOff>
      <xdr:row>780</xdr:row>
      <xdr:rowOff>22411</xdr:rowOff>
    </xdr:from>
    <xdr:to>
      <xdr:col>9</xdr:col>
      <xdr:colOff>67234</xdr:colOff>
      <xdr:row>786</xdr:row>
      <xdr:rowOff>280146</xdr:rowOff>
    </xdr:to>
    <xdr:sp macro="" textlink="">
      <xdr:nvSpPr>
        <xdr:cNvPr id="80" name="Rectángulo 79">
          <a:extLst>
            <a:ext uri="{FF2B5EF4-FFF2-40B4-BE49-F238E27FC236}">
              <a16:creationId xmlns:a16="http://schemas.microsoft.com/office/drawing/2014/main" id="{00000000-0008-0000-0100-000050000000}"/>
            </a:ext>
          </a:extLst>
        </xdr:cNvPr>
        <xdr:cNvSpPr/>
      </xdr:nvSpPr>
      <xdr:spPr>
        <a:xfrm>
          <a:off x="10219764" y="275115617"/>
          <a:ext cx="3036794" cy="149038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20unidad\Informaci&#243;n%20Comercial%20TICLINE\COTIZACIONES%202021\208-ESU%20VALLE%20DEL%20SOFTWARE\San%20Javier\versi&#243;n%204\CUADRO%20DE%20PRECIOS%20Y%20ESPECIFICACIONES%20_INTERNO%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ntidades"/>
      <sheetName val="Hoja1"/>
      <sheetName val="Especificaciones Técnicas"/>
    </sheetNames>
    <sheetDataSet>
      <sheetData sheetId="0">
        <row r="37">
          <cell r="C37" t="str">
            <v>SUMINISTRO PANTALLAS INDUSTRIALES TÁCTILES INCLUYE SOPORTE</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culus.com/legal/product-information-sheet-oculus-quest-2/" TargetMode="External"/><Relationship Id="rId1" Type="http://schemas.openxmlformats.org/officeDocument/2006/relationships/hyperlink" Target="https://www.oculus.com/legal/product-information-sheet-oculus-quest-2/"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tabSelected="1" workbookViewId="0">
      <selection sqref="A1:H1"/>
    </sheetView>
  </sheetViews>
  <sheetFormatPr baseColWidth="10" defaultColWidth="11.42578125" defaultRowHeight="12.75" x14ac:dyDescent="0.2"/>
  <cols>
    <col min="1" max="1" width="11.42578125" style="57"/>
    <col min="2" max="2" width="34.5703125" style="57" customWidth="1"/>
    <col min="3" max="4" width="11.42578125" style="57"/>
    <col min="5" max="5" width="15.5703125" style="89" customWidth="1"/>
    <col min="6" max="6" width="15.5703125" style="90" customWidth="1"/>
    <col min="7" max="8" width="15.5703125" style="89" customWidth="1"/>
    <col min="9" max="16384" width="11.42578125" style="57"/>
  </cols>
  <sheetData>
    <row r="1" spans="1:8" ht="135" customHeight="1" x14ac:dyDescent="0.2">
      <c r="A1" s="56" t="s">
        <v>767</v>
      </c>
      <c r="B1" s="56"/>
      <c r="C1" s="56"/>
      <c r="D1" s="56"/>
      <c r="E1" s="56"/>
      <c r="F1" s="56"/>
      <c r="G1" s="56"/>
      <c r="H1" s="56"/>
    </row>
    <row r="2" spans="1:8" ht="15" customHeight="1" x14ac:dyDescent="0.2">
      <c r="A2" s="58" t="s">
        <v>730</v>
      </c>
      <c r="B2" s="59"/>
      <c r="C2" s="59"/>
      <c r="D2" s="59"/>
      <c r="E2" s="59"/>
      <c r="F2" s="59"/>
      <c r="G2" s="59"/>
      <c r="H2" s="59"/>
    </row>
    <row r="3" spans="1:8" ht="25.5" x14ac:dyDescent="0.2">
      <c r="A3" s="60" t="s">
        <v>0</v>
      </c>
      <c r="B3" s="60" t="s">
        <v>1</v>
      </c>
      <c r="C3" s="60" t="s">
        <v>2</v>
      </c>
      <c r="D3" s="60" t="s">
        <v>3</v>
      </c>
      <c r="E3" s="60" t="s">
        <v>745</v>
      </c>
      <c r="F3" s="61" t="s">
        <v>764</v>
      </c>
      <c r="G3" s="60" t="s">
        <v>765</v>
      </c>
      <c r="H3" s="60" t="s">
        <v>729</v>
      </c>
    </row>
    <row r="4" spans="1:8" ht="25.5" x14ac:dyDescent="0.2">
      <c r="A4" s="62">
        <v>1</v>
      </c>
      <c r="B4" s="63" t="s">
        <v>4</v>
      </c>
      <c r="C4" s="62" t="s">
        <v>2</v>
      </c>
      <c r="D4" s="62">
        <v>1</v>
      </c>
      <c r="E4" s="64"/>
      <c r="F4" s="65"/>
      <c r="G4" s="64"/>
      <c r="H4" s="66">
        <f>+G4*D4</f>
        <v>0</v>
      </c>
    </row>
    <row r="5" spans="1:8" x14ac:dyDescent="0.2">
      <c r="A5" s="62">
        <v>2</v>
      </c>
      <c r="B5" s="63" t="s">
        <v>5</v>
      </c>
      <c r="C5" s="62" t="s">
        <v>2</v>
      </c>
      <c r="D5" s="62">
        <v>1</v>
      </c>
      <c r="E5" s="64"/>
      <c r="F5" s="65"/>
      <c r="G5" s="64"/>
      <c r="H5" s="66">
        <f t="shared" ref="H5:H11" si="0">+G5*D5</f>
        <v>0</v>
      </c>
    </row>
    <row r="6" spans="1:8" ht="25.5" x14ac:dyDescent="0.2">
      <c r="A6" s="62">
        <v>3</v>
      </c>
      <c r="B6" s="63" t="s">
        <v>6</v>
      </c>
      <c r="C6" s="62" t="s">
        <v>2</v>
      </c>
      <c r="D6" s="62">
        <v>1</v>
      </c>
      <c r="E6" s="64"/>
      <c r="F6" s="65"/>
      <c r="G6" s="64"/>
      <c r="H6" s="66">
        <f t="shared" si="0"/>
        <v>0</v>
      </c>
    </row>
    <row r="7" spans="1:8" x14ac:dyDescent="0.2">
      <c r="A7" s="62">
        <v>4</v>
      </c>
      <c r="B7" s="63" t="s">
        <v>7</v>
      </c>
      <c r="C7" s="62" t="s">
        <v>2</v>
      </c>
      <c r="D7" s="62">
        <v>1</v>
      </c>
      <c r="E7" s="64"/>
      <c r="F7" s="65"/>
      <c r="G7" s="64"/>
      <c r="H7" s="66">
        <f t="shared" si="0"/>
        <v>0</v>
      </c>
    </row>
    <row r="8" spans="1:8" x14ac:dyDescent="0.2">
      <c r="A8" s="62">
        <v>5</v>
      </c>
      <c r="B8" s="63" t="s">
        <v>8</v>
      </c>
      <c r="C8" s="62" t="s">
        <v>2</v>
      </c>
      <c r="D8" s="62">
        <v>1</v>
      </c>
      <c r="E8" s="64"/>
      <c r="F8" s="65"/>
      <c r="G8" s="64"/>
      <c r="H8" s="66">
        <f t="shared" si="0"/>
        <v>0</v>
      </c>
    </row>
    <row r="9" spans="1:8" ht="25.5" x14ac:dyDescent="0.2">
      <c r="A9" s="62">
        <v>6</v>
      </c>
      <c r="B9" s="67" t="s">
        <v>9</v>
      </c>
      <c r="C9" s="62" t="s">
        <v>2</v>
      </c>
      <c r="D9" s="62">
        <v>1</v>
      </c>
      <c r="E9" s="64"/>
      <c r="F9" s="65"/>
      <c r="G9" s="64"/>
      <c r="H9" s="66">
        <f t="shared" si="0"/>
        <v>0</v>
      </c>
    </row>
    <row r="10" spans="1:8" x14ac:dyDescent="0.2">
      <c r="A10" s="62">
        <v>7</v>
      </c>
      <c r="B10" s="63" t="s">
        <v>10</v>
      </c>
      <c r="C10" s="62" t="s">
        <v>2</v>
      </c>
      <c r="D10" s="62">
        <v>1</v>
      </c>
      <c r="E10" s="64"/>
      <c r="F10" s="65"/>
      <c r="G10" s="64"/>
      <c r="H10" s="66">
        <f t="shared" si="0"/>
        <v>0</v>
      </c>
    </row>
    <row r="11" spans="1:8" x14ac:dyDescent="0.2">
      <c r="A11" s="62">
        <v>8</v>
      </c>
      <c r="B11" s="63" t="s">
        <v>11</v>
      </c>
      <c r="C11" s="62" t="s">
        <v>2</v>
      </c>
      <c r="D11" s="62">
        <v>1</v>
      </c>
      <c r="E11" s="64"/>
      <c r="F11" s="65"/>
      <c r="G11" s="64"/>
      <c r="H11" s="66">
        <f t="shared" si="0"/>
        <v>0</v>
      </c>
    </row>
    <row r="12" spans="1:8" ht="12" customHeight="1" x14ac:dyDescent="0.2">
      <c r="A12" s="68" t="s">
        <v>731</v>
      </c>
      <c r="B12" s="69"/>
      <c r="C12" s="69"/>
      <c r="D12" s="70"/>
      <c r="E12" s="71"/>
      <c r="F12" s="72"/>
      <c r="G12" s="71"/>
      <c r="H12" s="71">
        <f>SUM(H4:H11)</f>
        <v>0</v>
      </c>
    </row>
    <row r="13" spans="1:8" x14ac:dyDescent="0.2">
      <c r="A13" s="73" t="s">
        <v>732</v>
      </c>
      <c r="B13" s="74"/>
      <c r="C13" s="74"/>
      <c r="D13" s="74"/>
      <c r="E13" s="74"/>
      <c r="F13" s="74"/>
      <c r="G13" s="74"/>
      <c r="H13" s="74"/>
    </row>
    <row r="14" spans="1:8" ht="25.5" x14ac:dyDescent="0.2">
      <c r="A14" s="60" t="s">
        <v>0</v>
      </c>
      <c r="B14" s="60" t="s">
        <v>1</v>
      </c>
      <c r="C14" s="60" t="s">
        <v>2</v>
      </c>
      <c r="D14" s="60" t="s">
        <v>3</v>
      </c>
      <c r="E14" s="60" t="s">
        <v>745</v>
      </c>
      <c r="F14" s="61" t="s">
        <v>764</v>
      </c>
      <c r="G14" s="60" t="s">
        <v>765</v>
      </c>
      <c r="H14" s="60" t="s">
        <v>729</v>
      </c>
    </row>
    <row r="15" spans="1:8" ht="25.5" x14ac:dyDescent="0.2">
      <c r="A15" s="62">
        <v>9</v>
      </c>
      <c r="B15" s="63" t="s">
        <v>12</v>
      </c>
      <c r="C15" s="62" t="s">
        <v>2</v>
      </c>
      <c r="D15" s="62">
        <v>3</v>
      </c>
      <c r="E15" s="64"/>
      <c r="F15" s="65"/>
      <c r="G15" s="64"/>
      <c r="H15" s="66">
        <f t="shared" ref="H15:H24" si="1">+G15*D15</f>
        <v>0</v>
      </c>
    </row>
    <row r="16" spans="1:8" ht="25.5" x14ac:dyDescent="0.2">
      <c r="A16" s="62">
        <v>10</v>
      </c>
      <c r="B16" s="63" t="s">
        <v>13</v>
      </c>
      <c r="C16" s="62" t="s">
        <v>2</v>
      </c>
      <c r="D16" s="62">
        <v>13</v>
      </c>
      <c r="E16" s="64"/>
      <c r="F16" s="65"/>
      <c r="G16" s="64"/>
      <c r="H16" s="66">
        <f t="shared" si="1"/>
        <v>0</v>
      </c>
    </row>
    <row r="17" spans="1:8" ht="30" hidden="1" customHeight="1" x14ac:dyDescent="0.2">
      <c r="A17" s="62">
        <v>17</v>
      </c>
      <c r="B17" s="63" t="s">
        <v>14</v>
      </c>
      <c r="C17" s="62" t="s">
        <v>2</v>
      </c>
      <c r="D17" s="62">
        <v>0</v>
      </c>
      <c r="E17" s="64"/>
      <c r="F17" s="65"/>
      <c r="G17" s="64"/>
      <c r="H17" s="66">
        <f t="shared" si="1"/>
        <v>0</v>
      </c>
    </row>
    <row r="18" spans="1:8" ht="30" hidden="1" customHeight="1" x14ac:dyDescent="0.2">
      <c r="A18" s="62">
        <v>18</v>
      </c>
      <c r="B18" s="63" t="s">
        <v>15</v>
      </c>
      <c r="C18" s="62" t="s">
        <v>2</v>
      </c>
      <c r="D18" s="62">
        <v>0</v>
      </c>
      <c r="E18" s="64"/>
      <c r="F18" s="65"/>
      <c r="G18" s="64"/>
      <c r="H18" s="66">
        <f t="shared" si="1"/>
        <v>0</v>
      </c>
    </row>
    <row r="19" spans="1:8" ht="25.5" x14ac:dyDescent="0.2">
      <c r="A19" s="62">
        <v>11</v>
      </c>
      <c r="B19" s="75" t="s">
        <v>16</v>
      </c>
      <c r="C19" s="62" t="s">
        <v>2</v>
      </c>
      <c r="D19" s="62">
        <f>+D15+D17+D16+D18+D24</f>
        <v>17</v>
      </c>
      <c r="E19" s="64"/>
      <c r="F19" s="65"/>
      <c r="G19" s="64"/>
      <c r="H19" s="66">
        <f t="shared" si="1"/>
        <v>0</v>
      </c>
    </row>
    <row r="20" spans="1:8" x14ac:dyDescent="0.2">
      <c r="A20" s="62">
        <v>12</v>
      </c>
      <c r="B20" s="63" t="s">
        <v>17</v>
      </c>
      <c r="C20" s="62" t="s">
        <v>2</v>
      </c>
      <c r="D20" s="62">
        <v>2</v>
      </c>
      <c r="E20" s="64"/>
      <c r="F20" s="65"/>
      <c r="G20" s="64"/>
      <c r="H20" s="66">
        <f t="shared" si="1"/>
        <v>0</v>
      </c>
    </row>
    <row r="21" spans="1:8" x14ac:dyDescent="0.2">
      <c r="A21" s="62">
        <v>13</v>
      </c>
      <c r="B21" s="63" t="s">
        <v>18</v>
      </c>
      <c r="C21" s="62" t="s">
        <v>2</v>
      </c>
      <c r="D21" s="62">
        <f>+D15+D16</f>
        <v>16</v>
      </c>
      <c r="E21" s="64"/>
      <c r="F21" s="65"/>
      <c r="G21" s="64"/>
      <c r="H21" s="66">
        <f t="shared" si="1"/>
        <v>0</v>
      </c>
    </row>
    <row r="22" spans="1:8" ht="25.5" x14ac:dyDescent="0.2">
      <c r="A22" s="62">
        <v>14</v>
      </c>
      <c r="B22" s="63" t="s">
        <v>19</v>
      </c>
      <c r="C22" s="62" t="s">
        <v>2</v>
      </c>
      <c r="D22" s="62">
        <v>1</v>
      </c>
      <c r="E22" s="64"/>
      <c r="F22" s="65"/>
      <c r="G22" s="64"/>
      <c r="H22" s="66">
        <f t="shared" si="1"/>
        <v>0</v>
      </c>
    </row>
    <row r="23" spans="1:8" ht="25.5" x14ac:dyDescent="0.2">
      <c r="A23" s="62">
        <v>15</v>
      </c>
      <c r="B23" s="75" t="s">
        <v>20</v>
      </c>
      <c r="C23" s="62" t="s">
        <v>21</v>
      </c>
      <c r="D23" s="62">
        <f>+D15+D16+D17+D24+D18</f>
        <v>17</v>
      </c>
      <c r="E23" s="64"/>
      <c r="F23" s="65"/>
      <c r="G23" s="64"/>
      <c r="H23" s="66">
        <f t="shared" si="1"/>
        <v>0</v>
      </c>
    </row>
    <row r="24" spans="1:8" x14ac:dyDescent="0.2">
      <c r="A24" s="62">
        <v>16</v>
      </c>
      <c r="B24" s="63" t="s">
        <v>22</v>
      </c>
      <c r="C24" s="62" t="s">
        <v>2</v>
      </c>
      <c r="D24" s="62">
        <v>1</v>
      </c>
      <c r="E24" s="64"/>
      <c r="F24" s="65"/>
      <c r="G24" s="64"/>
      <c r="H24" s="66">
        <f t="shared" si="1"/>
        <v>0</v>
      </c>
    </row>
    <row r="25" spans="1:8" ht="30" hidden="1" customHeight="1" x14ac:dyDescent="0.2">
      <c r="A25" s="62"/>
      <c r="B25" s="63" t="s">
        <v>23</v>
      </c>
      <c r="C25" s="62" t="s">
        <v>2</v>
      </c>
      <c r="D25" s="62">
        <v>0</v>
      </c>
      <c r="E25" s="66"/>
      <c r="F25" s="76"/>
      <c r="G25" s="66"/>
      <c r="H25" s="66"/>
    </row>
    <row r="26" spans="1:8" ht="24" hidden="1" customHeight="1" x14ac:dyDescent="0.2">
      <c r="A26" s="62"/>
      <c r="B26" s="75" t="s">
        <v>24</v>
      </c>
      <c r="C26" s="62" t="s">
        <v>2</v>
      </c>
      <c r="D26" s="62">
        <v>0</v>
      </c>
      <c r="E26" s="66"/>
      <c r="F26" s="76"/>
      <c r="G26" s="66"/>
      <c r="H26" s="66"/>
    </row>
    <row r="27" spans="1:8" ht="24" customHeight="1" x14ac:dyDescent="0.2">
      <c r="A27" s="68" t="s">
        <v>733</v>
      </c>
      <c r="B27" s="69"/>
      <c r="C27" s="69"/>
      <c r="D27" s="70"/>
      <c r="E27" s="71"/>
      <c r="F27" s="72"/>
      <c r="G27" s="71"/>
      <c r="H27" s="71">
        <f>SUM(H15:H26)</f>
        <v>0</v>
      </c>
    </row>
    <row r="28" spans="1:8" ht="15" customHeight="1" x14ac:dyDescent="0.2">
      <c r="A28" s="73" t="s">
        <v>734</v>
      </c>
      <c r="B28" s="74"/>
      <c r="C28" s="74"/>
      <c r="D28" s="74"/>
      <c r="E28" s="74"/>
      <c r="F28" s="74"/>
      <c r="G28" s="74"/>
      <c r="H28" s="74"/>
    </row>
    <row r="29" spans="1:8" ht="25.5" x14ac:dyDescent="0.2">
      <c r="A29" s="60" t="s">
        <v>0</v>
      </c>
      <c r="B29" s="60" t="s">
        <v>1</v>
      </c>
      <c r="C29" s="60" t="s">
        <v>2</v>
      </c>
      <c r="D29" s="60" t="s">
        <v>3</v>
      </c>
      <c r="E29" s="60" t="s">
        <v>745</v>
      </c>
      <c r="F29" s="61" t="s">
        <v>764</v>
      </c>
      <c r="G29" s="60" t="s">
        <v>765</v>
      </c>
      <c r="H29" s="60" t="s">
        <v>729</v>
      </c>
    </row>
    <row r="30" spans="1:8" x14ac:dyDescent="0.2">
      <c r="A30" s="62">
        <v>17</v>
      </c>
      <c r="B30" s="63" t="s">
        <v>25</v>
      </c>
      <c r="C30" s="62" t="s">
        <v>2</v>
      </c>
      <c r="D30" s="62">
        <v>1</v>
      </c>
      <c r="E30" s="64"/>
      <c r="F30" s="65"/>
      <c r="G30" s="64"/>
      <c r="H30" s="66">
        <f t="shared" ref="H30:H36" si="2">+G30*D30</f>
        <v>0</v>
      </c>
    </row>
    <row r="31" spans="1:8" ht="15" hidden="1" customHeight="1" x14ac:dyDescent="0.2">
      <c r="A31" s="62">
        <v>31</v>
      </c>
      <c r="B31" s="63" t="s">
        <v>26</v>
      </c>
      <c r="C31" s="62" t="s">
        <v>2</v>
      </c>
      <c r="D31" s="62">
        <v>0</v>
      </c>
      <c r="E31" s="64"/>
      <c r="F31" s="65"/>
      <c r="G31" s="64"/>
      <c r="H31" s="66">
        <f t="shared" si="2"/>
        <v>0</v>
      </c>
    </row>
    <row r="32" spans="1:8" x14ac:dyDescent="0.2">
      <c r="A32" s="62">
        <v>18</v>
      </c>
      <c r="B32" s="63" t="s">
        <v>27</v>
      </c>
      <c r="C32" s="62" t="s">
        <v>2</v>
      </c>
      <c r="D32" s="62">
        <v>1</v>
      </c>
      <c r="E32" s="64"/>
      <c r="F32" s="65"/>
      <c r="G32" s="64"/>
      <c r="H32" s="66">
        <f t="shared" si="2"/>
        <v>0</v>
      </c>
    </row>
    <row r="33" spans="1:8" x14ac:dyDescent="0.2">
      <c r="A33" s="62">
        <v>19</v>
      </c>
      <c r="B33" s="63" t="s">
        <v>28</v>
      </c>
      <c r="C33" s="62" t="s">
        <v>2</v>
      </c>
      <c r="D33" s="62">
        <v>1</v>
      </c>
      <c r="E33" s="64"/>
      <c r="F33" s="65"/>
      <c r="G33" s="64"/>
      <c r="H33" s="66">
        <f t="shared" si="2"/>
        <v>0</v>
      </c>
    </row>
    <row r="34" spans="1:8" x14ac:dyDescent="0.2">
      <c r="A34" s="62">
        <v>20</v>
      </c>
      <c r="B34" s="63" t="s">
        <v>29</v>
      </c>
      <c r="C34" s="62" t="s">
        <v>2</v>
      </c>
      <c r="D34" s="62">
        <v>1</v>
      </c>
      <c r="E34" s="64"/>
      <c r="F34" s="65"/>
      <c r="G34" s="64"/>
      <c r="H34" s="66">
        <f t="shared" si="2"/>
        <v>0</v>
      </c>
    </row>
    <row r="35" spans="1:8" ht="25.5" x14ac:dyDescent="0.2">
      <c r="A35" s="62">
        <v>21</v>
      </c>
      <c r="B35" s="63" t="s">
        <v>30</v>
      </c>
      <c r="C35" s="62" t="s">
        <v>2</v>
      </c>
      <c r="D35" s="62">
        <v>3</v>
      </c>
      <c r="E35" s="64"/>
      <c r="F35" s="65"/>
      <c r="G35" s="64"/>
      <c r="H35" s="66">
        <f t="shared" si="2"/>
        <v>0</v>
      </c>
    </row>
    <row r="36" spans="1:8" x14ac:dyDescent="0.2">
      <c r="A36" s="62">
        <v>22</v>
      </c>
      <c r="B36" s="63" t="s">
        <v>31</v>
      </c>
      <c r="C36" s="62" t="s">
        <v>2</v>
      </c>
      <c r="D36" s="62">
        <v>1</v>
      </c>
      <c r="E36" s="64"/>
      <c r="F36" s="65"/>
      <c r="G36" s="64"/>
      <c r="H36" s="66">
        <f t="shared" si="2"/>
        <v>0</v>
      </c>
    </row>
    <row r="37" spans="1:8" ht="12" customHeight="1" x14ac:dyDescent="0.2">
      <c r="A37" s="68" t="s">
        <v>735</v>
      </c>
      <c r="B37" s="69"/>
      <c r="C37" s="69"/>
      <c r="D37" s="70"/>
      <c r="E37" s="71"/>
      <c r="F37" s="72"/>
      <c r="G37" s="71"/>
      <c r="H37" s="71">
        <f>SUM(H30:H36)</f>
        <v>0</v>
      </c>
    </row>
    <row r="38" spans="1:8" ht="15" customHeight="1" x14ac:dyDescent="0.2">
      <c r="A38" s="58" t="s">
        <v>736</v>
      </c>
      <c r="B38" s="59"/>
      <c r="C38" s="59"/>
      <c r="D38" s="59"/>
      <c r="E38" s="59"/>
      <c r="F38" s="59"/>
      <c r="G38" s="59"/>
      <c r="H38" s="59"/>
    </row>
    <row r="39" spans="1:8" ht="25.5" x14ac:dyDescent="0.2">
      <c r="A39" s="60" t="s">
        <v>0</v>
      </c>
      <c r="B39" s="60" t="s">
        <v>1</v>
      </c>
      <c r="C39" s="60" t="s">
        <v>2</v>
      </c>
      <c r="D39" s="60" t="s">
        <v>3</v>
      </c>
      <c r="E39" s="60" t="s">
        <v>745</v>
      </c>
      <c r="F39" s="61" t="s">
        <v>764</v>
      </c>
      <c r="G39" s="60" t="s">
        <v>765</v>
      </c>
      <c r="H39" s="60" t="s">
        <v>729</v>
      </c>
    </row>
    <row r="40" spans="1:8" x14ac:dyDescent="0.2">
      <c r="A40" s="62">
        <v>23</v>
      </c>
      <c r="B40" s="77" t="s">
        <v>33</v>
      </c>
      <c r="C40" s="62" t="s">
        <v>2</v>
      </c>
      <c r="D40" s="62">
        <v>5</v>
      </c>
      <c r="E40" s="64"/>
      <c r="F40" s="65"/>
      <c r="G40" s="64"/>
      <c r="H40" s="66">
        <f t="shared" ref="H40:H42" si="3">+G40*D40</f>
        <v>0</v>
      </c>
    </row>
    <row r="41" spans="1:8" ht="38.25" x14ac:dyDescent="0.2">
      <c r="A41" s="62">
        <v>24</v>
      </c>
      <c r="B41" s="63" t="s">
        <v>34</v>
      </c>
      <c r="C41" s="62" t="s">
        <v>2</v>
      </c>
      <c r="D41" s="62">
        <v>1</v>
      </c>
      <c r="E41" s="64"/>
      <c r="F41" s="65"/>
      <c r="G41" s="64"/>
      <c r="H41" s="66">
        <f t="shared" si="3"/>
        <v>0</v>
      </c>
    </row>
    <row r="42" spans="1:8" ht="25.5" x14ac:dyDescent="0.2">
      <c r="A42" s="62">
        <v>25</v>
      </c>
      <c r="B42" s="63" t="s">
        <v>35</v>
      </c>
      <c r="C42" s="62" t="s">
        <v>2</v>
      </c>
      <c r="D42" s="62">
        <v>1</v>
      </c>
      <c r="E42" s="64"/>
      <c r="F42" s="65"/>
      <c r="G42" s="64"/>
      <c r="H42" s="66">
        <f t="shared" si="3"/>
        <v>0</v>
      </c>
    </row>
    <row r="43" spans="1:8" ht="12" customHeight="1" x14ac:dyDescent="0.2">
      <c r="A43" s="68" t="s">
        <v>737</v>
      </c>
      <c r="B43" s="69"/>
      <c r="C43" s="69"/>
      <c r="D43" s="70"/>
      <c r="E43" s="71"/>
      <c r="F43" s="72"/>
      <c r="G43" s="71"/>
      <c r="H43" s="71">
        <f>SUM(H40:H42)</f>
        <v>0</v>
      </c>
    </row>
    <row r="44" spans="1:8" ht="15" customHeight="1" x14ac:dyDescent="0.2">
      <c r="A44" s="58" t="s">
        <v>739</v>
      </c>
      <c r="B44" s="59"/>
      <c r="C44" s="59"/>
      <c r="D44" s="59"/>
      <c r="E44" s="59"/>
      <c r="F44" s="59"/>
      <c r="G44" s="59"/>
      <c r="H44" s="59"/>
    </row>
    <row r="45" spans="1:8" ht="25.5" x14ac:dyDescent="0.2">
      <c r="A45" s="60" t="s">
        <v>0</v>
      </c>
      <c r="B45" s="60" t="s">
        <v>1</v>
      </c>
      <c r="C45" s="60" t="s">
        <v>2</v>
      </c>
      <c r="D45" s="60" t="s">
        <v>3</v>
      </c>
      <c r="E45" s="60" t="s">
        <v>745</v>
      </c>
      <c r="F45" s="61" t="s">
        <v>764</v>
      </c>
      <c r="G45" s="60" t="s">
        <v>765</v>
      </c>
      <c r="H45" s="60" t="s">
        <v>729</v>
      </c>
    </row>
    <row r="46" spans="1:8" x14ac:dyDescent="0.2">
      <c r="A46" s="62">
        <v>26</v>
      </c>
      <c r="B46" s="77" t="s">
        <v>36</v>
      </c>
      <c r="C46" s="62" t="s">
        <v>2</v>
      </c>
      <c r="D46" s="62">
        <v>1</v>
      </c>
      <c r="E46" s="64"/>
      <c r="F46" s="65"/>
      <c r="G46" s="64"/>
      <c r="H46" s="66">
        <f t="shared" ref="H46" si="4">+G46*D46</f>
        <v>0</v>
      </c>
    </row>
    <row r="47" spans="1:8" ht="12" customHeight="1" x14ac:dyDescent="0.2">
      <c r="A47" s="68" t="s">
        <v>738</v>
      </c>
      <c r="B47" s="69"/>
      <c r="C47" s="69"/>
      <c r="D47" s="70"/>
      <c r="E47" s="71"/>
      <c r="F47" s="72"/>
      <c r="G47" s="71"/>
      <c r="H47" s="71">
        <f>SUM(H46)</f>
        <v>0</v>
      </c>
    </row>
    <row r="48" spans="1:8" ht="15" customHeight="1" x14ac:dyDescent="0.2">
      <c r="A48" s="73" t="s">
        <v>741</v>
      </c>
      <c r="B48" s="74"/>
      <c r="C48" s="74"/>
      <c r="D48" s="74"/>
      <c r="E48" s="74"/>
      <c r="F48" s="74"/>
      <c r="G48" s="74"/>
      <c r="H48" s="74"/>
    </row>
    <row r="49" spans="1:8" hidden="1" x14ac:dyDescent="0.2">
      <c r="A49" s="62">
        <v>41</v>
      </c>
      <c r="B49" s="77" t="s">
        <v>37</v>
      </c>
      <c r="C49" s="62" t="s">
        <v>2</v>
      </c>
      <c r="D49" s="62">
        <v>0</v>
      </c>
      <c r="E49" s="78"/>
      <c r="F49" s="79"/>
      <c r="G49" s="78"/>
      <c r="H49" s="78"/>
    </row>
    <row r="50" spans="1:8" hidden="1" x14ac:dyDescent="0.2">
      <c r="A50" s="62">
        <v>45</v>
      </c>
      <c r="B50" s="77" t="s">
        <v>38</v>
      </c>
      <c r="C50" s="62" t="s">
        <v>2</v>
      </c>
      <c r="D50" s="62">
        <v>0</v>
      </c>
      <c r="E50" s="78"/>
      <c r="F50" s="79"/>
      <c r="G50" s="78"/>
      <c r="H50" s="78"/>
    </row>
    <row r="51" spans="1:8" ht="25.5" x14ac:dyDescent="0.2">
      <c r="A51" s="60" t="s">
        <v>0</v>
      </c>
      <c r="B51" s="60" t="s">
        <v>1</v>
      </c>
      <c r="C51" s="60" t="s">
        <v>2</v>
      </c>
      <c r="D51" s="60" t="s">
        <v>3</v>
      </c>
      <c r="E51" s="60" t="s">
        <v>745</v>
      </c>
      <c r="F51" s="61" t="s">
        <v>764</v>
      </c>
      <c r="G51" s="60" t="s">
        <v>765</v>
      </c>
      <c r="H51" s="60" t="s">
        <v>729</v>
      </c>
    </row>
    <row r="52" spans="1:8" x14ac:dyDescent="0.2">
      <c r="A52" s="62">
        <v>27</v>
      </c>
      <c r="B52" s="77" t="s">
        <v>39</v>
      </c>
      <c r="C52" s="62" t="s">
        <v>2</v>
      </c>
      <c r="D52" s="62">
        <v>1</v>
      </c>
      <c r="E52" s="64"/>
      <c r="F52" s="65"/>
      <c r="G52" s="64"/>
      <c r="H52" s="66">
        <f t="shared" ref="H52:H54" si="5">+G52*D52</f>
        <v>0</v>
      </c>
    </row>
    <row r="53" spans="1:8" ht="15" hidden="1" customHeight="1" x14ac:dyDescent="0.2">
      <c r="A53" s="62">
        <v>47</v>
      </c>
      <c r="B53" s="77" t="s">
        <v>40</v>
      </c>
      <c r="C53" s="62" t="s">
        <v>2</v>
      </c>
      <c r="D53" s="62">
        <v>0</v>
      </c>
      <c r="E53" s="64"/>
      <c r="F53" s="65"/>
      <c r="G53" s="64"/>
      <c r="H53" s="66">
        <f t="shared" si="5"/>
        <v>0</v>
      </c>
    </row>
    <row r="54" spans="1:8" ht="25.5" x14ac:dyDescent="0.2">
      <c r="A54" s="62">
        <v>28</v>
      </c>
      <c r="B54" s="77" t="s">
        <v>41</v>
      </c>
      <c r="C54" s="62" t="s">
        <v>2</v>
      </c>
      <c r="D54" s="62">
        <v>1</v>
      </c>
      <c r="E54" s="64"/>
      <c r="F54" s="65"/>
      <c r="G54" s="64"/>
      <c r="H54" s="66">
        <f t="shared" si="5"/>
        <v>0</v>
      </c>
    </row>
    <row r="55" spans="1:8" ht="25.5" hidden="1" x14ac:dyDescent="0.2">
      <c r="A55" s="62">
        <v>49</v>
      </c>
      <c r="B55" s="77" t="s">
        <v>42</v>
      </c>
      <c r="C55" s="62" t="s">
        <v>2</v>
      </c>
      <c r="D55" s="62">
        <v>0</v>
      </c>
      <c r="E55" s="78"/>
      <c r="F55" s="79"/>
      <c r="G55" s="78"/>
      <c r="H55" s="78"/>
    </row>
    <row r="56" spans="1:8" ht="12" customHeight="1" x14ac:dyDescent="0.2">
      <c r="A56" s="68" t="s">
        <v>740</v>
      </c>
      <c r="B56" s="69"/>
      <c r="C56" s="69"/>
      <c r="D56" s="70"/>
      <c r="E56" s="71"/>
      <c r="F56" s="72"/>
      <c r="G56" s="71"/>
      <c r="H56" s="71">
        <f>SUM(H52:H55)</f>
        <v>0</v>
      </c>
    </row>
    <row r="57" spans="1:8" hidden="1" x14ac:dyDescent="0.2">
      <c r="A57" s="80"/>
      <c r="B57" s="81" t="s">
        <v>43</v>
      </c>
      <c r="C57" s="82"/>
      <c r="D57" s="82"/>
      <c r="E57" s="82"/>
      <c r="F57" s="82"/>
      <c r="G57" s="82"/>
      <c r="H57" s="82"/>
    </row>
    <row r="58" spans="1:8" ht="25.5" hidden="1" x14ac:dyDescent="0.2">
      <c r="A58" s="62">
        <v>51</v>
      </c>
      <c r="B58" s="77" t="s">
        <v>44</v>
      </c>
      <c r="C58" s="62" t="s">
        <v>2</v>
      </c>
      <c r="D58" s="62">
        <v>0</v>
      </c>
      <c r="E58" s="78"/>
      <c r="F58" s="79"/>
      <c r="G58" s="78"/>
      <c r="H58" s="78"/>
    </row>
    <row r="59" spans="1:8" ht="25.5" hidden="1" x14ac:dyDescent="0.2">
      <c r="A59" s="80"/>
      <c r="B59" s="80" t="s">
        <v>45</v>
      </c>
      <c r="C59" s="80"/>
      <c r="D59" s="80"/>
      <c r="E59" s="78"/>
      <c r="F59" s="79"/>
      <c r="G59" s="78"/>
      <c r="H59" s="78"/>
    </row>
    <row r="60" spans="1:8" hidden="1" x14ac:dyDescent="0.2">
      <c r="A60" s="62">
        <v>52</v>
      </c>
      <c r="B60" s="77" t="s">
        <v>46</v>
      </c>
      <c r="C60" s="62" t="s">
        <v>2</v>
      </c>
      <c r="D60" s="62">
        <v>0</v>
      </c>
      <c r="E60" s="78"/>
      <c r="F60" s="79"/>
      <c r="G60" s="78"/>
      <c r="H60" s="78"/>
    </row>
    <row r="61" spans="1:8" hidden="1" x14ac:dyDescent="0.2">
      <c r="A61" s="62">
        <v>53</v>
      </c>
      <c r="B61" s="77" t="s">
        <v>47</v>
      </c>
      <c r="C61" s="62" t="s">
        <v>2</v>
      </c>
      <c r="D61" s="62">
        <v>0</v>
      </c>
      <c r="E61" s="78"/>
      <c r="F61" s="79"/>
      <c r="G61" s="78"/>
      <c r="H61" s="78"/>
    </row>
    <row r="62" spans="1:8" hidden="1" x14ac:dyDescent="0.2">
      <c r="A62" s="62">
        <v>54</v>
      </c>
      <c r="B62" s="77" t="s">
        <v>48</v>
      </c>
      <c r="C62" s="62" t="s">
        <v>2</v>
      </c>
      <c r="D62" s="62">
        <v>0</v>
      </c>
      <c r="E62" s="78"/>
      <c r="F62" s="79"/>
      <c r="G62" s="78"/>
      <c r="H62" s="78"/>
    </row>
    <row r="63" spans="1:8" hidden="1" x14ac:dyDescent="0.2">
      <c r="A63" s="62">
        <v>55</v>
      </c>
      <c r="B63" s="83" t="s">
        <v>49</v>
      </c>
      <c r="C63" s="62" t="s">
        <v>50</v>
      </c>
      <c r="D63" s="62">
        <v>0</v>
      </c>
      <c r="E63" s="78"/>
      <c r="F63" s="79"/>
      <c r="G63" s="78"/>
      <c r="H63" s="78"/>
    </row>
    <row r="64" spans="1:8" hidden="1" x14ac:dyDescent="0.2">
      <c r="A64" s="62">
        <v>56</v>
      </c>
      <c r="B64" s="83" t="s">
        <v>51</v>
      </c>
      <c r="C64" s="62" t="s">
        <v>2</v>
      </c>
      <c r="D64" s="62">
        <v>0</v>
      </c>
      <c r="E64" s="78"/>
      <c r="F64" s="79"/>
      <c r="G64" s="78"/>
      <c r="H64" s="78"/>
    </row>
    <row r="65" spans="1:8" hidden="1" x14ac:dyDescent="0.2">
      <c r="A65" s="62">
        <v>57</v>
      </c>
      <c r="B65" s="83" t="s">
        <v>52</v>
      </c>
      <c r="C65" s="62" t="s">
        <v>2</v>
      </c>
      <c r="D65" s="62">
        <v>0</v>
      </c>
      <c r="E65" s="78"/>
      <c r="F65" s="79"/>
      <c r="G65" s="78"/>
      <c r="H65" s="78"/>
    </row>
    <row r="66" spans="1:8" hidden="1" x14ac:dyDescent="0.2">
      <c r="A66" s="62">
        <v>58</v>
      </c>
      <c r="B66" s="77" t="s">
        <v>53</v>
      </c>
      <c r="C66" s="62" t="s">
        <v>2</v>
      </c>
      <c r="D66" s="62">
        <v>0</v>
      </c>
      <c r="E66" s="78"/>
      <c r="F66" s="79"/>
      <c r="G66" s="78"/>
      <c r="H66" s="78"/>
    </row>
    <row r="67" spans="1:8" hidden="1" x14ac:dyDescent="0.2">
      <c r="A67" s="62">
        <v>59</v>
      </c>
      <c r="B67" s="77" t="s">
        <v>54</v>
      </c>
      <c r="C67" s="62" t="s">
        <v>2</v>
      </c>
      <c r="D67" s="62">
        <v>0</v>
      </c>
      <c r="E67" s="78"/>
      <c r="F67" s="79"/>
      <c r="G67" s="78"/>
      <c r="H67" s="78"/>
    </row>
    <row r="68" spans="1:8" hidden="1" x14ac:dyDescent="0.2">
      <c r="A68" s="62">
        <v>60</v>
      </c>
      <c r="B68" s="83" t="s">
        <v>55</v>
      </c>
      <c r="C68" s="62" t="s">
        <v>56</v>
      </c>
      <c r="D68" s="62">
        <v>0</v>
      </c>
      <c r="E68" s="78"/>
      <c r="F68" s="79"/>
      <c r="G68" s="78"/>
      <c r="H68" s="78"/>
    </row>
    <row r="69" spans="1:8" hidden="1" x14ac:dyDescent="0.2">
      <c r="A69" s="62"/>
      <c r="B69" s="84" t="s">
        <v>32</v>
      </c>
      <c r="C69" s="85" t="e">
        <f>SUM(#REF!)</f>
        <v>#REF!</v>
      </c>
      <c r="D69" s="62"/>
      <c r="E69" s="78"/>
      <c r="F69" s="79"/>
      <c r="G69" s="78"/>
      <c r="H69" s="78"/>
    </row>
    <row r="70" spans="1:8" hidden="1" x14ac:dyDescent="0.2">
      <c r="A70" s="80"/>
      <c r="B70" s="58" t="s">
        <v>742</v>
      </c>
      <c r="C70" s="59"/>
      <c r="D70" s="59"/>
      <c r="E70" s="59"/>
      <c r="F70" s="59"/>
      <c r="G70" s="59"/>
      <c r="H70" s="59"/>
    </row>
    <row r="71" spans="1:8" ht="24" customHeight="1" x14ac:dyDescent="0.2">
      <c r="A71" s="58" t="s">
        <v>743</v>
      </c>
      <c r="B71" s="59"/>
      <c r="C71" s="59"/>
      <c r="D71" s="59"/>
      <c r="E71" s="59"/>
      <c r="F71" s="59"/>
      <c r="G71" s="59"/>
      <c r="H71" s="59"/>
    </row>
    <row r="72" spans="1:8" ht="25.5" x14ac:dyDescent="0.2">
      <c r="A72" s="60" t="s">
        <v>0</v>
      </c>
      <c r="B72" s="60" t="s">
        <v>1</v>
      </c>
      <c r="C72" s="60" t="s">
        <v>2</v>
      </c>
      <c r="D72" s="60" t="s">
        <v>3</v>
      </c>
      <c r="E72" s="60" t="s">
        <v>745</v>
      </c>
      <c r="F72" s="61" t="s">
        <v>764</v>
      </c>
      <c r="G72" s="60" t="s">
        <v>765</v>
      </c>
      <c r="H72" s="60" t="s">
        <v>729</v>
      </c>
    </row>
    <row r="73" spans="1:8" x14ac:dyDescent="0.2">
      <c r="A73" s="62">
        <v>29</v>
      </c>
      <c r="B73" s="63" t="s">
        <v>57</v>
      </c>
      <c r="C73" s="62" t="s">
        <v>2</v>
      </c>
      <c r="D73" s="62">
        <v>1</v>
      </c>
      <c r="E73" s="64"/>
      <c r="F73" s="65"/>
      <c r="G73" s="64"/>
      <c r="H73" s="66">
        <f t="shared" ref="H73:H74" si="6">+G73*D73</f>
        <v>0</v>
      </c>
    </row>
    <row r="74" spans="1:8" x14ac:dyDescent="0.2">
      <c r="A74" s="62">
        <v>30</v>
      </c>
      <c r="B74" s="63" t="s">
        <v>58</v>
      </c>
      <c r="C74" s="62" t="s">
        <v>2</v>
      </c>
      <c r="D74" s="62">
        <v>1</v>
      </c>
      <c r="E74" s="64"/>
      <c r="F74" s="65"/>
      <c r="G74" s="64"/>
      <c r="H74" s="66">
        <f t="shared" si="6"/>
        <v>0</v>
      </c>
    </row>
    <row r="75" spans="1:8" ht="12" customHeight="1" x14ac:dyDescent="0.2">
      <c r="A75" s="68" t="s">
        <v>744</v>
      </c>
      <c r="B75" s="69"/>
      <c r="C75" s="69"/>
      <c r="D75" s="70"/>
      <c r="E75" s="71"/>
      <c r="F75" s="72"/>
      <c r="G75" s="71"/>
      <c r="H75" s="71">
        <f>SUM(H73:H74)</f>
        <v>0</v>
      </c>
    </row>
    <row r="76" spans="1:8" ht="24" customHeight="1" x14ac:dyDescent="0.2">
      <c r="A76" s="58" t="s">
        <v>746</v>
      </c>
      <c r="B76" s="59"/>
      <c r="C76" s="59"/>
      <c r="D76" s="59"/>
      <c r="E76" s="59"/>
      <c r="F76" s="59"/>
      <c r="G76" s="59"/>
      <c r="H76" s="59"/>
    </row>
    <row r="77" spans="1:8" ht="25.5" x14ac:dyDescent="0.2">
      <c r="A77" s="60" t="s">
        <v>0</v>
      </c>
      <c r="B77" s="60" t="s">
        <v>1</v>
      </c>
      <c r="C77" s="60" t="s">
        <v>2</v>
      </c>
      <c r="D77" s="60" t="s">
        <v>3</v>
      </c>
      <c r="E77" s="60" t="s">
        <v>745</v>
      </c>
      <c r="F77" s="61" t="s">
        <v>764</v>
      </c>
      <c r="G77" s="60" t="s">
        <v>765</v>
      </c>
      <c r="H77" s="60" t="s">
        <v>729</v>
      </c>
    </row>
    <row r="78" spans="1:8" x14ac:dyDescent="0.2">
      <c r="A78" s="62">
        <v>31</v>
      </c>
      <c r="B78" s="63" t="s">
        <v>59</v>
      </c>
      <c r="C78" s="62" t="s">
        <v>2</v>
      </c>
      <c r="D78" s="62">
        <v>1</v>
      </c>
      <c r="E78" s="64"/>
      <c r="F78" s="65"/>
      <c r="G78" s="64"/>
      <c r="H78" s="66">
        <f t="shared" ref="H78:H81" si="7">+G78*D78</f>
        <v>0</v>
      </c>
    </row>
    <row r="79" spans="1:8" x14ac:dyDescent="0.2">
      <c r="A79" s="62">
        <v>32</v>
      </c>
      <c r="B79" s="63" t="s">
        <v>60</v>
      </c>
      <c r="C79" s="62" t="s">
        <v>2</v>
      </c>
      <c r="D79" s="62">
        <v>1</v>
      </c>
      <c r="E79" s="64"/>
      <c r="F79" s="65"/>
      <c r="G79" s="64"/>
      <c r="H79" s="66">
        <f t="shared" si="7"/>
        <v>0</v>
      </c>
    </row>
    <row r="80" spans="1:8" x14ac:dyDescent="0.2">
      <c r="A80" s="62">
        <v>33</v>
      </c>
      <c r="B80" s="63" t="s">
        <v>61</v>
      </c>
      <c r="C80" s="62" t="s">
        <v>2</v>
      </c>
      <c r="D80" s="62">
        <v>1</v>
      </c>
      <c r="E80" s="64"/>
      <c r="F80" s="65"/>
      <c r="G80" s="64"/>
      <c r="H80" s="66">
        <f t="shared" si="7"/>
        <v>0</v>
      </c>
    </row>
    <row r="81" spans="1:8" x14ac:dyDescent="0.2">
      <c r="A81" s="62">
        <v>34</v>
      </c>
      <c r="B81" s="63" t="s">
        <v>62</v>
      </c>
      <c r="C81" s="62" t="s">
        <v>2</v>
      </c>
      <c r="D81" s="62">
        <v>1</v>
      </c>
      <c r="E81" s="64"/>
      <c r="F81" s="65"/>
      <c r="G81" s="64"/>
      <c r="H81" s="66">
        <f t="shared" si="7"/>
        <v>0</v>
      </c>
    </row>
    <row r="82" spans="1:8" ht="12" customHeight="1" x14ac:dyDescent="0.2">
      <c r="A82" s="68" t="s">
        <v>747</v>
      </c>
      <c r="B82" s="69"/>
      <c r="C82" s="69"/>
      <c r="D82" s="70"/>
      <c r="E82" s="71"/>
      <c r="F82" s="72"/>
      <c r="G82" s="71"/>
      <c r="H82" s="71">
        <f>SUM(H78:H81)</f>
        <v>0</v>
      </c>
    </row>
    <row r="83" spans="1:8" x14ac:dyDescent="0.2">
      <c r="A83" s="58" t="s">
        <v>748</v>
      </c>
      <c r="B83" s="59"/>
      <c r="C83" s="59"/>
      <c r="D83" s="59"/>
      <c r="E83" s="59"/>
      <c r="F83" s="59"/>
      <c r="G83" s="59"/>
      <c r="H83" s="59"/>
    </row>
    <row r="84" spans="1:8" ht="25.5" x14ac:dyDescent="0.2">
      <c r="A84" s="60" t="s">
        <v>0</v>
      </c>
      <c r="B84" s="60" t="s">
        <v>1</v>
      </c>
      <c r="C84" s="60" t="s">
        <v>2</v>
      </c>
      <c r="D84" s="60" t="s">
        <v>3</v>
      </c>
      <c r="E84" s="60" t="s">
        <v>745</v>
      </c>
      <c r="F84" s="61" t="s">
        <v>764</v>
      </c>
      <c r="G84" s="60" t="s">
        <v>765</v>
      </c>
      <c r="H84" s="60" t="s">
        <v>729</v>
      </c>
    </row>
    <row r="85" spans="1:8" x14ac:dyDescent="0.2">
      <c r="A85" s="62">
        <v>35</v>
      </c>
      <c r="B85" s="63" t="s">
        <v>63</v>
      </c>
      <c r="C85" s="62" t="s">
        <v>2</v>
      </c>
      <c r="D85" s="62">
        <v>2</v>
      </c>
      <c r="E85" s="64"/>
      <c r="F85" s="65"/>
      <c r="G85" s="64"/>
      <c r="H85" s="66">
        <f t="shared" ref="H85:H90" si="8">+G85*D85</f>
        <v>0</v>
      </c>
    </row>
    <row r="86" spans="1:8" ht="25.5" x14ac:dyDescent="0.2">
      <c r="A86" s="62">
        <v>36</v>
      </c>
      <c r="B86" s="75" t="s">
        <v>64</v>
      </c>
      <c r="C86" s="62" t="s">
        <v>2</v>
      </c>
      <c r="D86" s="62">
        <f>D16+D15</f>
        <v>16</v>
      </c>
      <c r="E86" s="64"/>
      <c r="F86" s="65"/>
      <c r="G86" s="64"/>
      <c r="H86" s="66">
        <f t="shared" si="8"/>
        <v>0</v>
      </c>
    </row>
    <row r="87" spans="1:8" x14ac:dyDescent="0.2">
      <c r="A87" s="62">
        <v>37</v>
      </c>
      <c r="B87" s="75" t="s">
        <v>763</v>
      </c>
      <c r="C87" s="62" t="s">
        <v>2</v>
      </c>
      <c r="D87" s="62">
        <f>D16+D15</f>
        <v>16</v>
      </c>
      <c r="E87" s="64"/>
      <c r="F87" s="65"/>
      <c r="G87" s="64"/>
      <c r="H87" s="66">
        <f t="shared" si="8"/>
        <v>0</v>
      </c>
    </row>
    <row r="88" spans="1:8" x14ac:dyDescent="0.2">
      <c r="A88" s="62">
        <v>38</v>
      </c>
      <c r="B88" s="63" t="s">
        <v>65</v>
      </c>
      <c r="C88" s="62" t="s">
        <v>2</v>
      </c>
      <c r="D88" s="62">
        <v>1</v>
      </c>
      <c r="E88" s="64"/>
      <c r="F88" s="65"/>
      <c r="G88" s="64"/>
      <c r="H88" s="66">
        <f t="shared" si="8"/>
        <v>0</v>
      </c>
    </row>
    <row r="89" spans="1:8" ht="25.5" x14ac:dyDescent="0.2">
      <c r="A89" s="62">
        <v>39</v>
      </c>
      <c r="B89" s="63" t="s">
        <v>66</v>
      </c>
      <c r="C89" s="62" t="s">
        <v>2</v>
      </c>
      <c r="D89" s="62">
        <v>1</v>
      </c>
      <c r="E89" s="64"/>
      <c r="F89" s="65"/>
      <c r="G89" s="64"/>
      <c r="H89" s="66">
        <f t="shared" si="8"/>
        <v>0</v>
      </c>
    </row>
    <row r="90" spans="1:8" x14ac:dyDescent="0.2">
      <c r="A90" s="62">
        <v>40</v>
      </c>
      <c r="B90" s="63" t="s">
        <v>67</v>
      </c>
      <c r="C90" s="62" t="s">
        <v>2</v>
      </c>
      <c r="D90" s="62">
        <v>1</v>
      </c>
      <c r="E90" s="64"/>
      <c r="F90" s="65"/>
      <c r="G90" s="64"/>
      <c r="H90" s="66">
        <f t="shared" si="8"/>
        <v>0</v>
      </c>
    </row>
    <row r="91" spans="1:8" ht="12" customHeight="1" x14ac:dyDescent="0.2">
      <c r="A91" s="68" t="s">
        <v>749</v>
      </c>
      <c r="B91" s="69"/>
      <c r="C91" s="69"/>
      <c r="D91" s="70"/>
      <c r="E91" s="71"/>
      <c r="F91" s="72"/>
      <c r="G91" s="71"/>
      <c r="H91" s="71">
        <f>SUM(H85:H90)</f>
        <v>0</v>
      </c>
    </row>
    <row r="92" spans="1:8" x14ac:dyDescent="0.2">
      <c r="A92" s="73" t="s">
        <v>750</v>
      </c>
      <c r="B92" s="74"/>
      <c r="C92" s="74"/>
      <c r="D92" s="74"/>
      <c r="E92" s="74"/>
      <c r="F92" s="74"/>
      <c r="G92" s="74"/>
      <c r="H92" s="74"/>
    </row>
    <row r="93" spans="1:8" ht="25.5" x14ac:dyDescent="0.2">
      <c r="A93" s="60" t="s">
        <v>0</v>
      </c>
      <c r="B93" s="60" t="s">
        <v>1</v>
      </c>
      <c r="C93" s="60" t="s">
        <v>2</v>
      </c>
      <c r="D93" s="60" t="s">
        <v>3</v>
      </c>
      <c r="E93" s="60" t="s">
        <v>745</v>
      </c>
      <c r="F93" s="61" t="s">
        <v>764</v>
      </c>
      <c r="G93" s="60" t="s">
        <v>765</v>
      </c>
      <c r="H93" s="60" t="s">
        <v>729</v>
      </c>
    </row>
    <row r="94" spans="1:8" ht="51" x14ac:dyDescent="0.2">
      <c r="A94" s="62">
        <v>41</v>
      </c>
      <c r="B94" s="75" t="s">
        <v>68</v>
      </c>
      <c r="C94" s="62" t="s">
        <v>2</v>
      </c>
      <c r="D94" s="62">
        <v>3</v>
      </c>
      <c r="E94" s="64"/>
      <c r="F94" s="65"/>
      <c r="G94" s="64"/>
      <c r="H94" s="66">
        <f t="shared" ref="H94" si="9">+G94*D94</f>
        <v>0</v>
      </c>
    </row>
    <row r="95" spans="1:8" ht="25.5" x14ac:dyDescent="0.2">
      <c r="A95" s="62">
        <v>42</v>
      </c>
      <c r="B95" s="75" t="s">
        <v>69</v>
      </c>
      <c r="C95" s="62" t="s">
        <v>2</v>
      </c>
      <c r="D95" s="62">
        <v>1</v>
      </c>
      <c r="E95" s="78">
        <v>500000</v>
      </c>
      <c r="F95" s="79"/>
      <c r="G95" s="78"/>
      <c r="H95" s="66">
        <f t="shared" ref="H95" si="10">+E95*D95</f>
        <v>500000</v>
      </c>
    </row>
    <row r="96" spans="1:8" ht="12" customHeight="1" x14ac:dyDescent="0.2">
      <c r="A96" s="68" t="s">
        <v>751</v>
      </c>
      <c r="B96" s="69"/>
      <c r="C96" s="69"/>
      <c r="D96" s="70"/>
      <c r="E96" s="71"/>
      <c r="F96" s="72"/>
      <c r="G96" s="71"/>
      <c r="H96" s="71">
        <f>SUM(H94:H95)</f>
        <v>500000</v>
      </c>
    </row>
    <row r="97" spans="1:8" ht="25.5" x14ac:dyDescent="0.2">
      <c r="A97" s="86"/>
      <c r="B97" s="87"/>
      <c r="C97" s="87"/>
      <c r="D97" s="87"/>
      <c r="E97" s="71" t="s">
        <v>766</v>
      </c>
      <c r="F97" s="72"/>
      <c r="G97" s="71"/>
      <c r="H97" s="88">
        <f>+H12+H27+H37+H43+H47+H56+H75+H82+H91+H96</f>
        <v>500000</v>
      </c>
    </row>
    <row r="100" spans="1:8" ht="144.75" customHeight="1" x14ac:dyDescent="0.2">
      <c r="A100" s="91" t="s">
        <v>768</v>
      </c>
      <c r="B100" s="91"/>
      <c r="C100" s="91"/>
      <c r="D100" s="91"/>
      <c r="E100" s="91"/>
      <c r="F100" s="91"/>
      <c r="G100" s="91"/>
      <c r="H100" s="91"/>
    </row>
  </sheetData>
  <protectedRanges>
    <protectedRange sqref="E9:G11" name="Rango1_40"/>
    <protectedRange sqref="E15:G23" name="Rango1_39"/>
    <protectedRange sqref="E30:G36" name="Rango1_41"/>
    <protectedRange sqref="E40:G42" name="Rango1_42"/>
    <protectedRange sqref="E46:G46" name="Rango1_43_1"/>
    <protectedRange sqref="E52:G54" name="Rango1_44"/>
    <protectedRange sqref="E73:G74" name="Rango1_48"/>
    <protectedRange sqref="E78:G81" name="Rango1_49"/>
    <protectedRange sqref="E85:G89" name="Rango1_50_1"/>
    <protectedRange sqref="E90:G90" name="Rango1_50_2"/>
    <protectedRange sqref="E94:G95" name="Rango1_52"/>
  </protectedRanges>
  <mergeCells count="24">
    <mergeCell ref="A47:D47"/>
    <mergeCell ref="A56:D56"/>
    <mergeCell ref="A75:D75"/>
    <mergeCell ref="B57:H57"/>
    <mergeCell ref="B70:H70"/>
    <mergeCell ref="A27:D27"/>
    <mergeCell ref="A37:D37"/>
    <mergeCell ref="A100:H100"/>
    <mergeCell ref="A83:H83"/>
    <mergeCell ref="A92:H92"/>
    <mergeCell ref="A82:D82"/>
    <mergeCell ref="A91:D91"/>
    <mergeCell ref="A1:H1"/>
    <mergeCell ref="A96:D96"/>
    <mergeCell ref="A2:H2"/>
    <mergeCell ref="A13:H13"/>
    <mergeCell ref="A28:H28"/>
    <mergeCell ref="A38:H38"/>
    <mergeCell ref="A44:H44"/>
    <mergeCell ref="A12:D12"/>
    <mergeCell ref="A43:D43"/>
    <mergeCell ref="A48:H48"/>
    <mergeCell ref="A71:H71"/>
    <mergeCell ref="A76:H76"/>
  </mergeCells>
  <hyperlinks>
    <hyperlink ref="B18" location="'Especificaciones Técnicas'!B153" display="SUMINISTRO COMPUTADOR PORTATIL GAMA BAJA" xr:uid="{00000000-0004-0000-0000-000008000000}"/>
    <hyperlink ref="B17" location="'Especificaciones Técnicas'!B178" display="SUMINISTRO COMPUTADOR TODO EN 1" xr:uid="{00000000-0004-0000-0000-000007000000}"/>
    <hyperlink ref="B4" location="'Especificaciones Técnicas'!B58" display="SUMINISTRO CÁMARA FOTOGRÁFICA Y VIDEO" xr:uid="{00000000-0004-0000-0000-000000000000}"/>
    <hyperlink ref="B9" location="'Especificaciones Técnicas'!B125" display="SUMINISTRO ESTABILIZADOR DE SMART PHONE" xr:uid="{00000000-0004-0000-0000-00002C000000}"/>
    <hyperlink ref="B16" location="'Especificaciones Técnicas'!B145" display="SUMINISTRO COMPUTADOR PORTÁTIL GAMA MEDIA " xr:uid="{00000000-0004-0000-0000-000006000000}"/>
    <hyperlink ref="B15" location="'Especificaciones Técnicas'!B128" display="SUMINISTRO COMPUTADOR PORTATIL PARA DISEÑO" xr:uid="{00000000-0004-0000-0000-000005000000}"/>
    <hyperlink ref="B11" location="'Especificaciones Técnicas'!B105" display="SUMINISTRO CÁMARA DE ACCIÓN" xr:uid="{00000000-0004-0000-0000-000004000000}"/>
    <hyperlink ref="B10" location="'Especificaciones Técnicas'!B116" display="SUMINISTRO DE MINI DRONE" xr:uid="{00000000-0004-0000-0000-000003000000}"/>
    <hyperlink ref="B8" location="'Especificaciones Técnicas'!B73" display="SUMINISTRO MICRÓFONO DE SOLAPA " xr:uid="{00000000-0004-0000-0000-000002000000}"/>
    <hyperlink ref="B7" location="'Especificaciones Técnicas'!B85" display="SUMINISTRO MICRÓFONO INALÁMBRICO " xr:uid="{00000000-0004-0000-0000-000001000000}"/>
    <hyperlink ref="B20" location="'Especificaciones Técnicas'!B164" display="SUMINISTRO MONITOR " xr:uid="{00000000-0004-0000-0000-00002A000000}"/>
    <hyperlink ref="B21" location="'Especificaciones Técnicas'!B191" display="SUMINISTRO BASE PORTATIL AJUSTABLE" xr:uid="{00000000-0004-0000-0000-000029000000}"/>
    <hyperlink ref="B22" location="'Especificaciones Técnicas'!B197" display="SUMINISTRO IMPRESORA MULTIFUNCIONAL" xr:uid="{00000000-0004-0000-0000-000028000000}"/>
    <hyperlink ref="B58" location="'Especificaciones Técnicas'!B494" display="SUMINISTRO DE UTM CON SOPORTE X 1AÑO" xr:uid="{00000000-0004-0000-0000-00001A000000}"/>
    <hyperlink ref="B60" location="'Especificaciones Técnicas'!B555" display="SUMINISTRO DE PANEL" xr:uid="{00000000-0004-0000-0000-00001B000000}"/>
    <hyperlink ref="B61" location="'Especificaciones Técnicas'!B568" display="SUMINISTRO DE SENSOR DE HUMO" xr:uid="{00000000-0004-0000-0000-00001C000000}"/>
    <hyperlink ref="B66" location="'Especificaciones Técnicas'!B577" display="SUMINISTRO LUZ ESTROBO" xr:uid="{00000000-0004-0000-0000-00001D000000}"/>
    <hyperlink ref="B67" location="'Especificaciones Técnicas'!B585" display="SUMINISTRO ESTACIÓN MANUAL " xr:uid="{00000000-0004-0000-0000-00001E000000}"/>
    <hyperlink ref="B62" location="'Especificaciones Técnicas'!B568" display="SUMINISTRO SENSOR TÉRMICO" xr:uid="{00000000-0004-0000-0000-00001F000000}"/>
    <hyperlink ref="B55" location="'Especificaciones Técnicas'!B711" display="SUMINISTRO LEGO MINDSTORM ROBOT INVENTOR" xr:uid="{00000000-0004-0000-0000-000018000000}"/>
    <hyperlink ref="B53" location="'Especificaciones Técnicas'!B487" display="SUMINISTRO WAKE UP BRAIN" xr:uid="{00000000-0004-0000-0000-000017000000}"/>
    <hyperlink ref="B49" location="'Especificaciones Técnicas'!B422" display="SUMINISTRO SET BASE COMUNIDAD" xr:uid="{00000000-0004-0000-0000-000014000000}"/>
    <hyperlink ref="B50" location="'Especificaciones Técnicas'!B465" display="SUMINISTRO MINDSTORM EDUCATIVO" xr:uid="{00000000-0004-0000-0000-000015000000}"/>
    <hyperlink ref="B31" location="'Especificaciones Técnicas'!B306" display="SUMINISTRO CNC 3 EN 1" xr:uid="{00000000-0004-0000-0000-00000A000000}"/>
    <hyperlink ref="B25" location="'Especificaciones Técnicas'!B810" display="SUMINISTRO GARANTÍA EXTENDIDA X 5AÑOS PC DISEÑO" xr:uid="{00000000-0004-0000-0000-00002B000000}"/>
    <hyperlink ref="B24" location="'Especificaciones Técnicas'!B790" display="SUMINISTRO PC NUC PARA RACK" xr:uid="{00000000-0004-0000-0000-000027000000}"/>
    <hyperlink ref="B54" location="'Especificaciones Técnicas'!B718" display="SUMINISTRO CAJA GRANDE DE LADRILLOS CREATIVOS" xr:uid="{00000000-0004-0000-0000-000019000000}"/>
    <hyperlink ref="B52" location="'Especificaciones Técnicas'!B480" display="SUMINISTRO KIT IOT" xr:uid="{00000000-0004-0000-0000-000016000000}"/>
    <hyperlink ref="B46" location="'Especificaciones Técnicas'!B396" display="SUMINISTRO SENSOR CALIDAD DEL AIRE" xr:uid="{00000000-0004-0000-0000-000013000000}"/>
    <hyperlink ref="B42" location="'Especificaciones Técnicas'!B382" display="'Especificaciones Técnicas'!B382" xr:uid="{00000000-0004-0000-0000-000012000000}"/>
    <hyperlink ref="B41" location="'Especificaciones Técnicas'!B370" display="SUMINISTRO DE MICRÓFONO PARA ANUNCIOS EN VIVO CON SISTEMA INTELIGENTE EMBEBIDO" xr:uid="{00000000-0004-0000-0000-000011000000}"/>
    <hyperlink ref="B40" location="'Especificaciones Técnicas'!B355" display="SUMINISTRO DE MINI SPEAKER IP" xr:uid="{00000000-0004-0000-0000-000010000000}"/>
    <hyperlink ref="B36" location="'Especificaciones Técnicas'!B313" display="SUMINISTRO IMPRESORA CNC " xr:uid="{00000000-0004-0000-0000-00000F000000}"/>
    <hyperlink ref="B35" location="'Especificaciones Técnicas'!B743" display="SUMINISTRO DE CARRETE PLA 1000g PARA LA IMPRESORA 3D " xr:uid="{00000000-0004-0000-0000-00000E000000}"/>
    <hyperlink ref="B34" location="'Especificaciones Técnicas'!B347" display="SUMINISTRO Kit Arduino" xr:uid="{00000000-0004-0000-0000-00000D000000}"/>
    <hyperlink ref="B33" location="'Especificaciones Técnicas'!B320" display="SUMINISTRO Estación de soldadura " xr:uid="{00000000-0004-0000-0000-00000C000000}"/>
    <hyperlink ref="B32" location="'Especificaciones Técnicas'!B334" display="SUMINISTRO CORTADORA LASER" xr:uid="{00000000-0004-0000-0000-00000B000000}"/>
    <hyperlink ref="B30" location="'Especificaciones Técnicas'!B300" display="SUMINISTRO Impresora 3D Ender 3" xr:uid="{00000000-0004-0000-0000-000009000000}"/>
    <hyperlink ref="B85" location="'Especificaciones Técnicas'!B725" display="SUMINISTRO PANTALLA DIGITALIZADORA" xr:uid="{00000000-0004-0000-0000-000024000000}"/>
    <hyperlink ref="B81" location="'Especificaciones Técnicas'!B618" display="SUMINISTRO TALADRO INALÁMBRICO " xr:uid="{00000000-0004-0000-0000-000023000000}"/>
    <hyperlink ref="B80" location="'Especificaciones Técnicas'!B611" display="SUMINISTRO TALADRO ÁRBOL" xr:uid="{00000000-0004-0000-0000-000022000000}"/>
    <hyperlink ref="B79" location="'Especificaciones Técnicas'!B604" display="SUMINISTRO MOTOTOOL " xr:uid="{00000000-0004-0000-0000-000021000000}"/>
    <hyperlink ref="B78" location="'Especificaciones Técnicas'!B597" display="SUMINISTRO CALADORA " xr:uid="{00000000-0004-0000-0000-000020000000}"/>
    <hyperlink ref="B89" location="'Especificaciones Técnicas'!B696" display="SUMINISTRO TERCERA MANO CON LUPA, PARA SOLDAR" xr:uid="{00000000-0004-0000-0000-000026000000}"/>
    <hyperlink ref="B88" location="'Especificaciones Técnicas'!B681" display="SUMINISTRO GAFAS REALIDAD VIRTUAL VR" xr:uid="{00000000-0004-0000-0000-000025000000}"/>
    <hyperlink ref="B5" location="'Especificaciones Técnicas'!B795" display="SUMINISTRO ADAPTADOR DE CORRIENTE" xr:uid="{F2E82DDA-7F59-44F5-BB57-ABFF7D1D256F}"/>
    <hyperlink ref="B6" location="'Especificaciones Técnicas'!B802" display="SUMINISTRO CAPTURADOR DE VIDEO PARA STREAMING " xr:uid="{0D48FB31-6896-4452-8AFA-D4091DEE1448}"/>
    <hyperlink ref="B73" location="'Especificaciones Técnicas'!B810" display="SUMINISTRO MANDO PLAY STATION 4" xr:uid="{2725A46F-4F6D-4042-BF42-7B72C6471434}"/>
    <hyperlink ref="B74" location="'Especificaciones Técnicas'!B811" display="SUMINISTRO MANDO XBOX ONE" xr:uid="{35DAF811-03B6-4C6F-B7C3-9832B8073D70}"/>
    <hyperlink ref="B90" location="listado!B815" display="SUMINISTRO TRÍPODE BASE 157CM" xr:uid="{911821B2-9707-4208-A68C-B532AFE3BB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F815"/>
  <sheetViews>
    <sheetView showGridLines="0" zoomScale="87" zoomScaleNormal="87" zoomScaleSheetLayoutView="90" workbookViewId="0">
      <pane ySplit="3" topLeftCell="A818" activePane="bottomLeft" state="frozen"/>
      <selection pane="bottomLeft" activeCell="D778" sqref="D778:D789"/>
    </sheetView>
  </sheetViews>
  <sheetFormatPr baseColWidth="10" defaultColWidth="11.42578125" defaultRowHeight="12" x14ac:dyDescent="0.2"/>
  <cols>
    <col min="1" max="1" width="2.7109375" style="1" customWidth="1"/>
    <col min="2" max="2" width="40.42578125" style="1" bestFit="1" customWidth="1"/>
    <col min="3" max="4" width="42.28515625" style="40" customWidth="1"/>
    <col min="5" max="5" width="24.140625" style="1" customWidth="1"/>
    <col min="6" max="16384" width="11.42578125" style="1"/>
  </cols>
  <sheetData>
    <row r="2" spans="2:5" x14ac:dyDescent="0.2">
      <c r="B2" s="50" t="s">
        <v>70</v>
      </c>
      <c r="C2" s="50"/>
      <c r="D2" s="50"/>
    </row>
    <row r="3" spans="2:5" s="2" customFormat="1" ht="10.5" customHeight="1" x14ac:dyDescent="0.2">
      <c r="B3" s="51" t="s">
        <v>71</v>
      </c>
      <c r="C3" s="51"/>
      <c r="D3" s="51"/>
      <c r="E3" s="1"/>
    </row>
    <row r="4" spans="2:5" s="2" customFormat="1" x14ac:dyDescent="0.2">
      <c r="C4" s="1"/>
      <c r="D4" s="1"/>
      <c r="E4" s="1"/>
    </row>
    <row r="5" spans="2:5" s="2" customFormat="1" x14ac:dyDescent="0.2">
      <c r="B5" s="52" t="s">
        <v>72</v>
      </c>
      <c r="C5" s="52"/>
      <c r="D5" s="52"/>
      <c r="E5" s="1"/>
    </row>
    <row r="6" spans="2:5" s="2" customFormat="1" x14ac:dyDescent="0.2">
      <c r="B6" s="46" t="s">
        <v>1</v>
      </c>
      <c r="C6" s="46" t="s">
        <v>73</v>
      </c>
      <c r="D6" s="3" t="s">
        <v>74</v>
      </c>
      <c r="E6" s="1"/>
    </row>
    <row r="7" spans="2:5" s="2" customFormat="1" x14ac:dyDescent="0.2">
      <c r="B7" s="4" t="s">
        <v>75</v>
      </c>
      <c r="C7" s="4" t="s">
        <v>76</v>
      </c>
      <c r="D7" s="5"/>
      <c r="E7" s="1"/>
    </row>
    <row r="8" spans="2:5" s="2" customFormat="1" x14ac:dyDescent="0.2">
      <c r="B8" s="4" t="s">
        <v>77</v>
      </c>
      <c r="C8" s="4" t="s">
        <v>76</v>
      </c>
      <c r="D8" s="5"/>
      <c r="E8" s="1"/>
    </row>
    <row r="9" spans="2:5" s="2" customFormat="1" x14ac:dyDescent="0.2">
      <c r="B9" s="6" t="s">
        <v>78</v>
      </c>
      <c r="C9" s="6" t="s">
        <v>79</v>
      </c>
      <c r="D9" s="5"/>
      <c r="E9" s="1"/>
    </row>
    <row r="10" spans="2:5" s="2" customFormat="1" x14ac:dyDescent="0.2">
      <c r="B10" s="6" t="s">
        <v>81</v>
      </c>
      <c r="C10" s="7" t="s">
        <v>82</v>
      </c>
      <c r="D10" s="5"/>
      <c r="E10" s="1"/>
    </row>
    <row r="11" spans="2:5" s="2" customFormat="1" x14ac:dyDescent="0.2">
      <c r="B11" s="6" t="s">
        <v>83</v>
      </c>
      <c r="C11" s="7" t="s">
        <v>84</v>
      </c>
      <c r="D11" s="5"/>
      <c r="E11" s="1"/>
    </row>
    <row r="12" spans="2:5" s="2" customFormat="1" x14ac:dyDescent="0.2">
      <c r="B12" s="6" t="s">
        <v>85</v>
      </c>
      <c r="C12" s="7" t="s">
        <v>86</v>
      </c>
      <c r="D12" s="5"/>
      <c r="E12" s="1"/>
    </row>
    <row r="13" spans="2:5" s="2" customFormat="1" ht="36" x14ac:dyDescent="0.2">
      <c r="B13" s="6" t="s">
        <v>87</v>
      </c>
      <c r="C13" s="6" t="s">
        <v>88</v>
      </c>
      <c r="D13" s="5"/>
      <c r="E13" s="1"/>
    </row>
    <row r="14" spans="2:5" s="2" customFormat="1" x14ac:dyDescent="0.2">
      <c r="B14" s="6" t="s">
        <v>89</v>
      </c>
      <c r="C14" s="6" t="s">
        <v>90</v>
      </c>
      <c r="D14" s="5"/>
      <c r="E14" s="1"/>
    </row>
    <row r="15" spans="2:5" s="2" customFormat="1" x14ac:dyDescent="0.2">
      <c r="B15" s="6" t="s">
        <v>91</v>
      </c>
      <c r="C15" s="6" t="s">
        <v>92</v>
      </c>
      <c r="D15" s="5"/>
      <c r="E15" s="1"/>
    </row>
    <row r="16" spans="2:5" s="2" customFormat="1" ht="24" x14ac:dyDescent="0.2">
      <c r="B16" s="6" t="s">
        <v>93</v>
      </c>
      <c r="C16" s="6" t="s">
        <v>94</v>
      </c>
      <c r="D16" s="5"/>
      <c r="E16" s="1"/>
    </row>
    <row r="17" spans="2:5" s="2" customFormat="1" ht="60" x14ac:dyDescent="0.2">
      <c r="B17" s="6" t="s">
        <v>95</v>
      </c>
      <c r="C17" s="6" t="s">
        <v>96</v>
      </c>
      <c r="D17" s="5"/>
      <c r="E17" s="1"/>
    </row>
    <row r="18" spans="2:5" s="2" customFormat="1" ht="72" x14ac:dyDescent="0.2">
      <c r="B18" s="6" t="s">
        <v>97</v>
      </c>
      <c r="C18" s="6" t="s">
        <v>98</v>
      </c>
      <c r="D18" s="5"/>
      <c r="E18" s="1"/>
    </row>
    <row r="19" spans="2:5" s="2" customFormat="1" x14ac:dyDescent="0.2">
      <c r="B19" s="6" t="s">
        <v>99</v>
      </c>
      <c r="C19" s="6" t="s">
        <v>100</v>
      </c>
      <c r="D19" s="5"/>
      <c r="E19" s="1"/>
    </row>
    <row r="20" spans="2:5" s="2" customFormat="1" ht="60" x14ac:dyDescent="0.2">
      <c r="B20" s="6" t="s">
        <v>101</v>
      </c>
      <c r="C20" s="6" t="s">
        <v>102</v>
      </c>
      <c r="D20" s="5"/>
      <c r="E20" s="1"/>
    </row>
    <row r="21" spans="2:5" s="2" customFormat="1" ht="72" x14ac:dyDescent="0.2">
      <c r="B21" s="6" t="s">
        <v>103</v>
      </c>
      <c r="C21" s="6" t="s">
        <v>104</v>
      </c>
      <c r="D21" s="5"/>
      <c r="E21" s="1"/>
    </row>
    <row r="22" spans="2:5" s="2" customFormat="1" x14ac:dyDescent="0.2">
      <c r="B22" s="52" t="s">
        <v>106</v>
      </c>
      <c r="C22" s="52"/>
      <c r="D22" s="52"/>
      <c r="E22" s="1"/>
    </row>
    <row r="23" spans="2:5" s="2" customFormat="1" x14ac:dyDescent="0.2">
      <c r="B23" s="46" t="s">
        <v>1</v>
      </c>
      <c r="C23" s="46" t="s">
        <v>73</v>
      </c>
      <c r="D23" s="3" t="s">
        <v>74</v>
      </c>
      <c r="E23" s="1"/>
    </row>
    <row r="24" spans="2:5" s="2" customFormat="1" x14ac:dyDescent="0.2">
      <c r="B24" s="4" t="s">
        <v>75</v>
      </c>
      <c r="C24" s="4" t="s">
        <v>76</v>
      </c>
      <c r="D24" s="5"/>
      <c r="E24" s="1"/>
    </row>
    <row r="25" spans="2:5" s="2" customFormat="1" x14ac:dyDescent="0.2">
      <c r="B25" s="4" t="s">
        <v>77</v>
      </c>
      <c r="C25" s="4" t="s">
        <v>76</v>
      </c>
      <c r="D25" s="5"/>
      <c r="E25" s="1"/>
    </row>
    <row r="26" spans="2:5" s="2" customFormat="1" x14ac:dyDescent="0.2">
      <c r="B26" s="6" t="s">
        <v>78</v>
      </c>
      <c r="C26" s="6" t="s">
        <v>79</v>
      </c>
      <c r="D26" s="5"/>
      <c r="E26" s="1"/>
    </row>
    <row r="27" spans="2:5" s="2" customFormat="1" x14ac:dyDescent="0.2">
      <c r="B27" s="6" t="s">
        <v>81</v>
      </c>
      <c r="C27" s="7" t="s">
        <v>82</v>
      </c>
      <c r="D27" s="5"/>
      <c r="E27" s="1"/>
    </row>
    <row r="28" spans="2:5" s="2" customFormat="1" x14ac:dyDescent="0.2">
      <c r="B28" s="6" t="s">
        <v>83</v>
      </c>
      <c r="C28" s="7" t="s">
        <v>86</v>
      </c>
      <c r="D28" s="5"/>
      <c r="E28" s="1"/>
    </row>
    <row r="29" spans="2:5" s="2" customFormat="1" x14ac:dyDescent="0.2">
      <c r="B29" s="6" t="s">
        <v>85</v>
      </c>
      <c r="C29" s="7" t="s">
        <v>107</v>
      </c>
      <c r="D29" s="5"/>
      <c r="E29" s="1"/>
    </row>
    <row r="30" spans="2:5" s="2" customFormat="1" ht="36" x14ac:dyDescent="0.2">
      <c r="B30" s="6" t="s">
        <v>87</v>
      </c>
      <c r="C30" s="6" t="s">
        <v>88</v>
      </c>
      <c r="D30" s="5"/>
      <c r="E30" s="1"/>
    </row>
    <row r="31" spans="2:5" s="2" customFormat="1" x14ac:dyDescent="0.2">
      <c r="B31" s="6" t="s">
        <v>89</v>
      </c>
      <c r="C31" s="6" t="s">
        <v>90</v>
      </c>
      <c r="D31" s="5"/>
      <c r="E31" s="1"/>
    </row>
    <row r="32" spans="2:5" s="2" customFormat="1" x14ac:dyDescent="0.2">
      <c r="B32" s="6" t="s">
        <v>91</v>
      </c>
      <c r="C32" s="6" t="s">
        <v>92</v>
      </c>
      <c r="D32" s="5"/>
      <c r="E32" s="1"/>
    </row>
    <row r="33" spans="2:5" s="2" customFormat="1" ht="24" x14ac:dyDescent="0.2">
      <c r="B33" s="6" t="s">
        <v>93</v>
      </c>
      <c r="C33" s="6" t="s">
        <v>94</v>
      </c>
      <c r="D33" s="5"/>
      <c r="E33" s="1"/>
    </row>
    <row r="34" spans="2:5" s="2" customFormat="1" ht="60" x14ac:dyDescent="0.2">
      <c r="B34" s="6" t="s">
        <v>95</v>
      </c>
      <c r="C34" s="6" t="s">
        <v>96</v>
      </c>
      <c r="D34" s="5"/>
      <c r="E34" s="1"/>
    </row>
    <row r="35" spans="2:5" s="2" customFormat="1" ht="72" x14ac:dyDescent="0.2">
      <c r="B35" s="6" t="s">
        <v>97</v>
      </c>
      <c r="C35" s="6" t="s">
        <v>98</v>
      </c>
      <c r="D35" s="5"/>
      <c r="E35" s="1"/>
    </row>
    <row r="36" spans="2:5" s="2" customFormat="1" x14ac:dyDescent="0.2">
      <c r="B36" s="6" t="s">
        <v>99</v>
      </c>
      <c r="C36" s="6" t="s">
        <v>100</v>
      </c>
      <c r="D36" s="5"/>
      <c r="E36" s="1"/>
    </row>
    <row r="37" spans="2:5" s="2" customFormat="1" ht="96" x14ac:dyDescent="0.2">
      <c r="B37" s="6" t="s">
        <v>101</v>
      </c>
      <c r="C37" s="6" t="s">
        <v>108</v>
      </c>
      <c r="D37" s="5"/>
      <c r="E37" s="1"/>
    </row>
    <row r="38" spans="2:5" s="2" customFormat="1" ht="72" x14ac:dyDescent="0.2">
      <c r="B38" s="6" t="s">
        <v>103</v>
      </c>
      <c r="C38" s="6" t="s">
        <v>104</v>
      </c>
      <c r="D38" s="5"/>
      <c r="E38" s="1"/>
    </row>
    <row r="39" spans="2:5" s="2" customFormat="1" x14ac:dyDescent="0.2">
      <c r="C39" s="1"/>
      <c r="D39" s="1"/>
      <c r="E39" s="1"/>
    </row>
    <row r="40" spans="2:5" s="2" customFormat="1" x14ac:dyDescent="0.2">
      <c r="C40" s="1"/>
      <c r="D40" s="1"/>
      <c r="E40" s="1"/>
    </row>
    <row r="41" spans="2:5" x14ac:dyDescent="0.2">
      <c r="B41" s="47" t="s">
        <v>109</v>
      </c>
      <c r="C41" s="48"/>
      <c r="D41" s="49"/>
    </row>
    <row r="42" spans="2:5" x14ac:dyDescent="0.2">
      <c r="B42" s="8" t="s">
        <v>110</v>
      </c>
      <c r="C42" s="8" t="s">
        <v>73</v>
      </c>
      <c r="D42" s="8" t="s">
        <v>74</v>
      </c>
    </row>
    <row r="43" spans="2:5" x14ac:dyDescent="0.2">
      <c r="B43" s="9" t="s">
        <v>75</v>
      </c>
      <c r="C43" s="9" t="s">
        <v>76</v>
      </c>
      <c r="D43" s="10"/>
    </row>
    <row r="44" spans="2:5" x14ac:dyDescent="0.2">
      <c r="B44" s="9" t="s">
        <v>77</v>
      </c>
      <c r="C44" s="9" t="s">
        <v>76</v>
      </c>
      <c r="D44" s="10"/>
    </row>
    <row r="45" spans="2:5" x14ac:dyDescent="0.2">
      <c r="B45" s="9" t="s">
        <v>111</v>
      </c>
      <c r="C45" s="11" t="s">
        <v>90</v>
      </c>
      <c r="D45" s="10"/>
    </row>
    <row r="46" spans="2:5" x14ac:dyDescent="0.2">
      <c r="B46" s="9" t="s">
        <v>112</v>
      </c>
      <c r="C46" s="11" t="s">
        <v>113</v>
      </c>
      <c r="D46" s="10"/>
    </row>
    <row r="47" spans="2:5" ht="36" x14ac:dyDescent="0.2">
      <c r="B47" s="9" t="s">
        <v>114</v>
      </c>
      <c r="C47" s="11" t="s">
        <v>115</v>
      </c>
      <c r="D47" s="10"/>
    </row>
    <row r="48" spans="2:5" x14ac:dyDescent="0.2">
      <c r="B48" s="9" t="s">
        <v>116</v>
      </c>
      <c r="C48" s="11" t="s">
        <v>117</v>
      </c>
      <c r="D48" s="10"/>
    </row>
    <row r="49" spans="2:4" x14ac:dyDescent="0.2">
      <c r="B49" s="9" t="s">
        <v>118</v>
      </c>
      <c r="C49" s="11" t="s">
        <v>119</v>
      </c>
      <c r="D49" s="10"/>
    </row>
    <row r="50" spans="2:4" x14ac:dyDescent="0.2">
      <c r="B50" s="9" t="s">
        <v>120</v>
      </c>
      <c r="C50" s="11" t="s">
        <v>121</v>
      </c>
      <c r="D50" s="10"/>
    </row>
    <row r="51" spans="2:4" x14ac:dyDescent="0.2">
      <c r="B51" s="9" t="s">
        <v>122</v>
      </c>
      <c r="C51" s="11" t="s">
        <v>123</v>
      </c>
      <c r="D51" s="10"/>
    </row>
    <row r="52" spans="2:4" ht="72" x14ac:dyDescent="0.2">
      <c r="B52" s="9" t="s">
        <v>124</v>
      </c>
      <c r="C52" s="11" t="s">
        <v>125</v>
      </c>
      <c r="D52" s="10"/>
    </row>
    <row r="53" spans="2:4" ht="60" x14ac:dyDescent="0.2">
      <c r="B53" s="9" t="s">
        <v>126</v>
      </c>
      <c r="C53" s="11" t="s">
        <v>127</v>
      </c>
      <c r="D53" s="10"/>
    </row>
    <row r="54" spans="2:4" ht="48" x14ac:dyDescent="0.2">
      <c r="B54" s="9" t="s">
        <v>128</v>
      </c>
      <c r="C54" s="11" t="s">
        <v>129</v>
      </c>
      <c r="D54" s="10"/>
    </row>
    <row r="55" spans="2:4" x14ac:dyDescent="0.2">
      <c r="B55" s="12"/>
      <c r="C55" s="13"/>
      <c r="D55" s="14"/>
    </row>
    <row r="56" spans="2:4" ht="15.75" customHeight="1" x14ac:dyDescent="0.2">
      <c r="B56" s="47" t="s">
        <v>130</v>
      </c>
      <c r="C56" s="48"/>
      <c r="D56" s="49"/>
    </row>
    <row r="57" spans="2:4" ht="15.75" customHeight="1" x14ac:dyDescent="0.2">
      <c r="B57" s="8" t="s">
        <v>110</v>
      </c>
      <c r="C57" s="8" t="s">
        <v>73</v>
      </c>
      <c r="D57" s="8" t="s">
        <v>74</v>
      </c>
    </row>
    <row r="58" spans="2:4" ht="15.75" customHeight="1" x14ac:dyDescent="0.2">
      <c r="B58" s="9" t="s">
        <v>75</v>
      </c>
      <c r="C58" s="15" t="s">
        <v>76</v>
      </c>
      <c r="D58" s="15"/>
    </row>
    <row r="59" spans="2:4" ht="15.75" customHeight="1" x14ac:dyDescent="0.2">
      <c r="B59" s="9" t="s">
        <v>77</v>
      </c>
      <c r="C59" s="15" t="s">
        <v>76</v>
      </c>
      <c r="D59" s="15"/>
    </row>
    <row r="60" spans="2:4" ht="36" x14ac:dyDescent="0.2">
      <c r="B60" s="9" t="s">
        <v>78</v>
      </c>
      <c r="C60" s="16" t="s">
        <v>131</v>
      </c>
      <c r="D60" s="15"/>
    </row>
    <row r="61" spans="2:4" ht="15.75" customHeight="1" x14ac:dyDescent="0.2">
      <c r="B61" s="9" t="s">
        <v>132</v>
      </c>
      <c r="C61" s="16" t="s">
        <v>133</v>
      </c>
      <c r="D61" s="15"/>
    </row>
    <row r="62" spans="2:4" ht="15.75" customHeight="1" x14ac:dyDescent="0.2">
      <c r="B62" s="9" t="s">
        <v>134</v>
      </c>
      <c r="C62" s="16" t="s">
        <v>135</v>
      </c>
      <c r="D62" s="15"/>
    </row>
    <row r="63" spans="2:4" ht="48" x14ac:dyDescent="0.2">
      <c r="B63" s="9" t="s">
        <v>136</v>
      </c>
      <c r="C63" s="17" t="s">
        <v>137</v>
      </c>
      <c r="D63" s="15"/>
    </row>
    <row r="64" spans="2:4" ht="15.75" customHeight="1" x14ac:dyDescent="0.2">
      <c r="B64" s="9" t="s">
        <v>138</v>
      </c>
      <c r="C64" s="16" t="s">
        <v>139</v>
      </c>
      <c r="D64" s="15"/>
    </row>
    <row r="65" spans="2:4" ht="36" x14ac:dyDescent="0.2">
      <c r="B65" s="16" t="s">
        <v>140</v>
      </c>
      <c r="C65" s="16" t="s">
        <v>141</v>
      </c>
      <c r="D65" s="15"/>
    </row>
    <row r="66" spans="2:4" ht="96" x14ac:dyDescent="0.2">
      <c r="B66" s="9" t="s">
        <v>142</v>
      </c>
      <c r="C66" s="16" t="s">
        <v>143</v>
      </c>
      <c r="D66" s="18"/>
    </row>
    <row r="67" spans="2:4" ht="84" x14ac:dyDescent="0.2">
      <c r="B67" s="9" t="s">
        <v>144</v>
      </c>
      <c r="C67" s="16" t="s">
        <v>145</v>
      </c>
      <c r="D67" s="18"/>
    </row>
    <row r="68" spans="2:4" ht="120" x14ac:dyDescent="0.2">
      <c r="B68" s="9" t="s">
        <v>146</v>
      </c>
      <c r="C68" s="16" t="s">
        <v>147</v>
      </c>
      <c r="D68" s="18"/>
    </row>
    <row r="69" spans="2:4" ht="36" x14ac:dyDescent="0.2">
      <c r="B69" s="9" t="s">
        <v>148</v>
      </c>
      <c r="C69" s="16" t="s">
        <v>149</v>
      </c>
      <c r="D69" s="18"/>
    </row>
    <row r="70" spans="2:4" ht="15.75" customHeight="1" x14ac:dyDescent="0.2">
      <c r="B70" s="12"/>
      <c r="C70" s="19"/>
      <c r="D70" s="20"/>
    </row>
    <row r="71" spans="2:4" ht="15.75" customHeight="1" x14ac:dyDescent="0.2">
      <c r="B71" s="47" t="s">
        <v>150</v>
      </c>
      <c r="C71" s="48"/>
      <c r="D71" s="49"/>
    </row>
    <row r="72" spans="2:4" ht="15.75" customHeight="1" x14ac:dyDescent="0.2">
      <c r="B72" s="8" t="s">
        <v>110</v>
      </c>
      <c r="C72" s="8" t="s">
        <v>73</v>
      </c>
      <c r="D72" s="8" t="s">
        <v>74</v>
      </c>
    </row>
    <row r="73" spans="2:4" ht="15.75" customHeight="1" x14ac:dyDescent="0.2">
      <c r="B73" s="9" t="s">
        <v>75</v>
      </c>
      <c r="C73" s="15" t="s">
        <v>76</v>
      </c>
      <c r="D73" s="15"/>
    </row>
    <row r="74" spans="2:4" ht="15.75" customHeight="1" x14ac:dyDescent="0.2">
      <c r="B74" s="9" t="s">
        <v>77</v>
      </c>
      <c r="C74" s="15" t="s">
        <v>76</v>
      </c>
      <c r="D74" s="15"/>
    </row>
    <row r="75" spans="2:4" ht="36" x14ac:dyDescent="0.2">
      <c r="B75" s="9" t="s">
        <v>151</v>
      </c>
      <c r="C75" s="16" t="s">
        <v>152</v>
      </c>
      <c r="D75" s="15"/>
    </row>
    <row r="76" spans="2:4" ht="15.75" customHeight="1" x14ac:dyDescent="0.2">
      <c r="B76" s="9" t="s">
        <v>153</v>
      </c>
      <c r="C76" s="16" t="s">
        <v>154</v>
      </c>
      <c r="D76" s="15"/>
    </row>
    <row r="77" spans="2:4" ht="24" x14ac:dyDescent="0.2">
      <c r="B77" s="9" t="s">
        <v>155</v>
      </c>
      <c r="C77" s="16" t="s">
        <v>156</v>
      </c>
      <c r="D77" s="15"/>
    </row>
    <row r="78" spans="2:4" ht="15.75" customHeight="1" x14ac:dyDescent="0.2">
      <c r="B78" s="9" t="s">
        <v>157</v>
      </c>
      <c r="C78" s="16" t="s">
        <v>158</v>
      </c>
      <c r="D78" s="15"/>
    </row>
    <row r="79" spans="2:4" ht="15.75" customHeight="1" x14ac:dyDescent="0.2">
      <c r="B79" s="9" t="s">
        <v>159</v>
      </c>
      <c r="C79" s="16" t="s">
        <v>160</v>
      </c>
      <c r="D79" s="15"/>
    </row>
    <row r="80" spans="2:4" ht="15.75" customHeight="1" x14ac:dyDescent="0.2">
      <c r="B80" s="16" t="s">
        <v>161</v>
      </c>
      <c r="C80" s="16" t="s">
        <v>162</v>
      </c>
      <c r="D80" s="15"/>
    </row>
    <row r="81" spans="2:6" ht="15.75" customHeight="1" x14ac:dyDescent="0.2">
      <c r="B81" s="12"/>
      <c r="C81" s="19"/>
      <c r="D81" s="20"/>
    </row>
    <row r="82" spans="2:6" ht="15.75" customHeight="1" x14ac:dyDescent="0.2">
      <c r="B82" s="12"/>
      <c r="C82" s="19"/>
      <c r="D82" s="20"/>
    </row>
    <row r="83" spans="2:6" ht="15.75" customHeight="1" x14ac:dyDescent="0.2">
      <c r="B83" s="47" t="s">
        <v>163</v>
      </c>
      <c r="C83" s="48"/>
      <c r="D83" s="49"/>
    </row>
    <row r="84" spans="2:6" ht="15.75" customHeight="1" x14ac:dyDescent="0.2">
      <c r="B84" s="8" t="s">
        <v>110</v>
      </c>
      <c r="C84" s="8" t="s">
        <v>73</v>
      </c>
      <c r="D84" s="8" t="s">
        <v>74</v>
      </c>
    </row>
    <row r="85" spans="2:6" ht="15.75" customHeight="1" x14ac:dyDescent="0.2">
      <c r="B85" s="9" t="s">
        <v>75</v>
      </c>
      <c r="C85" s="15" t="s">
        <v>76</v>
      </c>
      <c r="D85" s="15"/>
    </row>
    <row r="86" spans="2:6" ht="15.75" customHeight="1" x14ac:dyDescent="0.2">
      <c r="B86" s="9" t="s">
        <v>77</v>
      </c>
      <c r="C86" s="15" t="s">
        <v>76</v>
      </c>
      <c r="D86" s="15"/>
    </row>
    <row r="87" spans="2:6" ht="24" x14ac:dyDescent="0.2">
      <c r="B87" s="9" t="s">
        <v>164</v>
      </c>
      <c r="C87" s="16" t="s">
        <v>165</v>
      </c>
      <c r="D87" s="15"/>
      <c r="F87" s="2"/>
    </row>
    <row r="88" spans="2:6" ht="15.75" customHeight="1" x14ac:dyDescent="0.2">
      <c r="B88" s="9" t="s">
        <v>166</v>
      </c>
      <c r="C88" s="16" t="s">
        <v>167</v>
      </c>
      <c r="D88" s="15"/>
      <c r="E88" s="2"/>
      <c r="F88" s="2"/>
    </row>
    <row r="89" spans="2:6" ht="15.75" customHeight="1" x14ac:dyDescent="0.2">
      <c r="B89" s="9" t="s">
        <v>168</v>
      </c>
      <c r="C89" s="16" t="s">
        <v>169</v>
      </c>
      <c r="D89" s="15"/>
      <c r="E89" s="2"/>
      <c r="F89" s="2"/>
    </row>
    <row r="90" spans="2:6" ht="15.75" customHeight="1" x14ac:dyDescent="0.2">
      <c r="B90" s="9" t="s">
        <v>170</v>
      </c>
      <c r="C90" s="16" t="s">
        <v>171</v>
      </c>
      <c r="D90" s="15"/>
      <c r="E90" s="2"/>
      <c r="F90" s="2"/>
    </row>
    <row r="91" spans="2:6" ht="15.75" customHeight="1" x14ac:dyDescent="0.2">
      <c r="B91" s="9" t="s">
        <v>172</v>
      </c>
      <c r="C91" s="16" t="s">
        <v>173</v>
      </c>
      <c r="D91" s="15"/>
      <c r="E91" s="2"/>
      <c r="F91" s="2"/>
    </row>
    <row r="92" spans="2:6" ht="15.75" customHeight="1" x14ac:dyDescent="0.2">
      <c r="B92" s="16" t="s">
        <v>174</v>
      </c>
      <c r="C92" s="16" t="s">
        <v>175</v>
      </c>
      <c r="D92" s="15"/>
      <c r="E92" s="2"/>
      <c r="F92" s="2"/>
    </row>
    <row r="93" spans="2:6" ht="15.75" customHeight="1" x14ac:dyDescent="0.2">
      <c r="B93" s="9" t="s">
        <v>176</v>
      </c>
      <c r="C93" s="16" t="s">
        <v>177</v>
      </c>
      <c r="D93" s="18"/>
      <c r="E93" s="2"/>
      <c r="F93" s="2"/>
    </row>
    <row r="94" spans="2:6" ht="15.75" customHeight="1" x14ac:dyDescent="0.2">
      <c r="B94" s="9" t="s">
        <v>178</v>
      </c>
      <c r="C94" s="16" t="s">
        <v>179</v>
      </c>
      <c r="D94" s="18"/>
      <c r="E94" s="2"/>
      <c r="F94" s="2"/>
    </row>
    <row r="95" spans="2:6" ht="15.75" customHeight="1" x14ac:dyDescent="0.2">
      <c r="B95" s="9" t="s">
        <v>180</v>
      </c>
      <c r="C95" s="16" t="s">
        <v>181</v>
      </c>
      <c r="D95" s="18"/>
      <c r="E95" s="2"/>
      <c r="F95" s="2"/>
    </row>
    <row r="96" spans="2:6" ht="15.75" customHeight="1" x14ac:dyDescent="0.2">
      <c r="B96" s="9" t="s">
        <v>182</v>
      </c>
      <c r="C96" s="16" t="s">
        <v>183</v>
      </c>
      <c r="D96" s="18"/>
      <c r="E96" s="2"/>
      <c r="F96" s="2"/>
    </row>
    <row r="97" spans="2:6" ht="15.75" customHeight="1" x14ac:dyDescent="0.2">
      <c r="B97" s="9" t="s">
        <v>184</v>
      </c>
      <c r="C97" s="16" t="s">
        <v>185</v>
      </c>
      <c r="D97" s="18"/>
      <c r="E97" s="2"/>
      <c r="F97" s="2"/>
    </row>
    <row r="98" spans="2:6" ht="15.75" customHeight="1" x14ac:dyDescent="0.2">
      <c r="B98" s="9" t="s">
        <v>186</v>
      </c>
      <c r="C98" s="16" t="s">
        <v>187</v>
      </c>
      <c r="D98" s="18"/>
      <c r="E98" s="2"/>
      <c r="F98" s="2"/>
    </row>
    <row r="99" spans="2:6" ht="15.75" customHeight="1" x14ac:dyDescent="0.2">
      <c r="B99" s="9" t="s">
        <v>188</v>
      </c>
      <c r="C99" s="16" t="s">
        <v>189</v>
      </c>
      <c r="D99" s="18"/>
      <c r="E99" s="2"/>
      <c r="F99" s="2"/>
    </row>
    <row r="100" spans="2:6" ht="15.75" customHeight="1" x14ac:dyDescent="0.2">
      <c r="B100" s="9" t="s">
        <v>190</v>
      </c>
      <c r="C100" s="16" t="s">
        <v>191</v>
      </c>
      <c r="D100" s="18"/>
      <c r="E100" s="2"/>
      <c r="F100" s="2"/>
    </row>
    <row r="101" spans="2:6" ht="15.75" customHeight="1" x14ac:dyDescent="0.2">
      <c r="B101" s="9" t="s">
        <v>192</v>
      </c>
      <c r="C101" s="21" t="s">
        <v>193</v>
      </c>
      <c r="D101" s="22"/>
      <c r="E101" s="2"/>
      <c r="F101" s="2"/>
    </row>
    <row r="102" spans="2:6" s="26" customFormat="1" ht="15.75" customHeight="1" x14ac:dyDescent="0.2">
      <c r="B102" s="12"/>
      <c r="C102" s="23"/>
      <c r="D102" s="24"/>
      <c r="E102" s="25"/>
      <c r="F102" s="25"/>
    </row>
    <row r="103" spans="2:6" s="26" customFormat="1" ht="15.75" customHeight="1" x14ac:dyDescent="0.2">
      <c r="B103" s="47" t="s">
        <v>194</v>
      </c>
      <c r="C103" s="48"/>
      <c r="D103" s="49"/>
      <c r="E103" s="25"/>
      <c r="F103" s="25"/>
    </row>
    <row r="104" spans="2:6" s="26" customFormat="1" ht="15.75" customHeight="1" x14ac:dyDescent="0.2">
      <c r="B104" s="8" t="s">
        <v>110</v>
      </c>
      <c r="C104" s="8" t="s">
        <v>73</v>
      </c>
      <c r="D104" s="8" t="s">
        <v>74</v>
      </c>
      <c r="E104" s="25"/>
      <c r="F104" s="25"/>
    </row>
    <row r="105" spans="2:6" s="26" customFormat="1" ht="15.75" customHeight="1" x14ac:dyDescent="0.2">
      <c r="B105" s="9" t="s">
        <v>75</v>
      </c>
      <c r="C105" s="15" t="s">
        <v>76</v>
      </c>
      <c r="D105" s="15"/>
      <c r="E105" s="25"/>
      <c r="F105" s="25"/>
    </row>
    <row r="106" spans="2:6" s="26" customFormat="1" ht="15.75" customHeight="1" x14ac:dyDescent="0.2">
      <c r="B106" s="9" t="s">
        <v>77</v>
      </c>
      <c r="C106" s="15" t="s">
        <v>76</v>
      </c>
      <c r="D106" s="15"/>
      <c r="E106" s="25"/>
      <c r="F106" s="25"/>
    </row>
    <row r="107" spans="2:6" s="26" customFormat="1" ht="36" x14ac:dyDescent="0.2">
      <c r="B107" s="9" t="s">
        <v>195</v>
      </c>
      <c r="C107" s="15" t="s">
        <v>196</v>
      </c>
      <c r="D107" s="15"/>
      <c r="E107" s="25"/>
      <c r="F107" s="25"/>
    </row>
    <row r="108" spans="2:6" s="26" customFormat="1" ht="36" x14ac:dyDescent="0.2">
      <c r="B108" s="9" t="s">
        <v>197</v>
      </c>
      <c r="C108" s="15" t="s">
        <v>198</v>
      </c>
      <c r="D108" s="15"/>
      <c r="E108" s="25"/>
      <c r="F108" s="25"/>
    </row>
    <row r="109" spans="2:6" s="26" customFormat="1" ht="15.75" customHeight="1" x14ac:dyDescent="0.2">
      <c r="B109" s="9" t="s">
        <v>199</v>
      </c>
      <c r="C109" s="15" t="s">
        <v>200</v>
      </c>
      <c r="D109" s="15"/>
      <c r="E109" s="25"/>
      <c r="F109" s="25"/>
    </row>
    <row r="110" spans="2:6" s="26" customFormat="1" ht="15.75" customHeight="1" x14ac:dyDescent="0.2">
      <c r="B110" s="9" t="s">
        <v>201</v>
      </c>
      <c r="C110" s="15" t="s">
        <v>202</v>
      </c>
      <c r="D110" s="15"/>
      <c r="E110" s="25"/>
      <c r="F110" s="25"/>
    </row>
    <row r="111" spans="2:6" s="26" customFormat="1" ht="24" x14ac:dyDescent="0.2">
      <c r="B111" s="9" t="s">
        <v>203</v>
      </c>
      <c r="C111" s="15" t="s">
        <v>204</v>
      </c>
      <c r="D111" s="15"/>
      <c r="E111" s="25"/>
      <c r="F111" s="25"/>
    </row>
    <row r="112" spans="2:6" s="26" customFormat="1" ht="36" x14ac:dyDescent="0.2">
      <c r="B112" s="9" t="s">
        <v>205</v>
      </c>
      <c r="C112" s="15" t="s">
        <v>206</v>
      </c>
      <c r="D112" s="15"/>
      <c r="E112" s="25"/>
      <c r="F112" s="25"/>
    </row>
    <row r="113" spans="2:6" s="26" customFormat="1" ht="15.75" customHeight="1" x14ac:dyDescent="0.2">
      <c r="B113" s="12"/>
      <c r="C113" s="23"/>
      <c r="D113" s="24"/>
      <c r="E113" s="25"/>
      <c r="F113" s="25"/>
    </row>
    <row r="114" spans="2:6" s="26" customFormat="1" ht="15.75" customHeight="1" x14ac:dyDescent="0.2">
      <c r="B114" s="47" t="s">
        <v>207</v>
      </c>
      <c r="C114" s="48"/>
      <c r="D114" s="49"/>
      <c r="E114" s="25"/>
      <c r="F114" s="25"/>
    </row>
    <row r="115" spans="2:6" s="26" customFormat="1" ht="15.75" customHeight="1" x14ac:dyDescent="0.2">
      <c r="B115" s="8" t="s">
        <v>110</v>
      </c>
      <c r="C115" s="8" t="s">
        <v>73</v>
      </c>
      <c r="D115" s="8" t="s">
        <v>74</v>
      </c>
      <c r="E115" s="25"/>
      <c r="F115" s="25"/>
    </row>
    <row r="116" spans="2:6" s="26" customFormat="1" ht="15.75" customHeight="1" x14ac:dyDescent="0.2">
      <c r="B116" s="9" t="s">
        <v>75</v>
      </c>
      <c r="C116" s="15" t="s">
        <v>76</v>
      </c>
      <c r="D116" s="15"/>
      <c r="E116" s="25"/>
      <c r="F116" s="25"/>
    </row>
    <row r="117" spans="2:6" s="26" customFormat="1" ht="15.75" customHeight="1" x14ac:dyDescent="0.2">
      <c r="B117" s="9" t="s">
        <v>77</v>
      </c>
      <c r="C117" s="15" t="s">
        <v>76</v>
      </c>
      <c r="D117" s="15"/>
      <c r="E117" s="25"/>
      <c r="F117" s="25"/>
    </row>
    <row r="118" spans="2:6" s="26" customFormat="1" ht="168" x14ac:dyDescent="0.2">
      <c r="B118" s="9" t="s">
        <v>208</v>
      </c>
      <c r="C118" s="16" t="s">
        <v>209</v>
      </c>
      <c r="D118" s="15"/>
      <c r="E118" s="25"/>
      <c r="F118" s="25"/>
    </row>
    <row r="119" spans="2:6" s="26" customFormat="1" ht="15.75" customHeight="1" x14ac:dyDescent="0.2">
      <c r="B119" s="27"/>
      <c r="C119" s="28"/>
      <c r="D119" s="29"/>
      <c r="E119" s="25"/>
      <c r="F119" s="25"/>
    </row>
    <row r="120" spans="2:6" ht="15.75" customHeight="1" x14ac:dyDescent="0.2">
      <c r="B120" s="47" t="s">
        <v>210</v>
      </c>
      <c r="C120" s="48"/>
      <c r="D120" s="49"/>
      <c r="E120" s="2"/>
      <c r="F120" s="2"/>
    </row>
    <row r="121" spans="2:6" ht="15.75" customHeight="1" x14ac:dyDescent="0.2">
      <c r="B121" s="8" t="s">
        <v>110</v>
      </c>
      <c r="C121" s="8" t="s">
        <v>73</v>
      </c>
      <c r="D121" s="8" t="s">
        <v>74</v>
      </c>
      <c r="E121" s="2"/>
      <c r="F121" s="2"/>
    </row>
    <row r="122" spans="2:6" ht="15.75" customHeight="1" x14ac:dyDescent="0.2">
      <c r="B122" s="9" t="s">
        <v>75</v>
      </c>
      <c r="C122" s="15" t="s">
        <v>76</v>
      </c>
      <c r="D122" s="15"/>
      <c r="E122" s="2"/>
      <c r="F122" s="2"/>
    </row>
    <row r="123" spans="2:6" ht="15.75" customHeight="1" x14ac:dyDescent="0.2">
      <c r="B123" s="9" t="s">
        <v>77</v>
      </c>
      <c r="C123" s="15" t="s">
        <v>76</v>
      </c>
      <c r="D123" s="15"/>
      <c r="E123" s="2"/>
      <c r="F123" s="2"/>
    </row>
    <row r="124" spans="2:6" ht="409.5" x14ac:dyDescent="0.2">
      <c r="B124" s="9" t="s">
        <v>211</v>
      </c>
      <c r="C124" s="16" t="s">
        <v>212</v>
      </c>
      <c r="D124" s="15"/>
      <c r="E124" s="2"/>
      <c r="F124" s="2"/>
    </row>
    <row r="125" spans="2:6" ht="15.75" customHeight="1" x14ac:dyDescent="0.2">
      <c r="B125" s="27"/>
      <c r="C125" s="30"/>
      <c r="D125" s="29"/>
      <c r="E125" s="2"/>
      <c r="F125" s="2"/>
    </row>
    <row r="126" spans="2:6" x14ac:dyDescent="0.2">
      <c r="B126" s="47" t="s">
        <v>213</v>
      </c>
      <c r="C126" s="48"/>
      <c r="D126" s="49"/>
    </row>
    <row r="127" spans="2:6" x14ac:dyDescent="0.2">
      <c r="B127" s="8" t="s">
        <v>110</v>
      </c>
      <c r="C127" s="8" t="s">
        <v>73</v>
      </c>
      <c r="D127" s="8" t="s">
        <v>74</v>
      </c>
    </row>
    <row r="128" spans="2:6" x14ac:dyDescent="0.2">
      <c r="B128" s="9" t="s">
        <v>75</v>
      </c>
      <c r="C128" s="15" t="s">
        <v>76</v>
      </c>
      <c r="D128" s="15"/>
    </row>
    <row r="129" spans="2:5" x14ac:dyDescent="0.2">
      <c r="B129" s="9" t="s">
        <v>77</v>
      </c>
      <c r="C129" s="15" t="s">
        <v>76</v>
      </c>
      <c r="D129" s="15"/>
    </row>
    <row r="130" spans="2:5" s="2" customFormat="1" ht="24" x14ac:dyDescent="0.2">
      <c r="B130" s="9" t="s">
        <v>214</v>
      </c>
      <c r="C130" s="16" t="s">
        <v>215</v>
      </c>
      <c r="D130" s="15"/>
      <c r="E130" s="1"/>
    </row>
    <row r="131" spans="2:5" s="2" customFormat="1" x14ac:dyDescent="0.2">
      <c r="B131" s="9" t="s">
        <v>216</v>
      </c>
      <c r="C131" s="16" t="s">
        <v>217</v>
      </c>
      <c r="D131" s="15"/>
    </row>
    <row r="132" spans="2:5" s="2" customFormat="1" x14ac:dyDescent="0.2">
      <c r="B132" s="9" t="s">
        <v>161</v>
      </c>
      <c r="C132" s="16" t="s">
        <v>218</v>
      </c>
      <c r="D132" s="15"/>
    </row>
    <row r="133" spans="2:5" s="2" customFormat="1" x14ac:dyDescent="0.2">
      <c r="B133" s="9" t="s">
        <v>219</v>
      </c>
      <c r="C133" s="16" t="s">
        <v>220</v>
      </c>
      <c r="D133" s="15"/>
    </row>
    <row r="134" spans="2:5" s="2" customFormat="1" ht="24" x14ac:dyDescent="0.2">
      <c r="B134" s="9" t="s">
        <v>221</v>
      </c>
      <c r="C134" s="16" t="s">
        <v>222</v>
      </c>
      <c r="D134" s="15"/>
    </row>
    <row r="135" spans="2:5" s="2" customFormat="1" x14ac:dyDescent="0.2">
      <c r="B135" s="16" t="s">
        <v>223</v>
      </c>
      <c r="C135" s="16" t="s">
        <v>224</v>
      </c>
      <c r="D135" s="15"/>
    </row>
    <row r="136" spans="2:5" s="2" customFormat="1" ht="132" x14ac:dyDescent="0.2">
      <c r="B136" s="9" t="s">
        <v>225</v>
      </c>
      <c r="C136" s="16" t="s">
        <v>226</v>
      </c>
      <c r="D136" s="18"/>
    </row>
    <row r="137" spans="2:5" s="2" customFormat="1" x14ac:dyDescent="0.2">
      <c r="B137" s="9"/>
      <c r="C137" s="21"/>
      <c r="D137" s="15"/>
    </row>
    <row r="138" spans="2:5" ht="15.75" customHeight="1" x14ac:dyDescent="0.2">
      <c r="B138" s="12"/>
      <c r="C138" s="19"/>
      <c r="D138" s="20"/>
    </row>
    <row r="139" spans="2:5" x14ac:dyDescent="0.2">
      <c r="B139" s="47" t="s">
        <v>228</v>
      </c>
      <c r="C139" s="48"/>
      <c r="D139" s="49"/>
    </row>
    <row r="140" spans="2:5" x14ac:dyDescent="0.2">
      <c r="B140" s="8" t="s">
        <v>110</v>
      </c>
      <c r="C140" s="8" t="s">
        <v>73</v>
      </c>
      <c r="D140" s="8" t="s">
        <v>74</v>
      </c>
    </row>
    <row r="141" spans="2:5" x14ac:dyDescent="0.2">
      <c r="B141" s="9" t="s">
        <v>75</v>
      </c>
      <c r="C141" s="15" t="s">
        <v>76</v>
      </c>
      <c r="D141" s="15"/>
    </row>
    <row r="142" spans="2:5" x14ac:dyDescent="0.2">
      <c r="B142" s="9" t="s">
        <v>77</v>
      </c>
      <c r="C142" s="15" t="s">
        <v>76</v>
      </c>
      <c r="D142" s="15"/>
    </row>
    <row r="143" spans="2:5" s="2" customFormat="1" x14ac:dyDescent="0.2">
      <c r="B143" s="9" t="s">
        <v>214</v>
      </c>
      <c r="C143" s="16" t="s">
        <v>230</v>
      </c>
      <c r="D143" s="15"/>
      <c r="E143" s="1"/>
    </row>
    <row r="144" spans="2:5" s="2" customFormat="1" x14ac:dyDescent="0.2">
      <c r="B144" s="9" t="s">
        <v>216</v>
      </c>
      <c r="C144" s="16" t="s">
        <v>231</v>
      </c>
      <c r="D144" s="15"/>
    </row>
    <row r="145" spans="2:5" s="2" customFormat="1" x14ac:dyDescent="0.2">
      <c r="B145" s="9" t="s">
        <v>232</v>
      </c>
      <c r="C145" s="16" t="s">
        <v>233</v>
      </c>
      <c r="D145" s="15"/>
    </row>
    <row r="146" spans="2:5" s="2" customFormat="1" ht="36" x14ac:dyDescent="0.2">
      <c r="B146" s="9" t="s">
        <v>221</v>
      </c>
      <c r="C146" s="16" t="s">
        <v>234</v>
      </c>
      <c r="D146" s="15"/>
    </row>
    <row r="147" spans="2:5" s="2" customFormat="1" x14ac:dyDescent="0.2">
      <c r="B147" s="16" t="s">
        <v>223</v>
      </c>
      <c r="C147" s="16" t="s">
        <v>235</v>
      </c>
      <c r="D147" s="15"/>
    </row>
    <row r="148" spans="2:5" s="2" customFormat="1" ht="48" x14ac:dyDescent="0.2">
      <c r="B148" s="9" t="s">
        <v>225</v>
      </c>
      <c r="C148" s="16" t="s">
        <v>236</v>
      </c>
      <c r="D148" s="18"/>
    </row>
    <row r="149" spans="2:5" s="2" customFormat="1" x14ac:dyDescent="0.2">
      <c r="B149" s="9"/>
      <c r="C149" s="21"/>
      <c r="D149" s="15"/>
    </row>
    <row r="150" spans="2:5" s="2" customFormat="1" x14ac:dyDescent="0.2">
      <c r="B150" s="31"/>
      <c r="C150" s="31"/>
      <c r="D150" s="31"/>
    </row>
    <row r="151" spans="2:5" hidden="1" x14ac:dyDescent="0.2">
      <c r="B151" s="47" t="s">
        <v>237</v>
      </c>
      <c r="C151" s="48"/>
      <c r="D151" s="49"/>
    </row>
    <row r="152" spans="2:5" hidden="1" x14ac:dyDescent="0.2">
      <c r="B152" s="8" t="s">
        <v>110</v>
      </c>
      <c r="C152" s="8" t="s">
        <v>73</v>
      </c>
      <c r="D152" s="8" t="s">
        <v>74</v>
      </c>
    </row>
    <row r="153" spans="2:5" hidden="1" x14ac:dyDescent="0.2">
      <c r="B153" s="9" t="s">
        <v>75</v>
      </c>
      <c r="C153" s="15" t="s">
        <v>76</v>
      </c>
      <c r="D153" s="15" t="s">
        <v>229</v>
      </c>
    </row>
    <row r="154" spans="2:5" hidden="1" x14ac:dyDescent="0.2">
      <c r="B154" s="9" t="s">
        <v>77</v>
      </c>
      <c r="C154" s="15" t="s">
        <v>76</v>
      </c>
      <c r="D154" s="15" t="s">
        <v>238</v>
      </c>
    </row>
    <row r="155" spans="2:5" s="2" customFormat="1" hidden="1" x14ac:dyDescent="0.2">
      <c r="B155" s="9" t="s">
        <v>214</v>
      </c>
      <c r="C155" s="16" t="s">
        <v>239</v>
      </c>
      <c r="D155" s="15" t="s">
        <v>80</v>
      </c>
      <c r="E155" s="1"/>
    </row>
    <row r="156" spans="2:5" s="2" customFormat="1" hidden="1" x14ac:dyDescent="0.2">
      <c r="B156" s="9" t="s">
        <v>216</v>
      </c>
      <c r="C156" s="16" t="s">
        <v>240</v>
      </c>
      <c r="D156" s="15" t="s">
        <v>80</v>
      </c>
    </row>
    <row r="157" spans="2:5" s="2" customFormat="1" hidden="1" x14ac:dyDescent="0.2">
      <c r="B157" s="9" t="s">
        <v>219</v>
      </c>
      <c r="C157" s="16" t="s">
        <v>241</v>
      </c>
      <c r="D157" s="15" t="s">
        <v>80</v>
      </c>
    </row>
    <row r="158" spans="2:5" s="2" customFormat="1" hidden="1" x14ac:dyDescent="0.2">
      <c r="B158" s="9" t="s">
        <v>221</v>
      </c>
      <c r="C158" s="16" t="s">
        <v>242</v>
      </c>
      <c r="D158" s="15" t="s">
        <v>80</v>
      </c>
    </row>
    <row r="159" spans="2:5" s="2" customFormat="1" hidden="1" x14ac:dyDescent="0.2">
      <c r="B159" s="16" t="s">
        <v>223</v>
      </c>
      <c r="C159" s="16" t="s">
        <v>243</v>
      </c>
      <c r="D159" s="15" t="s">
        <v>80</v>
      </c>
    </row>
    <row r="160" spans="2:5" s="2" customFormat="1" hidden="1" x14ac:dyDescent="0.2">
      <c r="B160" s="9" t="s">
        <v>244</v>
      </c>
      <c r="C160" s="16" t="s">
        <v>245</v>
      </c>
      <c r="D160" s="18" t="s">
        <v>80</v>
      </c>
    </row>
    <row r="161" spans="2:5" s="2" customFormat="1" hidden="1" x14ac:dyDescent="0.2">
      <c r="B161" s="9" t="s">
        <v>105</v>
      </c>
      <c r="C161" s="21" t="s">
        <v>227</v>
      </c>
      <c r="D161" s="15" t="s">
        <v>80</v>
      </c>
    </row>
    <row r="162" spans="2:5" x14ac:dyDescent="0.2">
      <c r="B162" s="47" t="s">
        <v>246</v>
      </c>
      <c r="C162" s="48"/>
      <c r="D162" s="49"/>
    </row>
    <row r="163" spans="2:5" x14ac:dyDescent="0.2">
      <c r="B163" s="43"/>
      <c r="C163" s="44"/>
      <c r="D163" s="45"/>
    </row>
    <row r="164" spans="2:5" x14ac:dyDescent="0.2">
      <c r="B164" s="8" t="s">
        <v>110</v>
      </c>
      <c r="C164" s="8" t="s">
        <v>73</v>
      </c>
      <c r="D164" s="8" t="s">
        <v>74</v>
      </c>
    </row>
    <row r="165" spans="2:5" x14ac:dyDescent="0.2">
      <c r="B165" s="9" t="s">
        <v>75</v>
      </c>
      <c r="C165" s="15" t="s">
        <v>76</v>
      </c>
      <c r="D165" s="15"/>
    </row>
    <row r="166" spans="2:5" x14ac:dyDescent="0.2">
      <c r="B166" s="9" t="s">
        <v>77</v>
      </c>
      <c r="C166" s="15" t="s">
        <v>76</v>
      </c>
      <c r="D166" s="15"/>
    </row>
    <row r="167" spans="2:5" s="2" customFormat="1" x14ac:dyDescent="0.2">
      <c r="B167" s="9" t="s">
        <v>248</v>
      </c>
      <c r="C167" s="16" t="s">
        <v>249</v>
      </c>
      <c r="D167" s="15"/>
      <c r="E167" s="1"/>
    </row>
    <row r="168" spans="2:5" s="2" customFormat="1" x14ac:dyDescent="0.2">
      <c r="B168" s="9" t="s">
        <v>91</v>
      </c>
      <c r="C168" s="16" t="s">
        <v>250</v>
      </c>
      <c r="D168" s="15"/>
    </row>
    <row r="169" spans="2:5" s="2" customFormat="1" x14ac:dyDescent="0.2">
      <c r="B169" s="9" t="s">
        <v>221</v>
      </c>
      <c r="C169" s="16" t="s">
        <v>251</v>
      </c>
      <c r="D169" s="15"/>
    </row>
    <row r="170" spans="2:5" s="2" customFormat="1" x14ac:dyDescent="0.2">
      <c r="B170" s="9" t="s">
        <v>252</v>
      </c>
      <c r="C170" s="16" t="s">
        <v>253</v>
      </c>
      <c r="D170" s="15"/>
    </row>
    <row r="171" spans="2:5" s="2" customFormat="1" x14ac:dyDescent="0.2">
      <c r="B171" s="16" t="s">
        <v>254</v>
      </c>
      <c r="C171" s="16" t="s">
        <v>255</v>
      </c>
      <c r="D171" s="15"/>
    </row>
    <row r="172" spans="2:5" s="2" customFormat="1" x14ac:dyDescent="0.2">
      <c r="B172" s="9" t="s">
        <v>256</v>
      </c>
      <c r="C172" s="16" t="s">
        <v>257</v>
      </c>
      <c r="D172" s="18"/>
    </row>
    <row r="173" spans="2:5" s="2" customFormat="1" x14ac:dyDescent="0.2">
      <c r="B173" s="9" t="s">
        <v>258</v>
      </c>
      <c r="C173" s="21" t="s">
        <v>259</v>
      </c>
      <c r="D173" s="15"/>
    </row>
    <row r="174" spans="2:5" s="2" customFormat="1" x14ac:dyDescent="0.2">
      <c r="B174" s="27"/>
      <c r="C174" s="30"/>
      <c r="D174" s="29"/>
    </row>
    <row r="175" spans="2:5" s="2" customFormat="1" x14ac:dyDescent="0.2">
      <c r="B175" s="27"/>
      <c r="C175" s="30"/>
      <c r="D175" s="29"/>
    </row>
    <row r="176" spans="2:5" hidden="1" x14ac:dyDescent="0.2">
      <c r="B176" s="47" t="s">
        <v>260</v>
      </c>
      <c r="C176" s="48"/>
      <c r="D176" s="49"/>
    </row>
    <row r="177" spans="2:5" hidden="1" x14ac:dyDescent="0.2">
      <c r="B177" s="8" t="s">
        <v>110</v>
      </c>
      <c r="C177" s="8" t="s">
        <v>73</v>
      </c>
      <c r="D177" s="8" t="s">
        <v>74</v>
      </c>
    </row>
    <row r="178" spans="2:5" ht="15" hidden="1" x14ac:dyDescent="0.2">
      <c r="B178" s="9" t="s">
        <v>75</v>
      </c>
      <c r="C178" s="32" t="s">
        <v>76</v>
      </c>
      <c r="D178" s="15" t="s">
        <v>261</v>
      </c>
      <c r="E178" s="33"/>
    </row>
    <row r="179" spans="2:5" s="2" customFormat="1" ht="15" hidden="1" x14ac:dyDescent="0.2">
      <c r="B179" s="9" t="s">
        <v>77</v>
      </c>
      <c r="C179" s="32" t="s">
        <v>76</v>
      </c>
      <c r="D179" s="15" t="s">
        <v>262</v>
      </c>
      <c r="E179" s="33"/>
    </row>
    <row r="180" spans="2:5" s="2" customFormat="1" ht="15" hidden="1" x14ac:dyDescent="0.2">
      <c r="B180" s="9" t="s">
        <v>214</v>
      </c>
      <c r="C180" s="34" t="s">
        <v>263</v>
      </c>
      <c r="D180" s="15" t="s">
        <v>80</v>
      </c>
      <c r="E180" s="33"/>
    </row>
    <row r="181" spans="2:5" s="2" customFormat="1" ht="15" hidden="1" x14ac:dyDescent="0.2">
      <c r="B181" s="9" t="s">
        <v>216</v>
      </c>
      <c r="C181" s="34" t="s">
        <v>264</v>
      </c>
      <c r="D181" s="15" t="s">
        <v>80</v>
      </c>
      <c r="E181" s="33"/>
    </row>
    <row r="182" spans="2:5" s="2" customFormat="1" hidden="1" x14ac:dyDescent="0.2">
      <c r="B182" s="9" t="s">
        <v>265</v>
      </c>
      <c r="C182" s="34" t="s">
        <v>266</v>
      </c>
      <c r="D182" s="15" t="s">
        <v>80</v>
      </c>
    </row>
    <row r="183" spans="2:5" s="2" customFormat="1" hidden="1" x14ac:dyDescent="0.2">
      <c r="B183" s="9" t="s">
        <v>267</v>
      </c>
      <c r="C183" s="34" t="s">
        <v>268</v>
      </c>
      <c r="D183" s="15" t="s">
        <v>80</v>
      </c>
    </row>
    <row r="184" spans="2:5" s="2" customFormat="1" hidden="1" x14ac:dyDescent="0.2">
      <c r="B184" s="16" t="s">
        <v>269</v>
      </c>
      <c r="C184" s="34" t="s">
        <v>270</v>
      </c>
      <c r="D184" s="15" t="s">
        <v>80</v>
      </c>
    </row>
    <row r="185" spans="2:5" s="2" customFormat="1" hidden="1" x14ac:dyDescent="0.2">
      <c r="B185" s="9" t="s">
        <v>244</v>
      </c>
      <c r="C185" s="34" t="s">
        <v>245</v>
      </c>
      <c r="D185" s="18" t="s">
        <v>80</v>
      </c>
    </row>
    <row r="186" spans="2:5" s="2" customFormat="1" hidden="1" x14ac:dyDescent="0.2">
      <c r="B186" s="9" t="s">
        <v>105</v>
      </c>
      <c r="C186" s="34" t="s">
        <v>227</v>
      </c>
      <c r="D186" s="15" t="s">
        <v>80</v>
      </c>
    </row>
    <row r="187" spans="2:5" s="2" customFormat="1" x14ac:dyDescent="0.2">
      <c r="B187" s="31"/>
      <c r="C187" s="31"/>
      <c r="D187" s="31"/>
    </row>
    <row r="188" spans="2:5" x14ac:dyDescent="0.2">
      <c r="B188" s="35"/>
      <c r="C188" s="35"/>
      <c r="D188" s="36"/>
    </row>
    <row r="189" spans="2:5" x14ac:dyDescent="0.2">
      <c r="B189" s="47" t="s">
        <v>271</v>
      </c>
      <c r="C189" s="48"/>
      <c r="D189" s="49"/>
    </row>
    <row r="190" spans="2:5" x14ac:dyDescent="0.2">
      <c r="B190" s="8" t="s">
        <v>110</v>
      </c>
      <c r="C190" s="8" t="s">
        <v>73</v>
      </c>
      <c r="D190" s="8" t="s">
        <v>74</v>
      </c>
    </row>
    <row r="191" spans="2:5" ht="15" x14ac:dyDescent="0.2">
      <c r="B191" s="9" t="s">
        <v>75</v>
      </c>
      <c r="C191" s="32" t="s">
        <v>76</v>
      </c>
      <c r="D191" s="15"/>
      <c r="E191" s="33"/>
    </row>
    <row r="192" spans="2:5" s="2" customFormat="1" ht="15" x14ac:dyDescent="0.2">
      <c r="B192" s="9" t="s">
        <v>77</v>
      </c>
      <c r="C192" s="32" t="s">
        <v>76</v>
      </c>
      <c r="D192" s="15"/>
      <c r="E192" s="33"/>
    </row>
    <row r="193" spans="2:5" s="2" customFormat="1" ht="84" x14ac:dyDescent="0.2">
      <c r="B193" s="9" t="s">
        <v>248</v>
      </c>
      <c r="C193" s="34" t="s">
        <v>272</v>
      </c>
      <c r="D193" s="15"/>
      <c r="E193" s="33"/>
    </row>
    <row r="194" spans="2:5" s="2" customFormat="1" x14ac:dyDescent="0.2">
      <c r="B194" s="31"/>
      <c r="C194" s="31"/>
      <c r="D194" s="31"/>
    </row>
    <row r="195" spans="2:5" x14ac:dyDescent="0.2">
      <c r="B195" s="47" t="s">
        <v>273</v>
      </c>
      <c r="C195" s="48"/>
      <c r="D195" s="49"/>
    </row>
    <row r="196" spans="2:5" x14ac:dyDescent="0.2">
      <c r="B196" s="8" t="s">
        <v>110</v>
      </c>
      <c r="C196" s="8" t="s">
        <v>73</v>
      </c>
      <c r="D196" s="8" t="s">
        <v>74</v>
      </c>
    </row>
    <row r="197" spans="2:5" ht="15" x14ac:dyDescent="0.2">
      <c r="B197" s="9" t="s">
        <v>75</v>
      </c>
      <c r="C197" s="32" t="s">
        <v>76</v>
      </c>
      <c r="D197" s="15"/>
      <c r="E197" s="33"/>
    </row>
    <row r="198" spans="2:5" s="2" customFormat="1" ht="15" x14ac:dyDescent="0.2">
      <c r="B198" s="9" t="s">
        <v>77</v>
      </c>
      <c r="C198" s="32" t="s">
        <v>76</v>
      </c>
      <c r="D198" s="15"/>
      <c r="E198" s="33"/>
    </row>
    <row r="199" spans="2:5" s="2" customFormat="1" ht="144" x14ac:dyDescent="0.2">
      <c r="B199" s="9" t="s">
        <v>248</v>
      </c>
      <c r="C199" s="34" t="s">
        <v>274</v>
      </c>
      <c r="D199" s="15"/>
      <c r="E199" s="33"/>
    </row>
    <row r="200" spans="2:5" s="2" customFormat="1" x14ac:dyDescent="0.2">
      <c r="B200" s="35"/>
      <c r="C200" s="35"/>
      <c r="D200" s="36"/>
    </row>
    <row r="201" spans="2:5" s="2" customFormat="1" x14ac:dyDescent="0.2">
      <c r="B201" s="35"/>
      <c r="C201" s="35"/>
      <c r="D201" s="36"/>
    </row>
    <row r="202" spans="2:5" s="2" customFormat="1" hidden="1" x14ac:dyDescent="0.2">
      <c r="B202" s="47" t="s">
        <v>275</v>
      </c>
      <c r="C202" s="48"/>
      <c r="D202" s="49"/>
    </row>
    <row r="203" spans="2:5" s="2" customFormat="1" hidden="1" x14ac:dyDescent="0.2">
      <c r="B203" s="8" t="s">
        <v>110</v>
      </c>
      <c r="C203" s="8" t="s">
        <v>73</v>
      </c>
      <c r="D203" s="8" t="s">
        <v>74</v>
      </c>
    </row>
    <row r="204" spans="2:5" s="2" customFormat="1" hidden="1" x14ac:dyDescent="0.2">
      <c r="B204" s="9" t="s">
        <v>75</v>
      </c>
      <c r="C204" s="15" t="s">
        <v>76</v>
      </c>
      <c r="D204" s="15"/>
    </row>
    <row r="205" spans="2:5" s="2" customFormat="1" hidden="1" x14ac:dyDescent="0.2">
      <c r="B205" s="9" t="s">
        <v>77</v>
      </c>
      <c r="C205" s="15" t="s">
        <v>76</v>
      </c>
      <c r="D205" s="15"/>
    </row>
    <row r="206" spans="2:5" s="2" customFormat="1" ht="36" hidden="1" x14ac:dyDescent="0.2">
      <c r="B206" s="9" t="s">
        <v>276</v>
      </c>
      <c r="C206" s="16" t="s">
        <v>277</v>
      </c>
      <c r="D206" s="15"/>
    </row>
    <row r="207" spans="2:5" s="2" customFormat="1" hidden="1" x14ac:dyDescent="0.2">
      <c r="B207" s="9" t="s">
        <v>216</v>
      </c>
      <c r="C207" s="16" t="s">
        <v>278</v>
      </c>
      <c r="D207" s="15"/>
    </row>
    <row r="208" spans="2:5" s="2" customFormat="1" hidden="1" x14ac:dyDescent="0.2">
      <c r="B208" s="16" t="s">
        <v>223</v>
      </c>
      <c r="C208" s="16" t="s">
        <v>224</v>
      </c>
      <c r="D208" s="15"/>
    </row>
    <row r="209" spans="2:4" s="2" customFormat="1" hidden="1" x14ac:dyDescent="0.2">
      <c r="B209" s="9" t="s">
        <v>244</v>
      </c>
      <c r="C209" s="16" t="s">
        <v>245</v>
      </c>
      <c r="D209" s="18"/>
    </row>
    <row r="210" spans="2:4" s="2" customFormat="1" hidden="1" x14ac:dyDescent="0.2">
      <c r="B210" s="9" t="s">
        <v>105</v>
      </c>
      <c r="C210" s="21" t="s">
        <v>227</v>
      </c>
      <c r="D210" s="15"/>
    </row>
    <row r="211" spans="2:4" s="2" customFormat="1" hidden="1" x14ac:dyDescent="0.2">
      <c r="B211" s="35"/>
      <c r="C211" s="35"/>
      <c r="D211" s="36"/>
    </row>
    <row r="212" spans="2:4" s="2" customFormat="1" x14ac:dyDescent="0.2">
      <c r="B212" s="35"/>
      <c r="C212" s="35"/>
      <c r="D212" s="36"/>
    </row>
    <row r="213" spans="2:4" s="2" customFormat="1" x14ac:dyDescent="0.2">
      <c r="B213" s="35"/>
      <c r="C213" s="35"/>
      <c r="D213" s="36"/>
    </row>
    <row r="214" spans="2:4" s="2" customFormat="1" x14ac:dyDescent="0.2">
      <c r="B214" s="35"/>
      <c r="C214" s="35"/>
      <c r="D214" s="36"/>
    </row>
    <row r="215" spans="2:4" hidden="1" x14ac:dyDescent="0.2">
      <c r="B215" s="47" t="str">
        <f>[1]Cantidades!C37</f>
        <v>SUMINISTRO PANTALLAS INDUSTRIALES TÁCTILES INCLUYE SOPORTE</v>
      </c>
      <c r="C215" s="48"/>
      <c r="D215" s="49"/>
    </row>
    <row r="216" spans="2:4" hidden="1" x14ac:dyDescent="0.2">
      <c r="B216" s="8" t="s">
        <v>110</v>
      </c>
      <c r="C216" s="8" t="s">
        <v>73</v>
      </c>
      <c r="D216" s="8" t="s">
        <v>74</v>
      </c>
    </row>
    <row r="217" spans="2:4" hidden="1" x14ac:dyDescent="0.2">
      <c r="B217" s="15" t="s">
        <v>75</v>
      </c>
      <c r="C217" s="15" t="s">
        <v>76</v>
      </c>
      <c r="D217" s="15" t="s">
        <v>247</v>
      </c>
    </row>
    <row r="218" spans="2:4" hidden="1" x14ac:dyDescent="0.2">
      <c r="B218" s="15" t="s">
        <v>77</v>
      </c>
      <c r="C218" s="15" t="s">
        <v>76</v>
      </c>
      <c r="D218" s="15" t="s">
        <v>279</v>
      </c>
    </row>
    <row r="219" spans="2:4" s="2" customFormat="1" hidden="1" x14ac:dyDescent="0.2">
      <c r="B219" s="22" t="s">
        <v>280</v>
      </c>
      <c r="C219" s="9" t="s">
        <v>281</v>
      </c>
      <c r="D219" s="18" t="s">
        <v>80</v>
      </c>
    </row>
    <row r="220" spans="2:4" s="2" customFormat="1" hidden="1" x14ac:dyDescent="0.2">
      <c r="B220" s="22" t="s">
        <v>282</v>
      </c>
      <c r="C220" s="9" t="s">
        <v>283</v>
      </c>
      <c r="D220" s="18" t="s">
        <v>80</v>
      </c>
    </row>
    <row r="221" spans="2:4" s="2" customFormat="1" hidden="1" x14ac:dyDescent="0.2">
      <c r="B221" s="22" t="s">
        <v>284</v>
      </c>
      <c r="C221" s="9" t="s">
        <v>285</v>
      </c>
      <c r="D221" s="18" t="s">
        <v>80</v>
      </c>
    </row>
    <row r="222" spans="2:4" s="2" customFormat="1" ht="24" hidden="1" x14ac:dyDescent="0.2">
      <c r="B222" s="22" t="s">
        <v>151</v>
      </c>
      <c r="C222" s="9" t="s">
        <v>286</v>
      </c>
      <c r="D222" s="18" t="s">
        <v>80</v>
      </c>
    </row>
    <row r="223" spans="2:4" s="2" customFormat="1" hidden="1" x14ac:dyDescent="0.2">
      <c r="B223" s="22" t="s">
        <v>287</v>
      </c>
      <c r="C223" s="9" t="s">
        <v>288</v>
      </c>
      <c r="D223" s="18" t="s">
        <v>80</v>
      </c>
    </row>
    <row r="224" spans="2:4" s="2" customFormat="1" ht="24" hidden="1" x14ac:dyDescent="0.2">
      <c r="B224" s="22" t="s">
        <v>289</v>
      </c>
      <c r="C224" s="9" t="s">
        <v>290</v>
      </c>
      <c r="D224" s="18" t="s">
        <v>80</v>
      </c>
    </row>
    <row r="225" spans="2:4" s="2" customFormat="1" ht="36" hidden="1" x14ac:dyDescent="0.2">
      <c r="B225" s="22" t="s">
        <v>291</v>
      </c>
      <c r="C225" s="9" t="s">
        <v>292</v>
      </c>
      <c r="D225" s="18" t="s">
        <v>80</v>
      </c>
    </row>
    <row r="226" spans="2:4" s="2" customFormat="1" hidden="1" x14ac:dyDescent="0.2">
      <c r="B226" s="22" t="s">
        <v>293</v>
      </c>
      <c r="C226" s="9" t="s">
        <v>294</v>
      </c>
      <c r="D226" s="18" t="s">
        <v>80</v>
      </c>
    </row>
    <row r="227" spans="2:4" s="2" customFormat="1" hidden="1" x14ac:dyDescent="0.2">
      <c r="B227" s="22" t="s">
        <v>295</v>
      </c>
      <c r="C227" s="9" t="s">
        <v>296</v>
      </c>
      <c r="D227" s="18" t="s">
        <v>80</v>
      </c>
    </row>
    <row r="228" spans="2:4" s="2" customFormat="1" hidden="1" x14ac:dyDescent="0.2">
      <c r="B228" s="22" t="s">
        <v>297</v>
      </c>
      <c r="C228" s="9" t="s">
        <v>298</v>
      </c>
      <c r="D228" s="18" t="s">
        <v>80</v>
      </c>
    </row>
    <row r="229" spans="2:4" s="2" customFormat="1" hidden="1" x14ac:dyDescent="0.2">
      <c r="B229" s="22" t="s">
        <v>299</v>
      </c>
      <c r="C229" s="9" t="s">
        <v>300</v>
      </c>
      <c r="D229" s="18" t="s">
        <v>80</v>
      </c>
    </row>
    <row r="230" spans="2:4" hidden="1" x14ac:dyDescent="0.2">
      <c r="B230" s="22" t="s">
        <v>301</v>
      </c>
      <c r="C230" s="9" t="s">
        <v>302</v>
      </c>
      <c r="D230" s="18" t="s">
        <v>80</v>
      </c>
    </row>
    <row r="231" spans="2:4" ht="48" hidden="1" x14ac:dyDescent="0.2">
      <c r="B231" s="22" t="s">
        <v>303</v>
      </c>
      <c r="C231" s="9" t="s">
        <v>304</v>
      </c>
      <c r="D231" s="18" t="s">
        <v>80</v>
      </c>
    </row>
    <row r="232" spans="2:4" x14ac:dyDescent="0.2">
      <c r="B232" s="37"/>
      <c r="C232" s="38"/>
      <c r="D232" s="37"/>
    </row>
    <row r="233" spans="2:4" x14ac:dyDescent="0.2">
      <c r="B233" s="39"/>
      <c r="C233" s="36"/>
      <c r="D233" s="36"/>
    </row>
    <row r="234" spans="2:4" x14ac:dyDescent="0.2">
      <c r="B234" s="47" t="s">
        <v>305</v>
      </c>
      <c r="C234" s="48"/>
      <c r="D234" s="49"/>
    </row>
    <row r="235" spans="2:4" x14ac:dyDescent="0.2">
      <c r="B235" s="8" t="s">
        <v>110</v>
      </c>
      <c r="C235" s="8" t="s">
        <v>73</v>
      </c>
      <c r="D235" s="8" t="s">
        <v>74</v>
      </c>
    </row>
    <row r="236" spans="2:4" x14ac:dyDescent="0.2">
      <c r="B236" s="9" t="s">
        <v>75</v>
      </c>
      <c r="C236" s="9" t="s">
        <v>76</v>
      </c>
      <c r="D236" s="15"/>
    </row>
    <row r="237" spans="2:4" x14ac:dyDescent="0.2">
      <c r="B237" s="9" t="s">
        <v>77</v>
      </c>
      <c r="C237" s="9" t="s">
        <v>76</v>
      </c>
      <c r="D237" s="15"/>
    </row>
    <row r="238" spans="2:4" x14ac:dyDescent="0.2">
      <c r="B238" s="9" t="s">
        <v>306</v>
      </c>
      <c r="C238" s="9" t="s">
        <v>307</v>
      </c>
      <c r="D238" s="15"/>
    </row>
    <row r="239" spans="2:4" x14ac:dyDescent="0.2">
      <c r="B239" s="9" t="s">
        <v>308</v>
      </c>
      <c r="C239" s="9" t="s">
        <v>309</v>
      </c>
      <c r="D239" s="15"/>
    </row>
    <row r="240" spans="2:4" ht="24" x14ac:dyDescent="0.2">
      <c r="B240" s="9" t="s">
        <v>310</v>
      </c>
      <c r="C240" s="9">
        <v>48</v>
      </c>
      <c r="D240" s="15"/>
    </row>
    <row r="241" spans="2:5" ht="24" x14ac:dyDescent="0.25">
      <c r="B241" s="9" t="s">
        <v>311</v>
      </c>
      <c r="C241" s="9">
        <v>4</v>
      </c>
      <c r="D241" s="15"/>
      <c r="E241"/>
    </row>
    <row r="242" spans="2:5" x14ac:dyDescent="0.2">
      <c r="B242" s="9" t="s">
        <v>312</v>
      </c>
      <c r="C242" s="9">
        <v>48</v>
      </c>
      <c r="D242" s="15"/>
    </row>
    <row r="243" spans="2:5" ht="22.5" customHeight="1" x14ac:dyDescent="0.2">
      <c r="B243" s="9" t="s">
        <v>313</v>
      </c>
      <c r="C243" s="9" t="s">
        <v>314</v>
      </c>
      <c r="D243" s="15"/>
    </row>
    <row r="244" spans="2:5" ht="22.5" customHeight="1" x14ac:dyDescent="0.2">
      <c r="B244" s="9" t="s">
        <v>315</v>
      </c>
      <c r="C244" s="9" t="s">
        <v>316</v>
      </c>
      <c r="D244" s="15"/>
    </row>
    <row r="245" spans="2:5" x14ac:dyDescent="0.2">
      <c r="B245" s="9" t="s">
        <v>317</v>
      </c>
      <c r="C245" s="9" t="s">
        <v>318</v>
      </c>
      <c r="D245" s="15"/>
    </row>
    <row r="246" spans="2:5" ht="36" x14ac:dyDescent="0.2">
      <c r="B246" s="9" t="s">
        <v>319</v>
      </c>
      <c r="C246" s="9" t="s">
        <v>320</v>
      </c>
      <c r="D246" s="15"/>
    </row>
    <row r="247" spans="2:5" ht="48" x14ac:dyDescent="0.2">
      <c r="B247" s="9" t="s">
        <v>321</v>
      </c>
      <c r="C247" s="9" t="s">
        <v>322</v>
      </c>
      <c r="D247" s="15"/>
    </row>
    <row r="248" spans="2:5" hidden="1" x14ac:dyDescent="0.2">
      <c r="B248" s="9" t="s">
        <v>323</v>
      </c>
      <c r="C248" s="9" t="s">
        <v>324</v>
      </c>
      <c r="D248" s="15" t="s">
        <v>80</v>
      </c>
    </row>
    <row r="251" spans="2:5" x14ac:dyDescent="0.2">
      <c r="B251" s="47" t="s">
        <v>325</v>
      </c>
      <c r="C251" s="48"/>
      <c r="D251" s="49"/>
    </row>
    <row r="252" spans="2:5" x14ac:dyDescent="0.2">
      <c r="B252" s="8" t="s">
        <v>110</v>
      </c>
      <c r="C252" s="8" t="s">
        <v>73</v>
      </c>
      <c r="D252" s="8" t="s">
        <v>74</v>
      </c>
    </row>
    <row r="253" spans="2:5" x14ac:dyDescent="0.2">
      <c r="B253" s="9" t="s">
        <v>75</v>
      </c>
      <c r="C253" s="9" t="s">
        <v>76</v>
      </c>
      <c r="D253" s="15"/>
    </row>
    <row r="254" spans="2:5" x14ac:dyDescent="0.2">
      <c r="B254" s="9" t="s">
        <v>77</v>
      </c>
      <c r="C254" s="9" t="s">
        <v>76</v>
      </c>
      <c r="D254" s="15"/>
    </row>
    <row r="255" spans="2:5" x14ac:dyDescent="0.2">
      <c r="B255" s="9" t="s">
        <v>326</v>
      </c>
      <c r="C255" s="9" t="s">
        <v>327</v>
      </c>
      <c r="D255" s="15"/>
    </row>
    <row r="256" spans="2:5" ht="60" x14ac:dyDescent="0.2">
      <c r="B256" s="9" t="s">
        <v>328</v>
      </c>
      <c r="C256" s="9" t="s">
        <v>329</v>
      </c>
      <c r="D256" s="15"/>
    </row>
    <row r="257" spans="2:4" ht="24" x14ac:dyDescent="0.2">
      <c r="B257" s="9" t="s">
        <v>330</v>
      </c>
      <c r="C257" s="9" t="s">
        <v>331</v>
      </c>
      <c r="D257" s="15"/>
    </row>
    <row r="258" spans="2:4" ht="24" x14ac:dyDescent="0.2">
      <c r="B258" s="9" t="s">
        <v>332</v>
      </c>
      <c r="C258" s="9" t="s">
        <v>333</v>
      </c>
      <c r="D258" s="15"/>
    </row>
    <row r="259" spans="2:4" x14ac:dyDescent="0.2">
      <c r="B259" s="9" t="s">
        <v>334</v>
      </c>
      <c r="C259" s="9" t="s">
        <v>335</v>
      </c>
      <c r="D259" s="15"/>
    </row>
    <row r="260" spans="2:4" x14ac:dyDescent="0.2">
      <c r="B260" s="9" t="s">
        <v>336</v>
      </c>
      <c r="C260" s="9" t="s">
        <v>337</v>
      </c>
      <c r="D260" s="15"/>
    </row>
    <row r="261" spans="2:4" x14ac:dyDescent="0.2">
      <c r="B261" s="9" t="s">
        <v>338</v>
      </c>
      <c r="C261" s="9" t="s">
        <v>339</v>
      </c>
      <c r="D261" s="15"/>
    </row>
    <row r="262" spans="2:4" ht="24" x14ac:dyDescent="0.2">
      <c r="B262" s="9" t="s">
        <v>340</v>
      </c>
      <c r="C262" s="9" t="s">
        <v>341</v>
      </c>
      <c r="D262" s="15"/>
    </row>
    <row r="263" spans="2:4" x14ac:dyDescent="0.2">
      <c r="B263" s="9" t="s">
        <v>342</v>
      </c>
      <c r="C263" s="9" t="s">
        <v>343</v>
      </c>
      <c r="D263" s="15"/>
    </row>
    <row r="264" spans="2:4" ht="24" x14ac:dyDescent="0.2">
      <c r="B264" s="9" t="s">
        <v>344</v>
      </c>
      <c r="C264" s="9" t="s">
        <v>345</v>
      </c>
      <c r="D264" s="15"/>
    </row>
    <row r="265" spans="2:4" x14ac:dyDescent="0.2">
      <c r="B265" s="9" t="s">
        <v>346</v>
      </c>
      <c r="C265" s="9" t="s">
        <v>347</v>
      </c>
      <c r="D265" s="15"/>
    </row>
    <row r="266" spans="2:4" x14ac:dyDescent="0.2">
      <c r="B266" s="9" t="s">
        <v>348</v>
      </c>
      <c r="C266" s="9" t="s">
        <v>349</v>
      </c>
      <c r="D266" s="15"/>
    </row>
    <row r="267" spans="2:4" ht="36" x14ac:dyDescent="0.2">
      <c r="B267" s="9" t="s">
        <v>350</v>
      </c>
      <c r="C267" s="9" t="s">
        <v>351</v>
      </c>
      <c r="D267" s="15"/>
    </row>
    <row r="268" spans="2:4" x14ac:dyDescent="0.2">
      <c r="B268" s="9" t="s">
        <v>352</v>
      </c>
      <c r="C268" s="9" t="s">
        <v>353</v>
      </c>
      <c r="D268" s="15"/>
    </row>
    <row r="269" spans="2:4" ht="24" x14ac:dyDescent="0.2">
      <c r="B269" s="9" t="s">
        <v>354</v>
      </c>
      <c r="C269" s="9" t="s">
        <v>355</v>
      </c>
      <c r="D269" s="15"/>
    </row>
    <row r="270" spans="2:4" x14ac:dyDescent="0.2">
      <c r="B270" s="9" t="s">
        <v>356</v>
      </c>
      <c r="C270" s="9" t="s">
        <v>357</v>
      </c>
      <c r="D270" s="15"/>
    </row>
    <row r="271" spans="2:4" ht="48" x14ac:dyDescent="0.2">
      <c r="B271" s="9" t="s">
        <v>358</v>
      </c>
      <c r="C271" s="9" t="s">
        <v>359</v>
      </c>
      <c r="D271" s="15"/>
    </row>
    <row r="272" spans="2:4" x14ac:dyDescent="0.2">
      <c r="B272" s="9" t="s">
        <v>323</v>
      </c>
      <c r="C272" s="9" t="s">
        <v>360</v>
      </c>
      <c r="D272" s="15"/>
    </row>
    <row r="274" spans="2:4" x14ac:dyDescent="0.2">
      <c r="B274" s="47" t="s">
        <v>361</v>
      </c>
      <c r="C274" s="48"/>
      <c r="D274" s="49"/>
    </row>
    <row r="275" spans="2:4" x14ac:dyDescent="0.2">
      <c r="B275" s="8" t="s">
        <v>110</v>
      </c>
      <c r="C275" s="8" t="s">
        <v>73</v>
      </c>
      <c r="D275" s="8" t="s">
        <v>74</v>
      </c>
    </row>
    <row r="276" spans="2:4" x14ac:dyDescent="0.2">
      <c r="B276" s="9" t="s">
        <v>75</v>
      </c>
      <c r="C276" s="9" t="s">
        <v>76</v>
      </c>
      <c r="D276" s="15"/>
    </row>
    <row r="277" spans="2:4" x14ac:dyDescent="0.2">
      <c r="B277" s="9" t="s">
        <v>77</v>
      </c>
      <c r="C277" s="9" t="s">
        <v>76</v>
      </c>
      <c r="D277" s="15"/>
    </row>
    <row r="278" spans="2:4" ht="96" x14ac:dyDescent="0.2">
      <c r="B278" s="9" t="s">
        <v>362</v>
      </c>
      <c r="C278" s="9" t="s">
        <v>363</v>
      </c>
      <c r="D278" s="15"/>
    </row>
    <row r="279" spans="2:4" ht="144" x14ac:dyDescent="0.2">
      <c r="B279" s="9" t="s">
        <v>364</v>
      </c>
      <c r="C279" s="9" t="s">
        <v>365</v>
      </c>
      <c r="D279" s="15"/>
    </row>
    <row r="280" spans="2:4" ht="72" x14ac:dyDescent="0.2">
      <c r="B280" s="9" t="s">
        <v>366</v>
      </c>
      <c r="C280" s="9" t="s">
        <v>367</v>
      </c>
      <c r="D280" s="15"/>
    </row>
    <row r="281" spans="2:4" ht="372" x14ac:dyDescent="0.2">
      <c r="B281" s="9" t="s">
        <v>368</v>
      </c>
      <c r="C281" s="9" t="s">
        <v>369</v>
      </c>
      <c r="D281" s="15"/>
    </row>
    <row r="282" spans="2:4" ht="408" x14ac:dyDescent="0.2">
      <c r="B282" s="9" t="s">
        <v>370</v>
      </c>
      <c r="C282" s="9" t="s">
        <v>371</v>
      </c>
      <c r="D282" s="15" t="s">
        <v>80</v>
      </c>
    </row>
    <row r="283" spans="2:4" ht="240" x14ac:dyDescent="0.2">
      <c r="B283" s="9" t="s">
        <v>372</v>
      </c>
      <c r="C283" s="9" t="s">
        <v>373</v>
      </c>
      <c r="D283" s="15" t="s">
        <v>80</v>
      </c>
    </row>
    <row r="286" spans="2:4" x14ac:dyDescent="0.2">
      <c r="B286" s="47" t="s">
        <v>374</v>
      </c>
      <c r="C286" s="48"/>
      <c r="D286" s="49"/>
    </row>
    <row r="287" spans="2:4" x14ac:dyDescent="0.2">
      <c r="B287" s="8" t="s">
        <v>110</v>
      </c>
      <c r="C287" s="8" t="s">
        <v>73</v>
      </c>
      <c r="D287" s="8" t="s">
        <v>74</v>
      </c>
    </row>
    <row r="288" spans="2:4" x14ac:dyDescent="0.2">
      <c r="B288" s="9" t="s">
        <v>75</v>
      </c>
      <c r="C288" s="9" t="s">
        <v>76</v>
      </c>
      <c r="D288" s="15"/>
    </row>
    <row r="289" spans="2:4" x14ac:dyDescent="0.2">
      <c r="B289" s="9" t="s">
        <v>77</v>
      </c>
      <c r="C289" s="9" t="s">
        <v>76</v>
      </c>
      <c r="D289" s="15"/>
    </row>
    <row r="290" spans="2:4" x14ac:dyDescent="0.2">
      <c r="B290" s="9" t="s">
        <v>375</v>
      </c>
      <c r="C290" s="9" t="s">
        <v>376</v>
      </c>
      <c r="D290" s="15"/>
    </row>
    <row r="291" spans="2:4" x14ac:dyDescent="0.2">
      <c r="B291" s="9" t="s">
        <v>377</v>
      </c>
      <c r="C291" s="9" t="s">
        <v>378</v>
      </c>
      <c r="D291" s="15"/>
    </row>
    <row r="292" spans="2:4" x14ac:dyDescent="0.2">
      <c r="B292" s="9" t="s">
        <v>379</v>
      </c>
      <c r="C292" s="9" t="s">
        <v>380</v>
      </c>
      <c r="D292" s="15"/>
    </row>
    <row r="293" spans="2:4" x14ac:dyDescent="0.2">
      <c r="B293" s="9" t="s">
        <v>381</v>
      </c>
      <c r="C293" s="9" t="s">
        <v>382</v>
      </c>
      <c r="D293" s="15"/>
    </row>
    <row r="294" spans="2:4" x14ac:dyDescent="0.2">
      <c r="B294" s="9" t="s">
        <v>383</v>
      </c>
      <c r="C294" s="9" t="s">
        <v>384</v>
      </c>
      <c r="D294" s="15"/>
    </row>
    <row r="295" spans="2:4" x14ac:dyDescent="0.2">
      <c r="B295" s="9" t="s">
        <v>385</v>
      </c>
      <c r="C295" s="9" t="s">
        <v>386</v>
      </c>
      <c r="D295" s="15"/>
    </row>
    <row r="296" spans="2:4" x14ac:dyDescent="0.2">
      <c r="B296" s="9" t="s">
        <v>387</v>
      </c>
      <c r="C296" s="9" t="s">
        <v>388</v>
      </c>
      <c r="D296" s="15"/>
    </row>
    <row r="298" spans="2:4" x14ac:dyDescent="0.2">
      <c r="B298" s="47" t="s">
        <v>389</v>
      </c>
      <c r="C298" s="48"/>
      <c r="D298" s="49"/>
    </row>
    <row r="299" spans="2:4" x14ac:dyDescent="0.2">
      <c r="B299" s="8" t="s">
        <v>110</v>
      </c>
      <c r="C299" s="8" t="s">
        <v>73</v>
      </c>
      <c r="D299" s="8" t="s">
        <v>74</v>
      </c>
    </row>
    <row r="300" spans="2:4" x14ac:dyDescent="0.2">
      <c r="B300" s="9" t="s">
        <v>75</v>
      </c>
      <c r="C300" s="9" t="s">
        <v>76</v>
      </c>
      <c r="D300" s="15"/>
    </row>
    <row r="301" spans="2:4" x14ac:dyDescent="0.2">
      <c r="B301" s="9" t="s">
        <v>77</v>
      </c>
      <c r="C301" s="9" t="s">
        <v>76</v>
      </c>
      <c r="D301" s="15"/>
    </row>
    <row r="302" spans="2:4" ht="288" x14ac:dyDescent="0.2">
      <c r="B302" s="9" t="s">
        <v>248</v>
      </c>
      <c r="C302" s="9" t="s">
        <v>390</v>
      </c>
      <c r="D302" s="15"/>
    </row>
    <row r="304" spans="2:4" hidden="1" x14ac:dyDescent="0.2">
      <c r="B304" s="47" t="s">
        <v>391</v>
      </c>
      <c r="C304" s="48"/>
      <c r="D304" s="49"/>
    </row>
    <row r="305" spans="2:4" hidden="1" x14ac:dyDescent="0.2">
      <c r="B305" s="8" t="s">
        <v>110</v>
      </c>
      <c r="C305" s="8" t="s">
        <v>73</v>
      </c>
      <c r="D305" s="8" t="s">
        <v>74</v>
      </c>
    </row>
    <row r="306" spans="2:4" hidden="1" x14ac:dyDescent="0.2">
      <c r="B306" s="9" t="s">
        <v>75</v>
      </c>
      <c r="C306" s="9" t="s">
        <v>76</v>
      </c>
      <c r="D306" s="15"/>
    </row>
    <row r="307" spans="2:4" hidden="1" x14ac:dyDescent="0.2">
      <c r="B307" s="9" t="s">
        <v>77</v>
      </c>
      <c r="C307" s="9" t="s">
        <v>76</v>
      </c>
      <c r="D307" s="15"/>
    </row>
    <row r="308" spans="2:4" ht="84" hidden="1" x14ac:dyDescent="0.2">
      <c r="B308" s="9" t="s">
        <v>248</v>
      </c>
      <c r="C308" s="9" t="s">
        <v>392</v>
      </c>
      <c r="D308" s="15"/>
    </row>
    <row r="309" spans="2:4" x14ac:dyDescent="0.2">
      <c r="B309" s="12"/>
      <c r="C309" s="12"/>
      <c r="D309" s="20"/>
    </row>
    <row r="311" spans="2:4" x14ac:dyDescent="0.2">
      <c r="B311" s="47" t="s">
        <v>393</v>
      </c>
      <c r="C311" s="48"/>
      <c r="D311" s="49"/>
    </row>
    <row r="312" spans="2:4" x14ac:dyDescent="0.2">
      <c r="B312" s="8" t="s">
        <v>110</v>
      </c>
      <c r="C312" s="8" t="s">
        <v>73</v>
      </c>
      <c r="D312" s="8" t="s">
        <v>74</v>
      </c>
    </row>
    <row r="313" spans="2:4" x14ac:dyDescent="0.2">
      <c r="B313" s="9" t="s">
        <v>75</v>
      </c>
      <c r="C313" s="9" t="s">
        <v>76</v>
      </c>
      <c r="D313" s="15"/>
    </row>
    <row r="314" spans="2:4" x14ac:dyDescent="0.2">
      <c r="B314" s="9" t="s">
        <v>77</v>
      </c>
      <c r="C314" s="9" t="s">
        <v>76</v>
      </c>
      <c r="D314" s="15"/>
    </row>
    <row r="315" spans="2:4" ht="84" x14ac:dyDescent="0.2">
      <c r="B315" s="9" t="s">
        <v>208</v>
      </c>
      <c r="C315" s="9" t="s">
        <v>394</v>
      </c>
      <c r="D315" s="15"/>
    </row>
    <row r="316" spans="2:4" x14ac:dyDescent="0.2">
      <c r="B316" s="9" t="s">
        <v>395</v>
      </c>
      <c r="C316" s="9" t="s">
        <v>396</v>
      </c>
      <c r="D316" s="15"/>
    </row>
    <row r="318" spans="2:4" x14ac:dyDescent="0.2">
      <c r="B318" s="47" t="s">
        <v>397</v>
      </c>
      <c r="C318" s="48"/>
      <c r="D318" s="49"/>
    </row>
    <row r="319" spans="2:4" x14ac:dyDescent="0.2">
      <c r="B319" s="8" t="s">
        <v>110</v>
      </c>
      <c r="C319" s="8" t="s">
        <v>73</v>
      </c>
      <c r="D319" s="8" t="s">
        <v>74</v>
      </c>
    </row>
    <row r="320" spans="2:4" x14ac:dyDescent="0.2">
      <c r="B320" s="9" t="s">
        <v>75</v>
      </c>
      <c r="C320" s="9" t="s">
        <v>76</v>
      </c>
      <c r="D320" s="15"/>
    </row>
    <row r="321" spans="2:6" ht="15" x14ac:dyDescent="0.25">
      <c r="B321" s="9" t="s">
        <v>77</v>
      </c>
      <c r="C321" s="9" t="s">
        <v>76</v>
      </c>
      <c r="D321" s="15"/>
      <c r="E321"/>
    </row>
    <row r="322" spans="2:6" x14ac:dyDescent="0.2">
      <c r="B322" s="9" t="s">
        <v>383</v>
      </c>
      <c r="C322" s="9" t="s">
        <v>398</v>
      </c>
      <c r="D322" s="15"/>
    </row>
    <row r="323" spans="2:6" x14ac:dyDescent="0.2">
      <c r="B323" s="9" t="s">
        <v>399</v>
      </c>
      <c r="C323" s="9" t="s">
        <v>400</v>
      </c>
      <c r="D323" s="15"/>
    </row>
    <row r="324" spans="2:6" x14ac:dyDescent="0.2">
      <c r="B324" s="9" t="s">
        <v>401</v>
      </c>
      <c r="C324" s="9" t="s">
        <v>402</v>
      </c>
      <c r="D324" s="15"/>
    </row>
    <row r="325" spans="2:6" x14ac:dyDescent="0.2">
      <c r="B325" s="9" t="s">
        <v>403</v>
      </c>
      <c r="C325" s="9" t="s">
        <v>404</v>
      </c>
      <c r="D325" s="15"/>
    </row>
    <row r="326" spans="2:6" x14ac:dyDescent="0.2">
      <c r="B326" s="9" t="s">
        <v>405</v>
      </c>
      <c r="C326" s="9" t="s">
        <v>406</v>
      </c>
      <c r="D326" s="15"/>
    </row>
    <row r="327" spans="2:6" x14ac:dyDescent="0.2">
      <c r="B327" s="9" t="s">
        <v>407</v>
      </c>
      <c r="C327" s="9" t="s">
        <v>408</v>
      </c>
      <c r="D327" s="15"/>
    </row>
    <row r="328" spans="2:6" x14ac:dyDescent="0.2">
      <c r="B328" s="9" t="s">
        <v>188</v>
      </c>
      <c r="C328" s="9" t="s">
        <v>409</v>
      </c>
      <c r="D328" s="15"/>
    </row>
    <row r="329" spans="2:6" x14ac:dyDescent="0.2">
      <c r="B329" s="9" t="s">
        <v>192</v>
      </c>
      <c r="C329" s="9" t="s">
        <v>410</v>
      </c>
      <c r="D329" s="15"/>
    </row>
    <row r="330" spans="2:6" x14ac:dyDescent="0.2">
      <c r="B330" s="12"/>
      <c r="C330" s="12"/>
      <c r="D330" s="20"/>
    </row>
    <row r="332" spans="2:6" x14ac:dyDescent="0.2">
      <c r="B332" s="47" t="s">
        <v>411</v>
      </c>
      <c r="C332" s="48"/>
      <c r="D332" s="49"/>
    </row>
    <row r="333" spans="2:6" x14ac:dyDescent="0.2">
      <c r="B333" s="8" t="s">
        <v>110</v>
      </c>
      <c r="C333" s="8" t="s">
        <v>73</v>
      </c>
      <c r="D333" s="8" t="s">
        <v>74</v>
      </c>
    </row>
    <row r="334" spans="2:6" x14ac:dyDescent="0.2">
      <c r="B334" s="9" t="s">
        <v>75</v>
      </c>
      <c r="C334" s="9" t="s">
        <v>76</v>
      </c>
      <c r="D334" s="15"/>
    </row>
    <row r="335" spans="2:6" x14ac:dyDescent="0.2">
      <c r="B335" s="9" t="s">
        <v>77</v>
      </c>
      <c r="C335" s="9" t="s">
        <v>76</v>
      </c>
      <c r="D335" s="15"/>
    </row>
    <row r="336" spans="2:6" ht="156" x14ac:dyDescent="0.25">
      <c r="B336" s="9" t="s">
        <v>412</v>
      </c>
      <c r="C336" s="9" t="s">
        <v>413</v>
      </c>
      <c r="D336" s="15"/>
      <c r="F336"/>
    </row>
    <row r="337" spans="2:4" x14ac:dyDescent="0.2">
      <c r="B337" s="9" t="s">
        <v>383</v>
      </c>
      <c r="C337" s="9" t="s">
        <v>414</v>
      </c>
      <c r="D337" s="15"/>
    </row>
    <row r="338" spans="2:4" ht="24" x14ac:dyDescent="0.2">
      <c r="B338" s="9" t="s">
        <v>415</v>
      </c>
      <c r="C338" s="9" t="s">
        <v>416</v>
      </c>
      <c r="D338" s="15"/>
    </row>
    <row r="339" spans="2:4" ht="24" x14ac:dyDescent="0.2">
      <c r="B339" s="9" t="s">
        <v>417</v>
      </c>
      <c r="C339" s="9" t="s">
        <v>418</v>
      </c>
      <c r="D339" s="15"/>
    </row>
    <row r="340" spans="2:4" x14ac:dyDescent="0.2">
      <c r="B340" s="12"/>
      <c r="C340" s="12"/>
      <c r="D340" s="20"/>
    </row>
    <row r="342" spans="2:4" x14ac:dyDescent="0.2">
      <c r="B342" s="47" t="s">
        <v>419</v>
      </c>
      <c r="C342" s="48"/>
      <c r="D342" s="49"/>
    </row>
    <row r="343" spans="2:4" x14ac:dyDescent="0.2">
      <c r="B343" s="8" t="s">
        <v>110</v>
      </c>
      <c r="C343" s="8" t="s">
        <v>73</v>
      </c>
      <c r="D343" s="8" t="s">
        <v>74</v>
      </c>
    </row>
    <row r="344" spans="2:4" x14ac:dyDescent="0.2">
      <c r="B344" s="9" t="s">
        <v>75</v>
      </c>
      <c r="C344" s="9" t="s">
        <v>76</v>
      </c>
      <c r="D344" s="15"/>
    </row>
    <row r="345" spans="2:4" x14ac:dyDescent="0.2">
      <c r="B345" s="9" t="s">
        <v>77</v>
      </c>
      <c r="C345" s="9" t="s">
        <v>76</v>
      </c>
      <c r="D345" s="15"/>
    </row>
    <row r="346" spans="2:4" ht="180" x14ac:dyDescent="0.2">
      <c r="B346" s="9" t="s">
        <v>420</v>
      </c>
      <c r="C346" s="9" t="s">
        <v>421</v>
      </c>
      <c r="D346" s="15"/>
    </row>
    <row r="349" spans="2:4" x14ac:dyDescent="0.2">
      <c r="B349" s="47" t="s">
        <v>422</v>
      </c>
      <c r="C349" s="48"/>
      <c r="D349" s="49"/>
    </row>
    <row r="350" spans="2:4" x14ac:dyDescent="0.2">
      <c r="B350" s="8" t="s">
        <v>110</v>
      </c>
      <c r="C350" s="8" t="s">
        <v>73</v>
      </c>
      <c r="D350" s="8" t="s">
        <v>74</v>
      </c>
    </row>
    <row r="351" spans="2:4" x14ac:dyDescent="0.2">
      <c r="B351" s="9" t="s">
        <v>75</v>
      </c>
      <c r="C351" s="9" t="s">
        <v>76</v>
      </c>
      <c r="D351" s="15"/>
    </row>
    <row r="352" spans="2:4" x14ac:dyDescent="0.2">
      <c r="B352" s="9" t="s">
        <v>77</v>
      </c>
      <c r="C352" s="9" t="s">
        <v>76</v>
      </c>
      <c r="D352" s="15"/>
    </row>
    <row r="353" spans="2:4" ht="101.25" customHeight="1" x14ac:dyDescent="0.2">
      <c r="B353" s="9" t="s">
        <v>423</v>
      </c>
      <c r="C353" s="9" t="s">
        <v>424</v>
      </c>
      <c r="D353" s="15"/>
    </row>
    <row r="354" spans="2:4" ht="23.25" customHeight="1" x14ac:dyDescent="0.2">
      <c r="B354" s="9" t="s">
        <v>425</v>
      </c>
      <c r="C354" s="9" t="s">
        <v>426</v>
      </c>
      <c r="D354" s="15"/>
    </row>
    <row r="355" spans="2:4" ht="60" x14ac:dyDescent="0.2">
      <c r="B355" s="9" t="s">
        <v>427</v>
      </c>
      <c r="C355" s="9" t="s">
        <v>428</v>
      </c>
      <c r="D355" s="15"/>
    </row>
    <row r="356" spans="2:4" x14ac:dyDescent="0.2">
      <c r="B356" s="9" t="s">
        <v>429</v>
      </c>
      <c r="C356" s="9" t="s">
        <v>430</v>
      </c>
      <c r="D356" s="15"/>
    </row>
    <row r="357" spans="2:4" x14ac:dyDescent="0.2">
      <c r="B357" s="9" t="s">
        <v>431</v>
      </c>
      <c r="C357" s="9" t="s">
        <v>432</v>
      </c>
      <c r="D357" s="15"/>
    </row>
    <row r="358" spans="2:4" x14ac:dyDescent="0.2">
      <c r="B358" s="9" t="s">
        <v>433</v>
      </c>
      <c r="C358" s="9" t="s">
        <v>434</v>
      </c>
      <c r="D358" s="15"/>
    </row>
    <row r="359" spans="2:4" x14ac:dyDescent="0.2">
      <c r="B359" s="9" t="s">
        <v>435</v>
      </c>
      <c r="C359" s="9" t="s">
        <v>436</v>
      </c>
      <c r="D359" s="15"/>
    </row>
    <row r="360" spans="2:4" x14ac:dyDescent="0.2">
      <c r="B360" s="9" t="s">
        <v>437</v>
      </c>
      <c r="C360" s="9" t="s">
        <v>438</v>
      </c>
      <c r="D360" s="15"/>
    </row>
    <row r="361" spans="2:4" x14ac:dyDescent="0.2">
      <c r="B361" s="9" t="s">
        <v>439</v>
      </c>
      <c r="C361" s="9" t="s">
        <v>440</v>
      </c>
      <c r="D361" s="15"/>
    </row>
    <row r="362" spans="2:4" ht="60" x14ac:dyDescent="0.2">
      <c r="B362" s="9" t="s">
        <v>441</v>
      </c>
      <c r="C362" s="9" t="s">
        <v>442</v>
      </c>
      <c r="D362" s="15"/>
    </row>
    <row r="364" spans="2:4" x14ac:dyDescent="0.2">
      <c r="B364" s="47" t="s">
        <v>443</v>
      </c>
      <c r="C364" s="48"/>
      <c r="D364" s="49"/>
    </row>
    <row r="365" spans="2:4" x14ac:dyDescent="0.2">
      <c r="B365" s="8" t="s">
        <v>110</v>
      </c>
      <c r="C365" s="8" t="s">
        <v>73</v>
      </c>
      <c r="D365" s="8" t="s">
        <v>74</v>
      </c>
    </row>
    <row r="366" spans="2:4" x14ac:dyDescent="0.2">
      <c r="B366" s="9" t="s">
        <v>75</v>
      </c>
      <c r="C366" s="9" t="s">
        <v>76</v>
      </c>
      <c r="D366" s="15"/>
    </row>
    <row r="367" spans="2:4" x14ac:dyDescent="0.2">
      <c r="B367" s="9" t="s">
        <v>77</v>
      </c>
      <c r="C367" s="9" t="s">
        <v>76</v>
      </c>
      <c r="D367" s="15"/>
    </row>
    <row r="368" spans="2:4" ht="48" x14ac:dyDescent="0.2">
      <c r="B368" s="9" t="s">
        <v>444</v>
      </c>
      <c r="C368" s="9" t="s">
        <v>445</v>
      </c>
      <c r="D368" s="15"/>
    </row>
    <row r="369" spans="2:4" ht="24" x14ac:dyDescent="0.2">
      <c r="B369" s="9" t="s">
        <v>446</v>
      </c>
      <c r="C369" s="9" t="s">
        <v>447</v>
      </c>
      <c r="D369" s="15"/>
    </row>
    <row r="370" spans="2:4" ht="24" x14ac:dyDescent="0.2">
      <c r="B370" s="9" t="s">
        <v>448</v>
      </c>
      <c r="C370" s="9" t="s">
        <v>449</v>
      </c>
      <c r="D370" s="15"/>
    </row>
    <row r="371" spans="2:4" ht="36" x14ac:dyDescent="0.2">
      <c r="B371" s="9" t="s">
        <v>450</v>
      </c>
      <c r="C371" s="9" t="s">
        <v>451</v>
      </c>
      <c r="D371" s="15"/>
    </row>
    <row r="372" spans="2:4" ht="24" x14ac:dyDescent="0.2">
      <c r="B372" s="9" t="s">
        <v>452</v>
      </c>
      <c r="C372" s="9" t="s">
        <v>453</v>
      </c>
      <c r="D372" s="15"/>
    </row>
    <row r="373" spans="2:4" ht="24" x14ac:dyDescent="0.2">
      <c r="B373" s="9" t="s">
        <v>454</v>
      </c>
      <c r="C373" s="9" t="s">
        <v>455</v>
      </c>
      <c r="D373" s="15"/>
    </row>
    <row r="374" spans="2:4" ht="24" x14ac:dyDescent="0.2">
      <c r="B374" s="9" t="s">
        <v>456</v>
      </c>
      <c r="C374" s="9" t="s">
        <v>457</v>
      </c>
      <c r="D374" s="15"/>
    </row>
    <row r="376" spans="2:4" x14ac:dyDescent="0.2">
      <c r="B376" s="47" t="s">
        <v>458</v>
      </c>
      <c r="C376" s="48"/>
      <c r="D376" s="49"/>
    </row>
    <row r="377" spans="2:4" x14ac:dyDescent="0.2">
      <c r="B377" s="8" t="s">
        <v>110</v>
      </c>
      <c r="C377" s="8" t="s">
        <v>73</v>
      </c>
      <c r="D377" s="8" t="s">
        <v>74</v>
      </c>
    </row>
    <row r="378" spans="2:4" x14ac:dyDescent="0.2">
      <c r="B378" s="9" t="s">
        <v>75</v>
      </c>
      <c r="C378" s="9" t="s">
        <v>76</v>
      </c>
      <c r="D378" s="15"/>
    </row>
    <row r="379" spans="2:4" x14ac:dyDescent="0.2">
      <c r="B379" s="9" t="s">
        <v>77</v>
      </c>
      <c r="C379" s="9" t="s">
        <v>76</v>
      </c>
      <c r="D379" s="15"/>
    </row>
    <row r="380" spans="2:4" ht="84" x14ac:dyDescent="0.2">
      <c r="B380" s="9" t="s">
        <v>423</v>
      </c>
      <c r="C380" s="9" t="s">
        <v>424</v>
      </c>
      <c r="D380" s="15"/>
    </row>
    <row r="381" spans="2:4" x14ac:dyDescent="0.2">
      <c r="B381" s="9" t="s">
        <v>425</v>
      </c>
      <c r="C381" s="9" t="s">
        <v>426</v>
      </c>
      <c r="D381" s="15"/>
    </row>
    <row r="382" spans="2:4" ht="60" x14ac:dyDescent="0.2">
      <c r="B382" s="9" t="s">
        <v>427</v>
      </c>
      <c r="C382" s="9" t="s">
        <v>428</v>
      </c>
      <c r="D382" s="15"/>
    </row>
    <row r="383" spans="2:4" ht="24" x14ac:dyDescent="0.2">
      <c r="B383" s="9" t="s">
        <v>429</v>
      </c>
      <c r="C383" s="9" t="s">
        <v>459</v>
      </c>
      <c r="D383" s="15"/>
    </row>
    <row r="384" spans="2:4" x14ac:dyDescent="0.2">
      <c r="B384" s="9" t="s">
        <v>435</v>
      </c>
      <c r="C384" s="9" t="s">
        <v>460</v>
      </c>
      <c r="D384" s="15"/>
    </row>
    <row r="385" spans="2:4" x14ac:dyDescent="0.2">
      <c r="B385" s="9" t="s">
        <v>461</v>
      </c>
      <c r="C385" s="9" t="s">
        <v>462</v>
      </c>
      <c r="D385" s="15"/>
    </row>
    <row r="386" spans="2:4" x14ac:dyDescent="0.2">
      <c r="B386" s="9" t="s">
        <v>463</v>
      </c>
      <c r="C386" s="9" t="s">
        <v>464</v>
      </c>
      <c r="D386" s="15"/>
    </row>
    <row r="390" spans="2:4" x14ac:dyDescent="0.2">
      <c r="B390" s="47" t="s">
        <v>465</v>
      </c>
      <c r="C390" s="48"/>
      <c r="D390" s="49"/>
    </row>
    <row r="391" spans="2:4" x14ac:dyDescent="0.2">
      <c r="B391" s="8" t="s">
        <v>110</v>
      </c>
      <c r="C391" s="8" t="s">
        <v>73</v>
      </c>
      <c r="D391" s="8" t="s">
        <v>74</v>
      </c>
    </row>
    <row r="392" spans="2:4" x14ac:dyDescent="0.2">
      <c r="B392" s="9" t="s">
        <v>75</v>
      </c>
      <c r="C392" s="9" t="s">
        <v>76</v>
      </c>
      <c r="D392" s="15"/>
    </row>
    <row r="393" spans="2:4" x14ac:dyDescent="0.2">
      <c r="B393" s="9" t="s">
        <v>77</v>
      </c>
      <c r="C393" s="9" t="s">
        <v>76</v>
      </c>
      <c r="D393" s="15"/>
    </row>
    <row r="394" spans="2:4" ht="96" x14ac:dyDescent="0.2">
      <c r="B394" s="9" t="s">
        <v>110</v>
      </c>
      <c r="C394" s="9" t="s">
        <v>466</v>
      </c>
      <c r="D394" s="15"/>
    </row>
    <row r="395" spans="2:4" x14ac:dyDescent="0.2">
      <c r="B395" s="9" t="s">
        <v>467</v>
      </c>
      <c r="C395" s="9" t="s">
        <v>468</v>
      </c>
      <c r="D395" s="15"/>
    </row>
    <row r="396" spans="2:4" ht="24" x14ac:dyDescent="0.2">
      <c r="B396" s="9" t="s">
        <v>469</v>
      </c>
      <c r="C396" s="9" t="s">
        <v>470</v>
      </c>
      <c r="D396" s="15"/>
    </row>
    <row r="397" spans="2:4" x14ac:dyDescent="0.2">
      <c r="B397" s="9"/>
      <c r="C397" s="9"/>
      <c r="D397" s="15"/>
    </row>
    <row r="402" spans="2:4" x14ac:dyDescent="0.2">
      <c r="B402" s="47" t="s">
        <v>471</v>
      </c>
      <c r="C402" s="48"/>
      <c r="D402" s="49"/>
    </row>
    <row r="403" spans="2:4" x14ac:dyDescent="0.2">
      <c r="B403" s="8" t="s">
        <v>110</v>
      </c>
      <c r="C403" s="8" t="s">
        <v>73</v>
      </c>
      <c r="D403" s="8" t="s">
        <v>74</v>
      </c>
    </row>
    <row r="404" spans="2:4" x14ac:dyDescent="0.2">
      <c r="B404" s="9" t="s">
        <v>75</v>
      </c>
      <c r="C404" s="9" t="s">
        <v>76</v>
      </c>
      <c r="D404" s="15"/>
    </row>
    <row r="405" spans="2:4" x14ac:dyDescent="0.2">
      <c r="B405" s="9" t="s">
        <v>77</v>
      </c>
      <c r="C405" s="9" t="s">
        <v>76</v>
      </c>
      <c r="D405" s="15"/>
    </row>
    <row r="406" spans="2:4" x14ac:dyDescent="0.2">
      <c r="B406" s="9" t="s">
        <v>472</v>
      </c>
      <c r="C406" s="9" t="s">
        <v>473</v>
      </c>
      <c r="D406" s="15"/>
    </row>
    <row r="407" spans="2:4" x14ac:dyDescent="0.2">
      <c r="B407" s="9" t="s">
        <v>474</v>
      </c>
      <c r="C407" s="9">
        <v>2</v>
      </c>
      <c r="D407" s="15"/>
    </row>
    <row r="408" spans="2:4" ht="24" x14ac:dyDescent="0.2">
      <c r="B408" s="9" t="s">
        <v>475</v>
      </c>
      <c r="C408" s="9" t="s">
        <v>476</v>
      </c>
      <c r="D408" s="15"/>
    </row>
    <row r="409" spans="2:4" x14ac:dyDescent="0.2">
      <c r="B409" s="9" t="s">
        <v>477</v>
      </c>
      <c r="C409" s="9" t="s">
        <v>478</v>
      </c>
      <c r="D409" s="15"/>
    </row>
    <row r="410" spans="2:4" x14ac:dyDescent="0.2">
      <c r="B410" s="9" t="s">
        <v>479</v>
      </c>
      <c r="C410" s="9" t="s">
        <v>480</v>
      </c>
      <c r="D410" s="15"/>
    </row>
    <row r="411" spans="2:4" x14ac:dyDescent="0.2">
      <c r="B411" s="9" t="s">
        <v>481</v>
      </c>
      <c r="C411" s="9" t="s">
        <v>482</v>
      </c>
      <c r="D411" s="15"/>
    </row>
    <row r="412" spans="2:4" x14ac:dyDescent="0.2">
      <c r="B412" s="9" t="s">
        <v>483</v>
      </c>
      <c r="C412" s="9" t="s">
        <v>484</v>
      </c>
      <c r="D412" s="15"/>
    </row>
    <row r="413" spans="2:4" x14ac:dyDescent="0.2">
      <c r="B413" s="9" t="s">
        <v>485</v>
      </c>
      <c r="C413" s="9" t="s">
        <v>486</v>
      </c>
      <c r="D413" s="15"/>
    </row>
    <row r="414" spans="2:4" x14ac:dyDescent="0.2">
      <c r="B414" s="9" t="s">
        <v>487</v>
      </c>
      <c r="C414" s="9" t="s">
        <v>488</v>
      </c>
      <c r="D414" s="15"/>
    </row>
    <row r="415" spans="2:4" x14ac:dyDescent="0.2">
      <c r="B415" s="9" t="s">
        <v>489</v>
      </c>
      <c r="C415" s="9" t="s">
        <v>490</v>
      </c>
      <c r="D415" s="15"/>
    </row>
    <row r="416" spans="2:4" x14ac:dyDescent="0.2">
      <c r="B416" s="9" t="s">
        <v>491</v>
      </c>
      <c r="C416" s="9" t="s">
        <v>492</v>
      </c>
      <c r="D416" s="15"/>
    </row>
    <row r="417" spans="2:4" x14ac:dyDescent="0.2">
      <c r="B417" s="9" t="s">
        <v>493</v>
      </c>
      <c r="C417" s="9" t="s">
        <v>486</v>
      </c>
      <c r="D417" s="15"/>
    </row>
    <row r="418" spans="2:4" x14ac:dyDescent="0.2">
      <c r="B418" s="9" t="s">
        <v>120</v>
      </c>
      <c r="C418" s="9" t="s">
        <v>494</v>
      </c>
      <c r="D418" s="15"/>
    </row>
    <row r="419" spans="2:4" x14ac:dyDescent="0.2">
      <c r="B419" s="9" t="s">
        <v>495</v>
      </c>
      <c r="C419" s="9" t="s">
        <v>496</v>
      </c>
      <c r="D419" s="15"/>
    </row>
    <row r="422" spans="2:4" hidden="1" x14ac:dyDescent="0.2">
      <c r="B422" s="47" t="s">
        <v>497</v>
      </c>
      <c r="C422" s="48"/>
      <c r="D422" s="49"/>
    </row>
    <row r="423" spans="2:4" hidden="1" x14ac:dyDescent="0.2">
      <c r="B423" s="8" t="s">
        <v>110</v>
      </c>
      <c r="C423" s="8" t="s">
        <v>73</v>
      </c>
      <c r="D423" s="8" t="s">
        <v>74</v>
      </c>
    </row>
    <row r="424" spans="2:4" hidden="1" x14ac:dyDescent="0.2">
      <c r="B424" s="9" t="s">
        <v>75</v>
      </c>
      <c r="C424" s="9" t="s">
        <v>76</v>
      </c>
      <c r="D424" s="15"/>
    </row>
    <row r="425" spans="2:4" hidden="1" x14ac:dyDescent="0.2">
      <c r="B425" s="9" t="s">
        <v>77</v>
      </c>
      <c r="C425" s="9" t="s">
        <v>76</v>
      </c>
      <c r="D425" s="15"/>
    </row>
    <row r="426" spans="2:4" hidden="1" x14ac:dyDescent="0.2">
      <c r="B426" s="9" t="s">
        <v>498</v>
      </c>
      <c r="C426" s="9">
        <v>1907</v>
      </c>
      <c r="D426" s="15"/>
    </row>
    <row r="427" spans="2:4" hidden="1" x14ac:dyDescent="0.2">
      <c r="B427" s="9" t="s">
        <v>499</v>
      </c>
      <c r="C427" s="9" t="s">
        <v>500</v>
      </c>
      <c r="D427" s="15"/>
    </row>
    <row r="428" spans="2:4" ht="108" hidden="1" x14ac:dyDescent="0.2">
      <c r="B428" s="9" t="s">
        <v>110</v>
      </c>
      <c r="C428" s="9" t="s">
        <v>501</v>
      </c>
      <c r="D428" s="15"/>
    </row>
    <row r="429" spans="2:4" ht="36" hidden="1" x14ac:dyDescent="0.2">
      <c r="B429" s="9" t="s">
        <v>502</v>
      </c>
      <c r="C429" s="9" t="s">
        <v>503</v>
      </c>
      <c r="D429" s="15"/>
    </row>
    <row r="432" spans="2:4" hidden="1" x14ac:dyDescent="0.2">
      <c r="B432" s="47" t="s">
        <v>504</v>
      </c>
      <c r="C432" s="48"/>
      <c r="D432" s="49"/>
    </row>
    <row r="433" spans="2:4" hidden="1" x14ac:dyDescent="0.2">
      <c r="B433" s="8" t="s">
        <v>110</v>
      </c>
      <c r="C433" s="8" t="s">
        <v>73</v>
      </c>
      <c r="D433" s="8" t="s">
        <v>74</v>
      </c>
    </row>
    <row r="434" spans="2:4" hidden="1" x14ac:dyDescent="0.2">
      <c r="B434" s="9" t="s">
        <v>75</v>
      </c>
      <c r="C434" s="9" t="s">
        <v>76</v>
      </c>
      <c r="D434" s="15"/>
    </row>
    <row r="435" spans="2:4" hidden="1" x14ac:dyDescent="0.2">
      <c r="B435" s="9" t="s">
        <v>77</v>
      </c>
      <c r="C435" s="9" t="s">
        <v>76</v>
      </c>
      <c r="D435" s="15"/>
    </row>
    <row r="436" spans="2:4" hidden="1" x14ac:dyDescent="0.2">
      <c r="B436" s="9" t="s">
        <v>498</v>
      </c>
      <c r="C436" s="9">
        <v>204</v>
      </c>
      <c r="D436" s="15"/>
    </row>
    <row r="437" spans="2:4" hidden="1" x14ac:dyDescent="0.2">
      <c r="B437" s="9" t="s">
        <v>499</v>
      </c>
      <c r="C437" s="9" t="s">
        <v>505</v>
      </c>
      <c r="D437" s="15"/>
    </row>
    <row r="438" spans="2:4" ht="108" hidden="1" x14ac:dyDescent="0.2">
      <c r="B438" s="9" t="s">
        <v>110</v>
      </c>
      <c r="C438" s="9" t="s">
        <v>506</v>
      </c>
      <c r="D438" s="15"/>
    </row>
    <row r="439" spans="2:4" ht="96" hidden="1" x14ac:dyDescent="0.2">
      <c r="B439" s="9" t="s">
        <v>502</v>
      </c>
      <c r="C439" s="9" t="s">
        <v>507</v>
      </c>
      <c r="D439" s="15"/>
    </row>
    <row r="440" spans="2:4" ht="108" hidden="1" x14ac:dyDescent="0.2">
      <c r="B440" s="9" t="s">
        <v>508</v>
      </c>
      <c r="C440" s="9" t="s">
        <v>509</v>
      </c>
      <c r="D440" s="15"/>
    </row>
    <row r="443" spans="2:4" x14ac:dyDescent="0.2">
      <c r="B443" s="47" t="s">
        <v>510</v>
      </c>
      <c r="C443" s="48"/>
      <c r="D443" s="49"/>
    </row>
    <row r="444" spans="2:4" x14ac:dyDescent="0.2">
      <c r="B444" s="8" t="s">
        <v>110</v>
      </c>
      <c r="C444" s="8" t="s">
        <v>73</v>
      </c>
      <c r="D444" s="8" t="s">
        <v>74</v>
      </c>
    </row>
    <row r="445" spans="2:4" x14ac:dyDescent="0.2">
      <c r="B445" s="9" t="s">
        <v>75</v>
      </c>
      <c r="C445" s="9" t="s">
        <v>76</v>
      </c>
      <c r="D445" s="15"/>
    </row>
    <row r="446" spans="2:4" x14ac:dyDescent="0.2">
      <c r="B446" s="9" t="s">
        <v>77</v>
      </c>
      <c r="C446" s="9" t="s">
        <v>76</v>
      </c>
      <c r="D446" s="15"/>
    </row>
    <row r="447" spans="2:4" x14ac:dyDescent="0.2">
      <c r="B447" s="9" t="s">
        <v>499</v>
      </c>
      <c r="C447" s="9" t="s">
        <v>511</v>
      </c>
      <c r="D447" s="15"/>
    </row>
    <row r="448" spans="2:4" ht="72" x14ac:dyDescent="0.2">
      <c r="B448" s="9" t="s">
        <v>512</v>
      </c>
      <c r="C448" s="9" t="s">
        <v>513</v>
      </c>
      <c r="D448" s="15"/>
    </row>
    <row r="449" spans="2:4" ht="384" x14ac:dyDescent="0.2">
      <c r="B449" s="9" t="s">
        <v>514</v>
      </c>
      <c r="C449" s="9" t="s">
        <v>515</v>
      </c>
      <c r="D449" s="15"/>
    </row>
    <row r="450" spans="2:4" ht="168" x14ac:dyDescent="0.2">
      <c r="B450" s="9" t="s">
        <v>516</v>
      </c>
      <c r="C450" s="9" t="s">
        <v>517</v>
      </c>
      <c r="D450" s="15"/>
    </row>
    <row r="451" spans="2:4" ht="24" x14ac:dyDescent="0.2">
      <c r="B451" s="9" t="s">
        <v>518</v>
      </c>
      <c r="C451" s="9" t="s">
        <v>519</v>
      </c>
      <c r="D451" s="15"/>
    </row>
    <row r="454" spans="2:4" hidden="1" x14ac:dyDescent="0.2">
      <c r="B454" s="47" t="s">
        <v>520</v>
      </c>
      <c r="C454" s="48"/>
      <c r="D454" s="49"/>
    </row>
    <row r="455" spans="2:4" hidden="1" x14ac:dyDescent="0.2">
      <c r="B455" s="8" t="s">
        <v>110</v>
      </c>
      <c r="C455" s="8" t="s">
        <v>73</v>
      </c>
      <c r="D455" s="8" t="s">
        <v>74</v>
      </c>
    </row>
    <row r="456" spans="2:4" hidden="1" x14ac:dyDescent="0.2">
      <c r="B456" s="9" t="s">
        <v>75</v>
      </c>
      <c r="C456" s="9" t="s">
        <v>76</v>
      </c>
      <c r="D456" s="15"/>
    </row>
    <row r="457" spans="2:4" hidden="1" x14ac:dyDescent="0.2">
      <c r="B457" s="9" t="s">
        <v>77</v>
      </c>
      <c r="C457" s="9" t="s">
        <v>76</v>
      </c>
      <c r="D457" s="15"/>
    </row>
    <row r="458" spans="2:4" hidden="1" x14ac:dyDescent="0.2">
      <c r="B458" s="9" t="s">
        <v>499</v>
      </c>
      <c r="C458" s="9" t="s">
        <v>521</v>
      </c>
      <c r="D458" s="15"/>
    </row>
    <row r="459" spans="2:4" ht="72" hidden="1" x14ac:dyDescent="0.2">
      <c r="B459" s="9" t="s">
        <v>512</v>
      </c>
      <c r="C459" s="9" t="s">
        <v>522</v>
      </c>
      <c r="D459" s="15"/>
    </row>
    <row r="460" spans="2:4" ht="198.75" hidden="1" customHeight="1" x14ac:dyDescent="0.2">
      <c r="B460" s="9" t="s">
        <v>502</v>
      </c>
      <c r="C460" s="9" t="s">
        <v>523</v>
      </c>
      <c r="D460" s="15"/>
    </row>
    <row r="461" spans="2:4" ht="83.25" hidden="1" customHeight="1" x14ac:dyDescent="0.2">
      <c r="B461" s="9" t="s">
        <v>524</v>
      </c>
      <c r="C461" s="9" t="s">
        <v>525</v>
      </c>
      <c r="D461" s="15"/>
    </row>
    <row r="462" spans="2:4" ht="24" hidden="1" x14ac:dyDescent="0.2">
      <c r="B462" s="9" t="s">
        <v>518</v>
      </c>
      <c r="C462" s="9" t="s">
        <v>519</v>
      </c>
      <c r="D462" s="15"/>
    </row>
    <row r="465" spans="2:4" hidden="1" x14ac:dyDescent="0.2">
      <c r="B465" s="47" t="s">
        <v>526</v>
      </c>
      <c r="C465" s="48"/>
      <c r="D465" s="49"/>
    </row>
    <row r="466" spans="2:4" hidden="1" x14ac:dyDescent="0.2">
      <c r="B466" s="8" t="s">
        <v>110</v>
      </c>
      <c r="C466" s="8" t="s">
        <v>73</v>
      </c>
      <c r="D466" s="8" t="s">
        <v>74</v>
      </c>
    </row>
    <row r="467" spans="2:4" hidden="1" x14ac:dyDescent="0.2">
      <c r="B467" s="9" t="s">
        <v>75</v>
      </c>
      <c r="C467" s="9" t="s">
        <v>76</v>
      </c>
      <c r="D467" s="15"/>
    </row>
    <row r="468" spans="2:4" hidden="1" x14ac:dyDescent="0.2">
      <c r="B468" s="9" t="s">
        <v>77</v>
      </c>
      <c r="C468" s="9" t="s">
        <v>76</v>
      </c>
      <c r="D468" s="15"/>
    </row>
    <row r="469" spans="2:4" hidden="1" x14ac:dyDescent="0.2">
      <c r="B469" s="9" t="s">
        <v>527</v>
      </c>
      <c r="C469" s="9">
        <v>541</v>
      </c>
      <c r="D469" s="15"/>
    </row>
    <row r="470" spans="2:4" hidden="1" x14ac:dyDescent="0.2">
      <c r="B470" s="9" t="s">
        <v>499</v>
      </c>
      <c r="C470" s="9" t="s">
        <v>528</v>
      </c>
      <c r="D470" s="15"/>
    </row>
    <row r="471" spans="2:4" ht="108" hidden="1" x14ac:dyDescent="0.2">
      <c r="B471" s="9" t="s">
        <v>529</v>
      </c>
      <c r="C471" s="9" t="s">
        <v>530</v>
      </c>
      <c r="D471" s="15"/>
    </row>
    <row r="472" spans="2:4" ht="24" hidden="1" x14ac:dyDescent="0.2">
      <c r="B472" s="9" t="s">
        <v>518</v>
      </c>
      <c r="C472" s="9" t="s">
        <v>519</v>
      </c>
      <c r="D472" s="15"/>
    </row>
    <row r="476" spans="2:4" x14ac:dyDescent="0.2">
      <c r="B476" s="47" t="s">
        <v>531</v>
      </c>
      <c r="C476" s="48"/>
      <c r="D476" s="49"/>
    </row>
    <row r="477" spans="2:4" x14ac:dyDescent="0.2">
      <c r="B477" s="8" t="s">
        <v>110</v>
      </c>
      <c r="C477" s="8" t="s">
        <v>73</v>
      </c>
      <c r="D477" s="8" t="s">
        <v>74</v>
      </c>
    </row>
    <row r="478" spans="2:4" x14ac:dyDescent="0.2">
      <c r="B478" s="9" t="s">
        <v>75</v>
      </c>
      <c r="C478" s="9" t="s">
        <v>76</v>
      </c>
      <c r="D478" s="15"/>
    </row>
    <row r="479" spans="2:4" x14ac:dyDescent="0.2">
      <c r="B479" s="9" t="s">
        <v>77</v>
      </c>
      <c r="C479" s="9" t="s">
        <v>76</v>
      </c>
      <c r="D479" s="15"/>
    </row>
    <row r="480" spans="2:4" x14ac:dyDescent="0.2">
      <c r="B480" s="9" t="s">
        <v>527</v>
      </c>
      <c r="C480" s="9">
        <v>541</v>
      </c>
      <c r="D480" s="15"/>
    </row>
    <row r="481" spans="2:4" x14ac:dyDescent="0.2">
      <c r="B481" s="9" t="s">
        <v>499</v>
      </c>
      <c r="C481" s="9" t="s">
        <v>532</v>
      </c>
      <c r="D481" s="15"/>
    </row>
    <row r="482" spans="2:4" ht="252" x14ac:dyDescent="0.2">
      <c r="B482" s="9" t="s">
        <v>420</v>
      </c>
      <c r="C482" s="9" t="s">
        <v>533</v>
      </c>
      <c r="D482" s="15"/>
    </row>
    <row r="483" spans="2:4" ht="96" x14ac:dyDescent="0.2">
      <c r="B483" s="9" t="s">
        <v>534</v>
      </c>
      <c r="C483" s="9" t="s">
        <v>535</v>
      </c>
      <c r="D483" s="15"/>
    </row>
    <row r="484" spans="2:4" x14ac:dyDescent="0.2">
      <c r="B484" s="9" t="s">
        <v>518</v>
      </c>
      <c r="C484" s="9" t="s">
        <v>536</v>
      </c>
      <c r="D484" s="15"/>
    </row>
    <row r="487" spans="2:4" hidden="1" x14ac:dyDescent="0.2">
      <c r="B487" s="47" t="s">
        <v>537</v>
      </c>
      <c r="C487" s="48"/>
      <c r="D487" s="49"/>
    </row>
    <row r="488" spans="2:4" hidden="1" x14ac:dyDescent="0.2">
      <c r="B488" s="8" t="s">
        <v>110</v>
      </c>
      <c r="C488" s="8" t="s">
        <v>73</v>
      </c>
      <c r="D488" s="8" t="s">
        <v>74</v>
      </c>
    </row>
    <row r="489" spans="2:4" hidden="1" x14ac:dyDescent="0.2">
      <c r="B489" s="9" t="s">
        <v>75</v>
      </c>
      <c r="C489" s="9" t="s">
        <v>76</v>
      </c>
      <c r="D489" s="15"/>
    </row>
    <row r="490" spans="2:4" hidden="1" x14ac:dyDescent="0.2">
      <c r="B490" s="9" t="s">
        <v>77</v>
      </c>
      <c r="C490" s="9" t="s">
        <v>76</v>
      </c>
      <c r="D490" s="15"/>
    </row>
    <row r="491" spans="2:4" hidden="1" x14ac:dyDescent="0.2">
      <c r="B491" s="9" t="s">
        <v>527</v>
      </c>
      <c r="C491" s="9" t="s">
        <v>538</v>
      </c>
      <c r="D491" s="15"/>
    </row>
    <row r="492" spans="2:4" ht="144" hidden="1" x14ac:dyDescent="0.2">
      <c r="B492" s="9" t="s">
        <v>512</v>
      </c>
      <c r="C492" s="9" t="s">
        <v>539</v>
      </c>
      <c r="D492" s="15"/>
    </row>
    <row r="494" spans="2:4" hidden="1" x14ac:dyDescent="0.2">
      <c r="B494" s="47" t="s">
        <v>540</v>
      </c>
      <c r="C494" s="48"/>
      <c r="D494" s="49"/>
    </row>
    <row r="495" spans="2:4" hidden="1" x14ac:dyDescent="0.2">
      <c r="B495" s="8" t="s">
        <v>110</v>
      </c>
      <c r="C495" s="8" t="s">
        <v>73</v>
      </c>
      <c r="D495" s="8" t="s">
        <v>74</v>
      </c>
    </row>
    <row r="496" spans="2:4" hidden="1" x14ac:dyDescent="0.2">
      <c r="B496" s="9" t="s">
        <v>75</v>
      </c>
      <c r="C496" s="9" t="s">
        <v>76</v>
      </c>
      <c r="D496" s="15"/>
    </row>
    <row r="497" spans="2:4" hidden="1" x14ac:dyDescent="0.2">
      <c r="B497" s="9" t="s">
        <v>77</v>
      </c>
      <c r="C497" s="9" t="s">
        <v>76</v>
      </c>
      <c r="D497" s="15"/>
    </row>
    <row r="498" spans="2:4" ht="24" hidden="1" x14ac:dyDescent="0.2">
      <c r="B498" s="9" t="s">
        <v>541</v>
      </c>
      <c r="C498" s="9" t="s">
        <v>542</v>
      </c>
      <c r="D498" s="15"/>
    </row>
    <row r="499" spans="2:4" ht="24" hidden="1" x14ac:dyDescent="0.2">
      <c r="B499" s="9" t="s">
        <v>543</v>
      </c>
      <c r="C499" s="9" t="s">
        <v>544</v>
      </c>
      <c r="D499" s="15"/>
    </row>
    <row r="500" spans="2:4" hidden="1" x14ac:dyDescent="0.2">
      <c r="B500" s="9" t="s">
        <v>545</v>
      </c>
      <c r="C500" s="9" t="s">
        <v>546</v>
      </c>
      <c r="D500" s="15"/>
    </row>
    <row r="501" spans="2:4" ht="108" hidden="1" x14ac:dyDescent="0.2">
      <c r="B501" s="9" t="s">
        <v>547</v>
      </c>
      <c r="C501" s="9" t="s">
        <v>548</v>
      </c>
      <c r="D501" s="15"/>
    </row>
    <row r="502" spans="2:4" ht="108" hidden="1" x14ac:dyDescent="0.2">
      <c r="B502" s="9" t="s">
        <v>105</v>
      </c>
      <c r="C502" s="9" t="s">
        <v>549</v>
      </c>
      <c r="D502" s="15"/>
    </row>
    <row r="503" spans="2:4" ht="204" hidden="1" x14ac:dyDescent="0.2">
      <c r="B503" s="9" t="s">
        <v>550</v>
      </c>
      <c r="C503" s="9" t="s">
        <v>551</v>
      </c>
      <c r="D503" s="15"/>
    </row>
    <row r="504" spans="2:4" ht="409.5" hidden="1" x14ac:dyDescent="0.2">
      <c r="B504" s="9" t="s">
        <v>552</v>
      </c>
      <c r="C504" s="9" t="s">
        <v>553</v>
      </c>
      <c r="D504" s="15"/>
    </row>
    <row r="507" spans="2:4" x14ac:dyDescent="0.2">
      <c r="B507" s="47" t="s">
        <v>554</v>
      </c>
      <c r="C507" s="48"/>
      <c r="D507" s="49"/>
    </row>
    <row r="508" spans="2:4" x14ac:dyDescent="0.2">
      <c r="B508" s="8" t="s">
        <v>110</v>
      </c>
      <c r="C508" s="8" t="s">
        <v>73</v>
      </c>
      <c r="D508" s="8" t="s">
        <v>74</v>
      </c>
    </row>
    <row r="509" spans="2:4" x14ac:dyDescent="0.2">
      <c r="B509" s="9" t="s">
        <v>75</v>
      </c>
      <c r="C509" s="9" t="s">
        <v>76</v>
      </c>
      <c r="D509" s="15"/>
    </row>
    <row r="510" spans="2:4" x14ac:dyDescent="0.2">
      <c r="B510" s="9" t="s">
        <v>77</v>
      </c>
      <c r="C510" s="9" t="s">
        <v>76</v>
      </c>
      <c r="D510" s="15"/>
    </row>
    <row r="511" spans="2:4" ht="144" x14ac:dyDescent="0.2">
      <c r="B511" s="9" t="s">
        <v>555</v>
      </c>
      <c r="C511" s="9" t="s">
        <v>556</v>
      </c>
      <c r="D511" s="15"/>
    </row>
    <row r="512" spans="2:4" ht="96" x14ac:dyDescent="0.2">
      <c r="B512" s="9" t="s">
        <v>557</v>
      </c>
      <c r="C512" s="9" t="s">
        <v>558</v>
      </c>
      <c r="D512" s="15"/>
    </row>
    <row r="513" spans="2:4" x14ac:dyDescent="0.2">
      <c r="B513" s="27"/>
      <c r="C513" s="41"/>
      <c r="D513" s="29"/>
    </row>
    <row r="514" spans="2:4" x14ac:dyDescent="0.2">
      <c r="B514" s="27"/>
      <c r="C514" s="41"/>
      <c r="D514" s="29"/>
    </row>
    <row r="515" spans="2:4" x14ac:dyDescent="0.2">
      <c r="B515" s="47" t="s">
        <v>559</v>
      </c>
      <c r="C515" s="48"/>
      <c r="D515" s="49"/>
    </row>
    <row r="516" spans="2:4" x14ac:dyDescent="0.2">
      <c r="B516" s="8" t="s">
        <v>110</v>
      </c>
      <c r="C516" s="8" t="s">
        <v>73</v>
      </c>
      <c r="D516" s="8" t="s">
        <v>74</v>
      </c>
    </row>
    <row r="517" spans="2:4" x14ac:dyDescent="0.2">
      <c r="B517" s="9" t="s">
        <v>75</v>
      </c>
      <c r="C517" s="9" t="s">
        <v>76</v>
      </c>
      <c r="D517" s="15"/>
    </row>
    <row r="518" spans="2:4" x14ac:dyDescent="0.2">
      <c r="B518" s="9" t="s">
        <v>77</v>
      </c>
      <c r="C518" s="9" t="s">
        <v>76</v>
      </c>
      <c r="D518" s="15"/>
    </row>
    <row r="519" spans="2:4" ht="192" x14ac:dyDescent="0.2">
      <c r="B519" s="9" t="s">
        <v>560</v>
      </c>
      <c r="C519" s="9" t="s">
        <v>561</v>
      </c>
      <c r="D519" s="15"/>
    </row>
    <row r="520" spans="2:4" x14ac:dyDescent="0.2">
      <c r="B520" s="9"/>
      <c r="C520" s="9"/>
      <c r="D520" s="15"/>
    </row>
    <row r="521" spans="2:4" x14ac:dyDescent="0.2">
      <c r="B521" s="47" t="s">
        <v>562</v>
      </c>
      <c r="C521" s="48"/>
      <c r="D521" s="49"/>
    </row>
    <row r="522" spans="2:4" x14ac:dyDescent="0.2">
      <c r="B522" s="8" t="s">
        <v>110</v>
      </c>
      <c r="C522" s="8" t="s">
        <v>73</v>
      </c>
      <c r="D522" s="8" t="s">
        <v>74</v>
      </c>
    </row>
    <row r="523" spans="2:4" x14ac:dyDescent="0.2">
      <c r="B523" s="9" t="s">
        <v>75</v>
      </c>
      <c r="C523" s="9" t="s">
        <v>76</v>
      </c>
      <c r="D523" s="15"/>
    </row>
    <row r="524" spans="2:4" x14ac:dyDescent="0.2">
      <c r="B524" s="9" t="s">
        <v>77</v>
      </c>
      <c r="C524" s="9" t="s">
        <v>76</v>
      </c>
      <c r="D524" s="15"/>
    </row>
    <row r="525" spans="2:4" ht="156" x14ac:dyDescent="0.2">
      <c r="B525" s="9" t="s">
        <v>563</v>
      </c>
      <c r="C525" s="9" t="s">
        <v>564</v>
      </c>
      <c r="D525" s="15"/>
    </row>
    <row r="526" spans="2:4" ht="409.5" x14ac:dyDescent="0.2">
      <c r="B526" s="9" t="s">
        <v>565</v>
      </c>
      <c r="C526" s="9" t="s">
        <v>566</v>
      </c>
      <c r="D526" s="15"/>
    </row>
    <row r="529" spans="2:4" x14ac:dyDescent="0.2">
      <c r="B529" s="47" t="s">
        <v>567</v>
      </c>
      <c r="C529" s="48"/>
      <c r="D529" s="49"/>
    </row>
    <row r="530" spans="2:4" x14ac:dyDescent="0.2">
      <c r="B530" s="8" t="s">
        <v>110</v>
      </c>
      <c r="C530" s="8" t="s">
        <v>73</v>
      </c>
      <c r="D530" s="8" t="s">
        <v>74</v>
      </c>
    </row>
    <row r="531" spans="2:4" x14ac:dyDescent="0.2">
      <c r="B531" s="9" t="s">
        <v>75</v>
      </c>
      <c r="C531" s="9" t="s">
        <v>76</v>
      </c>
      <c r="D531" s="15"/>
    </row>
    <row r="532" spans="2:4" x14ac:dyDescent="0.2">
      <c r="B532" s="9" t="s">
        <v>77</v>
      </c>
      <c r="C532" s="9" t="s">
        <v>76</v>
      </c>
      <c r="D532" s="15"/>
    </row>
    <row r="533" spans="2:4" ht="168" x14ac:dyDescent="0.2">
      <c r="B533" s="9" t="s">
        <v>563</v>
      </c>
      <c r="C533" s="9" t="s">
        <v>568</v>
      </c>
      <c r="D533" s="15"/>
    </row>
    <row r="534" spans="2:4" ht="96" x14ac:dyDescent="0.2">
      <c r="B534" s="9" t="s">
        <v>569</v>
      </c>
      <c r="C534" s="9" t="s">
        <v>570</v>
      </c>
      <c r="D534" s="15"/>
    </row>
    <row r="535" spans="2:4" x14ac:dyDescent="0.2">
      <c r="B535" s="9" t="s">
        <v>571</v>
      </c>
      <c r="C535" s="9" t="s">
        <v>572</v>
      </c>
      <c r="D535" s="15"/>
    </row>
    <row r="536" spans="2:4" x14ac:dyDescent="0.2">
      <c r="B536" s="9" t="s">
        <v>573</v>
      </c>
      <c r="C536" s="9" t="s">
        <v>574</v>
      </c>
      <c r="D536" s="15"/>
    </row>
    <row r="539" spans="2:4" x14ac:dyDescent="0.2">
      <c r="B539" s="47" t="s">
        <v>575</v>
      </c>
      <c r="C539" s="48"/>
      <c r="D539" s="49"/>
    </row>
    <row r="540" spans="2:4" x14ac:dyDescent="0.2">
      <c r="B540" s="8" t="s">
        <v>110</v>
      </c>
      <c r="C540" s="8" t="s">
        <v>73</v>
      </c>
      <c r="D540" s="8" t="s">
        <v>74</v>
      </c>
    </row>
    <row r="541" spans="2:4" x14ac:dyDescent="0.2">
      <c r="B541" s="9" t="s">
        <v>75</v>
      </c>
      <c r="C541" s="9" t="s">
        <v>76</v>
      </c>
      <c r="D541" s="15"/>
    </row>
    <row r="542" spans="2:4" x14ac:dyDescent="0.2">
      <c r="B542" s="9" t="s">
        <v>77</v>
      </c>
      <c r="C542" s="9" t="s">
        <v>76</v>
      </c>
      <c r="D542" s="15"/>
    </row>
    <row r="543" spans="2:4" ht="108" x14ac:dyDescent="0.2">
      <c r="B543" s="9" t="s">
        <v>563</v>
      </c>
      <c r="C543" s="9" t="s">
        <v>576</v>
      </c>
      <c r="D543" s="15"/>
    </row>
    <row r="546" spans="2:4" x14ac:dyDescent="0.2">
      <c r="B546" s="47" t="s">
        <v>577</v>
      </c>
      <c r="C546" s="48"/>
      <c r="D546" s="49"/>
    </row>
    <row r="547" spans="2:4" x14ac:dyDescent="0.2">
      <c r="B547" s="8" t="s">
        <v>110</v>
      </c>
      <c r="C547" s="8" t="s">
        <v>73</v>
      </c>
      <c r="D547" s="8" t="s">
        <v>74</v>
      </c>
    </row>
    <row r="548" spans="2:4" x14ac:dyDescent="0.2">
      <c r="B548" s="9" t="s">
        <v>75</v>
      </c>
      <c r="C548" s="9" t="s">
        <v>76</v>
      </c>
      <c r="D548" s="15"/>
    </row>
    <row r="549" spans="2:4" x14ac:dyDescent="0.2">
      <c r="B549" s="9" t="s">
        <v>77</v>
      </c>
      <c r="C549" s="9" t="s">
        <v>76</v>
      </c>
      <c r="D549" s="15"/>
    </row>
    <row r="550" spans="2:4" x14ac:dyDescent="0.2">
      <c r="B550" s="9" t="s">
        <v>578</v>
      </c>
      <c r="C550" s="9" t="s">
        <v>579</v>
      </c>
      <c r="D550" s="15"/>
    </row>
    <row r="551" spans="2:4" x14ac:dyDescent="0.2">
      <c r="B551" s="9" t="s">
        <v>580</v>
      </c>
      <c r="C551" s="9" t="s">
        <v>581</v>
      </c>
      <c r="D551" s="15"/>
    </row>
    <row r="552" spans="2:4" x14ac:dyDescent="0.2">
      <c r="B552" s="9" t="s">
        <v>256</v>
      </c>
      <c r="C552" s="9" t="s">
        <v>582</v>
      </c>
      <c r="D552" s="15"/>
    </row>
    <row r="553" spans="2:4" x14ac:dyDescent="0.2">
      <c r="B553" s="9" t="s">
        <v>583</v>
      </c>
      <c r="C553" s="9" t="s">
        <v>584</v>
      </c>
      <c r="D553" s="15"/>
    </row>
    <row r="555" spans="2:4" hidden="1" x14ac:dyDescent="0.2">
      <c r="B555" s="47" t="s">
        <v>585</v>
      </c>
      <c r="C555" s="48"/>
      <c r="D555" s="49"/>
    </row>
    <row r="556" spans="2:4" hidden="1" x14ac:dyDescent="0.2">
      <c r="B556" s="8" t="s">
        <v>110</v>
      </c>
      <c r="C556" s="8" t="s">
        <v>73</v>
      </c>
      <c r="D556" s="8" t="s">
        <v>74</v>
      </c>
    </row>
    <row r="557" spans="2:4" hidden="1" x14ac:dyDescent="0.2">
      <c r="B557" s="9" t="s">
        <v>75</v>
      </c>
      <c r="C557" s="9" t="s">
        <v>76</v>
      </c>
      <c r="D557" s="15"/>
    </row>
    <row r="558" spans="2:4" hidden="1" x14ac:dyDescent="0.2">
      <c r="B558" s="9" t="s">
        <v>77</v>
      </c>
      <c r="C558" s="9" t="s">
        <v>76</v>
      </c>
      <c r="D558" s="15"/>
    </row>
    <row r="559" spans="2:4" ht="180" hidden="1" x14ac:dyDescent="0.2">
      <c r="B559" s="9" t="s">
        <v>110</v>
      </c>
      <c r="C559" s="9" t="s">
        <v>586</v>
      </c>
      <c r="D559" s="15"/>
    </row>
    <row r="560" spans="2:4" ht="24" hidden="1" x14ac:dyDescent="0.2">
      <c r="B560" s="9" t="s">
        <v>587</v>
      </c>
      <c r="C560" s="9" t="s">
        <v>588</v>
      </c>
      <c r="D560" s="15"/>
    </row>
    <row r="561" spans="2:4" ht="24" hidden="1" x14ac:dyDescent="0.2">
      <c r="B561" s="9" t="s">
        <v>589</v>
      </c>
      <c r="C561" s="9" t="s">
        <v>590</v>
      </c>
      <c r="D561" s="15"/>
    </row>
    <row r="562" spans="2:4" ht="36" hidden="1" x14ac:dyDescent="0.2">
      <c r="B562" s="9" t="s">
        <v>591</v>
      </c>
      <c r="C562" s="9" t="s">
        <v>592</v>
      </c>
      <c r="D562" s="15"/>
    </row>
    <row r="563" spans="2:4" ht="252" hidden="1" x14ac:dyDescent="0.2">
      <c r="B563" s="9" t="s">
        <v>593</v>
      </c>
      <c r="C563" s="9" t="s">
        <v>594</v>
      </c>
      <c r="D563" s="15"/>
    </row>
    <row r="564" spans="2:4" hidden="1" x14ac:dyDescent="0.2">
      <c r="B564" s="9" t="s">
        <v>595</v>
      </c>
      <c r="C564" s="9" t="s">
        <v>596</v>
      </c>
      <c r="D564" s="15"/>
    </row>
    <row r="568" spans="2:4" hidden="1" x14ac:dyDescent="0.2">
      <c r="B568" s="47" t="s">
        <v>597</v>
      </c>
      <c r="C568" s="48"/>
      <c r="D568" s="49"/>
    </row>
    <row r="569" spans="2:4" hidden="1" x14ac:dyDescent="0.2">
      <c r="B569" s="8" t="s">
        <v>110</v>
      </c>
      <c r="C569" s="8" t="s">
        <v>73</v>
      </c>
      <c r="D569" s="8" t="s">
        <v>74</v>
      </c>
    </row>
    <row r="570" spans="2:4" hidden="1" x14ac:dyDescent="0.2">
      <c r="B570" s="9" t="s">
        <v>75</v>
      </c>
      <c r="C570" s="9" t="s">
        <v>76</v>
      </c>
      <c r="D570" s="15"/>
    </row>
    <row r="571" spans="2:4" hidden="1" x14ac:dyDescent="0.2">
      <c r="B571" s="9" t="s">
        <v>77</v>
      </c>
      <c r="C571" s="9" t="s">
        <v>76</v>
      </c>
      <c r="D571" s="15"/>
    </row>
    <row r="572" spans="2:4" ht="60" hidden="1" x14ac:dyDescent="0.2">
      <c r="B572" s="9" t="s">
        <v>598</v>
      </c>
      <c r="C572" s="9" t="s">
        <v>599</v>
      </c>
      <c r="D572" s="15"/>
    </row>
    <row r="573" spans="2:4" ht="132" hidden="1" x14ac:dyDescent="0.2">
      <c r="B573" s="9" t="s">
        <v>600</v>
      </c>
      <c r="C573" s="9" t="s">
        <v>601</v>
      </c>
      <c r="D573" s="15"/>
    </row>
    <row r="577" spans="2:4" hidden="1" x14ac:dyDescent="0.2">
      <c r="B577" s="47" t="s">
        <v>602</v>
      </c>
      <c r="C577" s="48"/>
      <c r="D577" s="49"/>
    </row>
    <row r="578" spans="2:4" hidden="1" x14ac:dyDescent="0.2">
      <c r="B578" s="8" t="s">
        <v>110</v>
      </c>
      <c r="C578" s="8" t="s">
        <v>73</v>
      </c>
      <c r="D578" s="8" t="s">
        <v>74</v>
      </c>
    </row>
    <row r="579" spans="2:4" hidden="1" x14ac:dyDescent="0.2">
      <c r="B579" s="9" t="s">
        <v>75</v>
      </c>
      <c r="C579" s="9" t="s">
        <v>76</v>
      </c>
      <c r="D579" s="15"/>
    </row>
    <row r="580" spans="2:4" hidden="1" x14ac:dyDescent="0.2">
      <c r="B580" s="9" t="s">
        <v>77</v>
      </c>
      <c r="C580" s="9" t="s">
        <v>76</v>
      </c>
      <c r="D580" s="15"/>
    </row>
    <row r="581" spans="2:4" hidden="1" x14ac:dyDescent="0.2">
      <c r="B581" s="9" t="s">
        <v>603</v>
      </c>
      <c r="C581" s="9" t="s">
        <v>604</v>
      </c>
      <c r="D581" s="15"/>
    </row>
    <row r="582" spans="2:4" ht="396" hidden="1" x14ac:dyDescent="0.2">
      <c r="B582" s="9" t="s">
        <v>110</v>
      </c>
      <c r="C582" s="9" t="s">
        <v>605</v>
      </c>
      <c r="D582" s="15"/>
    </row>
    <row r="585" spans="2:4" hidden="1" x14ac:dyDescent="0.2">
      <c r="B585" s="47" t="s">
        <v>606</v>
      </c>
      <c r="C585" s="48"/>
      <c r="D585" s="49"/>
    </row>
    <row r="586" spans="2:4" hidden="1" x14ac:dyDescent="0.2">
      <c r="B586" s="8" t="s">
        <v>110</v>
      </c>
      <c r="C586" s="8" t="s">
        <v>73</v>
      </c>
      <c r="D586" s="8" t="s">
        <v>74</v>
      </c>
    </row>
    <row r="587" spans="2:4" hidden="1" x14ac:dyDescent="0.2">
      <c r="B587" s="9" t="s">
        <v>75</v>
      </c>
      <c r="C587" s="9" t="s">
        <v>76</v>
      </c>
      <c r="D587" s="15"/>
    </row>
    <row r="588" spans="2:4" hidden="1" x14ac:dyDescent="0.2">
      <c r="B588" s="9" t="s">
        <v>77</v>
      </c>
      <c r="C588" s="9" t="s">
        <v>76</v>
      </c>
      <c r="D588" s="15"/>
    </row>
    <row r="589" spans="2:4" ht="192" hidden="1" x14ac:dyDescent="0.2">
      <c r="B589" s="9" t="s">
        <v>110</v>
      </c>
      <c r="C589" s="9" t="s">
        <v>607</v>
      </c>
      <c r="D589" s="15"/>
    </row>
    <row r="594" spans="2:4" x14ac:dyDescent="0.2">
      <c r="B594" s="47" t="s">
        <v>608</v>
      </c>
      <c r="C594" s="48"/>
      <c r="D594" s="49"/>
    </row>
    <row r="595" spans="2:4" x14ac:dyDescent="0.2">
      <c r="B595" s="8" t="s">
        <v>110</v>
      </c>
      <c r="C595" s="8" t="s">
        <v>73</v>
      </c>
      <c r="D595" s="8" t="s">
        <v>74</v>
      </c>
    </row>
    <row r="596" spans="2:4" x14ac:dyDescent="0.2">
      <c r="B596" s="9" t="s">
        <v>75</v>
      </c>
      <c r="C596" s="9" t="s">
        <v>76</v>
      </c>
      <c r="D596" s="15"/>
    </row>
    <row r="597" spans="2:4" x14ac:dyDescent="0.2">
      <c r="B597" s="9" t="s">
        <v>77</v>
      </c>
      <c r="C597" s="9" t="s">
        <v>76</v>
      </c>
      <c r="D597" s="15"/>
    </row>
    <row r="598" spans="2:4" ht="156" x14ac:dyDescent="0.2">
      <c r="B598" s="9" t="s">
        <v>248</v>
      </c>
      <c r="C598" s="9" t="s">
        <v>609</v>
      </c>
      <c r="D598" s="15"/>
    </row>
    <row r="600" spans="2:4" x14ac:dyDescent="0.2">
      <c r="B600" s="47" t="s">
        <v>610</v>
      </c>
      <c r="C600" s="48"/>
      <c r="D600" s="49"/>
    </row>
    <row r="601" spans="2:4" x14ac:dyDescent="0.2">
      <c r="B601" s="8" t="s">
        <v>110</v>
      </c>
      <c r="C601" s="8" t="s">
        <v>73</v>
      </c>
      <c r="D601" s="8" t="s">
        <v>74</v>
      </c>
    </row>
    <row r="602" spans="2:4" x14ac:dyDescent="0.2">
      <c r="B602" s="9" t="s">
        <v>75</v>
      </c>
      <c r="C602" s="9" t="s">
        <v>76</v>
      </c>
      <c r="D602" s="15"/>
    </row>
    <row r="603" spans="2:4" x14ac:dyDescent="0.2">
      <c r="B603" s="9" t="s">
        <v>77</v>
      </c>
      <c r="C603" s="9" t="s">
        <v>76</v>
      </c>
      <c r="D603" s="15"/>
    </row>
    <row r="604" spans="2:4" ht="132" x14ac:dyDescent="0.2">
      <c r="B604" s="9" t="s">
        <v>1</v>
      </c>
      <c r="C604" s="9" t="s">
        <v>611</v>
      </c>
      <c r="D604" s="15"/>
    </row>
    <row r="607" spans="2:4" x14ac:dyDescent="0.2">
      <c r="B607" s="47" t="s">
        <v>612</v>
      </c>
      <c r="C607" s="48"/>
      <c r="D607" s="49"/>
    </row>
    <row r="608" spans="2:4" x14ac:dyDescent="0.2">
      <c r="B608" s="8" t="s">
        <v>110</v>
      </c>
      <c r="C608" s="8" t="s">
        <v>73</v>
      </c>
      <c r="D608" s="8" t="s">
        <v>74</v>
      </c>
    </row>
    <row r="609" spans="2:4" x14ac:dyDescent="0.2">
      <c r="B609" s="9" t="s">
        <v>75</v>
      </c>
      <c r="C609" s="9" t="s">
        <v>76</v>
      </c>
      <c r="D609" s="15"/>
    </row>
    <row r="610" spans="2:4" x14ac:dyDescent="0.2">
      <c r="B610" s="9" t="s">
        <v>77</v>
      </c>
      <c r="C610" s="9" t="s">
        <v>76</v>
      </c>
      <c r="D610" s="15"/>
    </row>
    <row r="611" spans="2:4" ht="84" x14ac:dyDescent="0.2">
      <c r="B611" s="9" t="s">
        <v>1</v>
      </c>
      <c r="C611" s="9" t="s">
        <v>613</v>
      </c>
      <c r="D611" s="15"/>
    </row>
    <row r="614" spans="2:4" x14ac:dyDescent="0.2">
      <c r="B614" s="47" t="s">
        <v>614</v>
      </c>
      <c r="C614" s="48"/>
      <c r="D614" s="49"/>
    </row>
    <row r="615" spans="2:4" x14ac:dyDescent="0.2">
      <c r="B615" s="8" t="s">
        <v>110</v>
      </c>
      <c r="C615" s="8" t="s">
        <v>73</v>
      </c>
      <c r="D615" s="8" t="s">
        <v>74</v>
      </c>
    </row>
    <row r="616" spans="2:4" x14ac:dyDescent="0.2">
      <c r="B616" s="9" t="s">
        <v>75</v>
      </c>
      <c r="C616" s="9" t="s">
        <v>76</v>
      </c>
      <c r="D616" s="15"/>
    </row>
    <row r="617" spans="2:4" x14ac:dyDescent="0.2">
      <c r="B617" s="9" t="s">
        <v>77</v>
      </c>
      <c r="C617" s="9" t="s">
        <v>76</v>
      </c>
      <c r="D617" s="15"/>
    </row>
    <row r="618" spans="2:4" x14ac:dyDescent="0.2">
      <c r="B618" s="9" t="s">
        <v>1</v>
      </c>
      <c r="C618" s="9" t="s">
        <v>615</v>
      </c>
      <c r="D618" s="15"/>
    </row>
    <row r="621" spans="2:4" x14ac:dyDescent="0.2">
      <c r="B621" s="47" t="s">
        <v>616</v>
      </c>
      <c r="C621" s="48"/>
      <c r="D621" s="49"/>
    </row>
    <row r="622" spans="2:4" x14ac:dyDescent="0.2">
      <c r="B622" s="8" t="s">
        <v>110</v>
      </c>
      <c r="C622" s="8" t="s">
        <v>73</v>
      </c>
      <c r="D622" s="8" t="s">
        <v>74</v>
      </c>
    </row>
    <row r="623" spans="2:4" x14ac:dyDescent="0.2">
      <c r="B623" s="9" t="s">
        <v>75</v>
      </c>
      <c r="C623" s="9" t="s">
        <v>76</v>
      </c>
      <c r="D623" s="15"/>
    </row>
    <row r="624" spans="2:4" x14ac:dyDescent="0.2">
      <c r="B624" s="9" t="s">
        <v>77</v>
      </c>
      <c r="C624" s="9" t="s">
        <v>76</v>
      </c>
      <c r="D624" s="15"/>
    </row>
    <row r="625" spans="2:4" ht="120" x14ac:dyDescent="0.2">
      <c r="B625" s="9" t="s">
        <v>1</v>
      </c>
      <c r="C625" s="9" t="s">
        <v>617</v>
      </c>
      <c r="D625" s="15"/>
    </row>
    <row r="628" spans="2:4" x14ac:dyDescent="0.2">
      <c r="B628" s="47" t="s">
        <v>618</v>
      </c>
      <c r="C628" s="48"/>
      <c r="D628" s="49"/>
    </row>
    <row r="629" spans="2:4" x14ac:dyDescent="0.2">
      <c r="B629" s="8" t="s">
        <v>110</v>
      </c>
      <c r="C629" s="8" t="s">
        <v>73</v>
      </c>
      <c r="D629" s="8" t="s">
        <v>74</v>
      </c>
    </row>
    <row r="630" spans="2:4" x14ac:dyDescent="0.2">
      <c r="B630" s="9" t="s">
        <v>75</v>
      </c>
      <c r="C630" s="9" t="s">
        <v>76</v>
      </c>
      <c r="D630" s="15"/>
    </row>
    <row r="631" spans="2:4" x14ac:dyDescent="0.2">
      <c r="B631" s="9" t="s">
        <v>77</v>
      </c>
      <c r="C631" s="9" t="s">
        <v>76</v>
      </c>
      <c r="D631" s="15"/>
    </row>
    <row r="632" spans="2:4" x14ac:dyDescent="0.2">
      <c r="B632" s="9" t="s">
        <v>619</v>
      </c>
      <c r="C632" s="9" t="s">
        <v>620</v>
      </c>
      <c r="D632" s="15"/>
    </row>
    <row r="633" spans="2:4" x14ac:dyDescent="0.2">
      <c r="B633" s="9" t="s">
        <v>621</v>
      </c>
      <c r="C633" s="9" t="s">
        <v>622</v>
      </c>
      <c r="D633" s="15"/>
    </row>
    <row r="634" spans="2:4" x14ac:dyDescent="0.2">
      <c r="B634" s="9" t="s">
        <v>623</v>
      </c>
      <c r="C634" s="9" t="s">
        <v>624</v>
      </c>
      <c r="D634" s="15"/>
    </row>
    <row r="635" spans="2:4" x14ac:dyDescent="0.2">
      <c r="B635" s="9" t="s">
        <v>625</v>
      </c>
      <c r="C635" s="9" t="s">
        <v>626</v>
      </c>
      <c r="D635" s="15"/>
    </row>
    <row r="636" spans="2:4" x14ac:dyDescent="0.2">
      <c r="B636" s="9"/>
      <c r="C636" s="9"/>
      <c r="D636" s="15"/>
    </row>
    <row r="640" spans="2:4" x14ac:dyDescent="0.2">
      <c r="B640" s="47" t="s">
        <v>627</v>
      </c>
      <c r="C640" s="48"/>
      <c r="D640" s="49"/>
    </row>
    <row r="641" spans="2:4" x14ac:dyDescent="0.2">
      <c r="B641" s="8" t="s">
        <v>110</v>
      </c>
      <c r="C641" s="8" t="s">
        <v>73</v>
      </c>
      <c r="D641" s="8" t="s">
        <v>74</v>
      </c>
    </row>
    <row r="642" spans="2:4" x14ac:dyDescent="0.2">
      <c r="B642" s="9" t="s">
        <v>75</v>
      </c>
      <c r="C642" s="9" t="s">
        <v>76</v>
      </c>
      <c r="D642" s="15"/>
    </row>
    <row r="643" spans="2:4" x14ac:dyDescent="0.2">
      <c r="B643" s="9" t="s">
        <v>77</v>
      </c>
      <c r="C643" s="9" t="s">
        <v>76</v>
      </c>
      <c r="D643" s="15"/>
    </row>
    <row r="644" spans="2:4" x14ac:dyDescent="0.2">
      <c r="B644" s="9" t="s">
        <v>628</v>
      </c>
      <c r="C644" s="9">
        <v>4</v>
      </c>
      <c r="D644" s="15"/>
    </row>
    <row r="645" spans="2:4" x14ac:dyDescent="0.2">
      <c r="B645" s="9" t="s">
        <v>629</v>
      </c>
      <c r="C645" s="9">
        <v>12</v>
      </c>
      <c r="D645" s="15"/>
    </row>
    <row r="646" spans="2:4" x14ac:dyDescent="0.2">
      <c r="B646" s="9" t="s">
        <v>630</v>
      </c>
      <c r="C646" s="9" t="s">
        <v>631</v>
      </c>
      <c r="D646" s="15"/>
    </row>
    <row r="647" spans="2:4" ht="24" x14ac:dyDescent="0.2">
      <c r="B647" s="9" t="s">
        <v>632</v>
      </c>
      <c r="C647" s="9" t="s">
        <v>633</v>
      </c>
      <c r="D647" s="15"/>
    </row>
    <row r="648" spans="2:4" x14ac:dyDescent="0.2">
      <c r="B648" s="9"/>
      <c r="C648" s="9"/>
      <c r="D648" s="15"/>
    </row>
    <row r="649" spans="2:4" x14ac:dyDescent="0.2">
      <c r="B649" s="27"/>
      <c r="C649" s="41"/>
      <c r="D649" s="29"/>
    </row>
    <row r="650" spans="2:4" x14ac:dyDescent="0.2">
      <c r="B650" s="47" t="s">
        <v>634</v>
      </c>
      <c r="C650" s="48"/>
      <c r="D650" s="49"/>
    </row>
    <row r="651" spans="2:4" x14ac:dyDescent="0.2">
      <c r="B651" s="8" t="s">
        <v>110</v>
      </c>
      <c r="C651" s="8" t="s">
        <v>73</v>
      </c>
      <c r="D651" s="8" t="s">
        <v>74</v>
      </c>
    </row>
    <row r="652" spans="2:4" x14ac:dyDescent="0.2">
      <c r="B652" s="9" t="s">
        <v>75</v>
      </c>
      <c r="C652" s="9" t="s">
        <v>76</v>
      </c>
      <c r="D652" s="15"/>
    </row>
    <row r="653" spans="2:4" x14ac:dyDescent="0.2">
      <c r="B653" s="9" t="s">
        <v>77</v>
      </c>
      <c r="C653" s="9" t="s">
        <v>76</v>
      </c>
      <c r="D653" s="15"/>
    </row>
    <row r="654" spans="2:4" ht="84" x14ac:dyDescent="0.2">
      <c r="B654" s="9" t="s">
        <v>248</v>
      </c>
      <c r="C654" s="9" t="s">
        <v>635</v>
      </c>
      <c r="D654" s="15"/>
    </row>
    <row r="656" spans="2:4" x14ac:dyDescent="0.2">
      <c r="B656" s="47" t="s">
        <v>636</v>
      </c>
      <c r="C656" s="48"/>
      <c r="D656" s="49"/>
    </row>
    <row r="657" spans="2:4" x14ac:dyDescent="0.2">
      <c r="B657" s="8" t="s">
        <v>110</v>
      </c>
      <c r="C657" s="8" t="s">
        <v>73</v>
      </c>
      <c r="D657" s="8" t="s">
        <v>74</v>
      </c>
    </row>
    <row r="658" spans="2:4" x14ac:dyDescent="0.2">
      <c r="B658" s="9" t="s">
        <v>75</v>
      </c>
      <c r="C658" s="9" t="s">
        <v>76</v>
      </c>
      <c r="D658" s="15"/>
    </row>
    <row r="659" spans="2:4" x14ac:dyDescent="0.2">
      <c r="B659" s="9" t="s">
        <v>77</v>
      </c>
      <c r="C659" s="9" t="s">
        <v>76</v>
      </c>
      <c r="D659" s="15"/>
    </row>
    <row r="660" spans="2:4" ht="72" x14ac:dyDescent="0.2">
      <c r="B660" s="9" t="s">
        <v>248</v>
      </c>
      <c r="C660" s="9" t="s">
        <v>637</v>
      </c>
      <c r="D660" s="15"/>
    </row>
    <row r="663" spans="2:4" x14ac:dyDescent="0.2">
      <c r="B663" s="47" t="s">
        <v>638</v>
      </c>
      <c r="C663" s="48"/>
      <c r="D663" s="49"/>
    </row>
    <row r="664" spans="2:4" x14ac:dyDescent="0.2">
      <c r="B664" s="8" t="s">
        <v>110</v>
      </c>
      <c r="C664" s="8" t="s">
        <v>73</v>
      </c>
      <c r="D664" s="8" t="s">
        <v>74</v>
      </c>
    </row>
    <row r="665" spans="2:4" x14ac:dyDescent="0.2">
      <c r="B665" s="9" t="s">
        <v>75</v>
      </c>
      <c r="C665" s="9" t="s">
        <v>76</v>
      </c>
      <c r="D665" s="15"/>
    </row>
    <row r="666" spans="2:4" x14ac:dyDescent="0.2">
      <c r="B666" s="9" t="s">
        <v>77</v>
      </c>
      <c r="C666" s="9" t="s">
        <v>76</v>
      </c>
      <c r="D666" s="15"/>
    </row>
    <row r="667" spans="2:4" x14ac:dyDescent="0.2">
      <c r="B667" s="9" t="s">
        <v>248</v>
      </c>
      <c r="C667" s="9" t="s">
        <v>639</v>
      </c>
      <c r="D667" s="15"/>
    </row>
    <row r="670" spans="2:4" x14ac:dyDescent="0.2">
      <c r="B670" s="47" t="s">
        <v>640</v>
      </c>
      <c r="C670" s="48"/>
      <c r="D670" s="49"/>
    </row>
    <row r="671" spans="2:4" x14ac:dyDescent="0.2">
      <c r="B671" s="8" t="s">
        <v>110</v>
      </c>
      <c r="C671" s="8" t="s">
        <v>73</v>
      </c>
      <c r="D671" s="8" t="s">
        <v>74</v>
      </c>
    </row>
    <row r="672" spans="2:4" x14ac:dyDescent="0.2">
      <c r="B672" s="9" t="s">
        <v>75</v>
      </c>
      <c r="C672" s="9" t="s">
        <v>76</v>
      </c>
      <c r="D672" s="15"/>
    </row>
    <row r="673" spans="2:5" x14ac:dyDescent="0.2">
      <c r="B673" s="9" t="s">
        <v>77</v>
      </c>
      <c r="C673" s="9" t="s">
        <v>76</v>
      </c>
      <c r="D673" s="15"/>
    </row>
    <row r="674" spans="2:5" ht="120" x14ac:dyDescent="0.2">
      <c r="B674" s="9" t="s">
        <v>248</v>
      </c>
      <c r="C674" s="9" t="s">
        <v>641</v>
      </c>
      <c r="D674" s="15"/>
    </row>
    <row r="676" spans="2:5" x14ac:dyDescent="0.2">
      <c r="B676" s="47" t="s">
        <v>642</v>
      </c>
      <c r="C676" s="48"/>
      <c r="D676" s="49"/>
    </row>
    <row r="677" spans="2:5" x14ac:dyDescent="0.2">
      <c r="B677" s="8" t="s">
        <v>110</v>
      </c>
      <c r="C677" s="8" t="s">
        <v>73</v>
      </c>
      <c r="D677" s="8" t="s">
        <v>74</v>
      </c>
    </row>
    <row r="678" spans="2:5" x14ac:dyDescent="0.2">
      <c r="B678" s="9" t="s">
        <v>75</v>
      </c>
      <c r="C678" s="9" t="s">
        <v>76</v>
      </c>
      <c r="D678" s="15"/>
    </row>
    <row r="679" spans="2:5" x14ac:dyDescent="0.2">
      <c r="B679" s="9" t="s">
        <v>77</v>
      </c>
      <c r="C679" s="9" t="s">
        <v>76</v>
      </c>
      <c r="D679" s="15"/>
    </row>
    <row r="680" spans="2:5" ht="84" x14ac:dyDescent="0.2">
      <c r="B680" s="9" t="s">
        <v>248</v>
      </c>
      <c r="C680" s="9" t="s">
        <v>643</v>
      </c>
      <c r="D680" s="15"/>
    </row>
    <row r="681" spans="2:5" ht="24" x14ac:dyDescent="0.2">
      <c r="B681" s="9" t="s">
        <v>644</v>
      </c>
      <c r="C681" s="9" t="s">
        <v>645</v>
      </c>
      <c r="D681" s="15"/>
    </row>
    <row r="682" spans="2:5" ht="84" x14ac:dyDescent="0.2">
      <c r="B682" s="9" t="s">
        <v>417</v>
      </c>
      <c r="C682" s="9" t="s">
        <v>646</v>
      </c>
      <c r="D682" s="15"/>
    </row>
    <row r="684" spans="2:5" x14ac:dyDescent="0.2">
      <c r="B684" s="47" t="s">
        <v>647</v>
      </c>
      <c r="C684" s="48"/>
      <c r="D684" s="49"/>
    </row>
    <row r="685" spans="2:5" x14ac:dyDescent="0.2">
      <c r="B685" s="8" t="s">
        <v>110</v>
      </c>
      <c r="C685" s="8" t="s">
        <v>73</v>
      </c>
      <c r="D685" s="8" t="s">
        <v>74</v>
      </c>
    </row>
    <row r="686" spans="2:5" ht="15" x14ac:dyDescent="0.25">
      <c r="B686" s="9" t="s">
        <v>75</v>
      </c>
      <c r="C686" s="9" t="s">
        <v>76</v>
      </c>
      <c r="D686" s="15"/>
      <c r="E686"/>
    </row>
    <row r="687" spans="2:5" x14ac:dyDescent="0.2">
      <c r="B687" s="9" t="s">
        <v>77</v>
      </c>
      <c r="C687" s="9" t="s">
        <v>76</v>
      </c>
      <c r="D687" s="15"/>
    </row>
    <row r="688" spans="2:5" ht="60" x14ac:dyDescent="0.2">
      <c r="B688" s="9" t="s">
        <v>648</v>
      </c>
      <c r="C688" s="9" t="s">
        <v>649</v>
      </c>
      <c r="D688" s="15"/>
    </row>
    <row r="689" spans="2:4" ht="84" x14ac:dyDescent="0.2">
      <c r="B689" s="9" t="s">
        <v>650</v>
      </c>
      <c r="C689" s="9" t="s">
        <v>651</v>
      </c>
      <c r="D689" s="15"/>
    </row>
    <row r="692" spans="2:4" x14ac:dyDescent="0.2">
      <c r="B692" s="47" t="s">
        <v>652</v>
      </c>
      <c r="C692" s="48"/>
      <c r="D692" s="49"/>
    </row>
    <row r="693" spans="2:4" x14ac:dyDescent="0.2">
      <c r="B693" s="8" t="s">
        <v>110</v>
      </c>
      <c r="C693" s="8" t="s">
        <v>73</v>
      </c>
      <c r="D693" s="8" t="s">
        <v>74</v>
      </c>
    </row>
    <row r="694" spans="2:4" x14ac:dyDescent="0.2">
      <c r="B694" s="9" t="s">
        <v>75</v>
      </c>
      <c r="C694" s="9" t="s">
        <v>76</v>
      </c>
      <c r="D694" s="15"/>
    </row>
    <row r="695" spans="2:4" x14ac:dyDescent="0.2">
      <c r="B695" s="9" t="s">
        <v>77</v>
      </c>
      <c r="C695" s="9" t="s">
        <v>76</v>
      </c>
      <c r="D695" s="15"/>
    </row>
    <row r="696" spans="2:4" ht="72" x14ac:dyDescent="0.2">
      <c r="B696" s="9" t="s">
        <v>248</v>
      </c>
      <c r="C696" s="9" t="s">
        <v>653</v>
      </c>
      <c r="D696" s="15"/>
    </row>
    <row r="700" spans="2:4" x14ac:dyDescent="0.2">
      <c r="B700" s="47" t="s">
        <v>654</v>
      </c>
      <c r="C700" s="48"/>
      <c r="D700" s="49"/>
    </row>
    <row r="701" spans="2:4" x14ac:dyDescent="0.2">
      <c r="B701" s="8" t="s">
        <v>110</v>
      </c>
      <c r="C701" s="8" t="s">
        <v>73</v>
      </c>
      <c r="D701" s="8" t="s">
        <v>74</v>
      </c>
    </row>
    <row r="702" spans="2:4" x14ac:dyDescent="0.2">
      <c r="B702" s="9" t="s">
        <v>75</v>
      </c>
      <c r="C702" s="9" t="s">
        <v>76</v>
      </c>
      <c r="D702" s="15"/>
    </row>
    <row r="703" spans="2:4" x14ac:dyDescent="0.2">
      <c r="B703" s="9" t="s">
        <v>77</v>
      </c>
      <c r="C703" s="9" t="s">
        <v>76</v>
      </c>
      <c r="D703" s="15"/>
    </row>
    <row r="704" spans="2:4" ht="108" x14ac:dyDescent="0.2">
      <c r="B704" s="9" t="s">
        <v>248</v>
      </c>
      <c r="C704" s="9" t="s">
        <v>655</v>
      </c>
      <c r="D704" s="15"/>
    </row>
    <row r="705" spans="2:4" x14ac:dyDescent="0.2">
      <c r="B705" s="9" t="s">
        <v>656</v>
      </c>
      <c r="C705" s="9" t="s">
        <v>657</v>
      </c>
      <c r="D705" s="15"/>
    </row>
    <row r="706" spans="2:4" x14ac:dyDescent="0.2">
      <c r="B706" s="9" t="s">
        <v>658</v>
      </c>
      <c r="C706" s="9" t="s">
        <v>659</v>
      </c>
      <c r="D706" s="15"/>
    </row>
    <row r="707" spans="2:4" x14ac:dyDescent="0.2">
      <c r="B707" s="9" t="s">
        <v>660</v>
      </c>
      <c r="C707" s="9" t="s">
        <v>661</v>
      </c>
      <c r="D707" s="15"/>
    </row>
    <row r="708" spans="2:4" x14ac:dyDescent="0.2">
      <c r="B708" s="9"/>
      <c r="C708" s="9"/>
      <c r="D708" s="15"/>
    </row>
    <row r="713" spans="2:4" x14ac:dyDescent="0.2">
      <c r="B713" s="47" t="s">
        <v>662</v>
      </c>
      <c r="C713" s="48"/>
      <c r="D713" s="49"/>
    </row>
    <row r="714" spans="2:4" x14ac:dyDescent="0.2">
      <c r="B714" s="8" t="s">
        <v>110</v>
      </c>
      <c r="C714" s="8" t="s">
        <v>73</v>
      </c>
      <c r="D714" s="8" t="s">
        <v>74</v>
      </c>
    </row>
    <row r="715" spans="2:4" x14ac:dyDescent="0.2">
      <c r="B715" s="9" t="s">
        <v>75</v>
      </c>
      <c r="C715" s="9" t="s">
        <v>76</v>
      </c>
      <c r="D715" s="15"/>
    </row>
    <row r="716" spans="2:4" x14ac:dyDescent="0.2">
      <c r="B716" s="9" t="s">
        <v>77</v>
      </c>
      <c r="C716" s="9" t="s">
        <v>76</v>
      </c>
      <c r="D716" s="15"/>
    </row>
    <row r="717" spans="2:4" ht="120" x14ac:dyDescent="0.2">
      <c r="B717" s="9" t="s">
        <v>248</v>
      </c>
      <c r="C717" s="9" t="s">
        <v>663</v>
      </c>
      <c r="D717" s="15"/>
    </row>
    <row r="720" spans="2:4" x14ac:dyDescent="0.2">
      <c r="B720" s="47" t="s">
        <v>664</v>
      </c>
      <c r="C720" s="48"/>
      <c r="D720" s="49"/>
    </row>
    <row r="721" spans="2:6" x14ac:dyDescent="0.2">
      <c r="B721" s="8" t="s">
        <v>110</v>
      </c>
      <c r="C721" s="8" t="s">
        <v>73</v>
      </c>
      <c r="D721" s="8" t="s">
        <v>74</v>
      </c>
    </row>
    <row r="722" spans="2:6" x14ac:dyDescent="0.2">
      <c r="B722" s="9" t="s">
        <v>75</v>
      </c>
      <c r="C722" s="9" t="s">
        <v>76</v>
      </c>
      <c r="D722" s="15"/>
    </row>
    <row r="723" spans="2:6" ht="15" x14ac:dyDescent="0.25">
      <c r="B723" s="9" t="s">
        <v>77</v>
      </c>
      <c r="C723" s="9" t="s">
        <v>76</v>
      </c>
      <c r="D723" s="15"/>
      <c r="F723"/>
    </row>
    <row r="724" spans="2:6" ht="300" x14ac:dyDescent="0.2">
      <c r="B724" s="9" t="s">
        <v>248</v>
      </c>
      <c r="C724" s="9" t="s">
        <v>665</v>
      </c>
      <c r="D724" s="15"/>
    </row>
    <row r="727" spans="2:6" x14ac:dyDescent="0.2">
      <c r="B727" s="47" t="s">
        <v>666</v>
      </c>
      <c r="C727" s="48"/>
      <c r="D727" s="49"/>
    </row>
    <row r="728" spans="2:6" x14ac:dyDescent="0.2">
      <c r="B728" s="8" t="s">
        <v>110</v>
      </c>
      <c r="C728" s="8" t="s">
        <v>73</v>
      </c>
      <c r="D728" s="8" t="s">
        <v>74</v>
      </c>
    </row>
    <row r="729" spans="2:6" x14ac:dyDescent="0.2">
      <c r="B729" s="9" t="s">
        <v>75</v>
      </c>
      <c r="C729" s="9" t="s">
        <v>76</v>
      </c>
      <c r="D729" s="15"/>
    </row>
    <row r="730" spans="2:6" x14ac:dyDescent="0.2">
      <c r="B730" s="9" t="s">
        <v>77</v>
      </c>
      <c r="C730" s="9" t="s">
        <v>76</v>
      </c>
      <c r="D730" s="15"/>
    </row>
    <row r="731" spans="2:6" x14ac:dyDescent="0.2">
      <c r="B731" s="9" t="s">
        <v>395</v>
      </c>
      <c r="C731" s="9" t="s">
        <v>667</v>
      </c>
      <c r="D731" s="15"/>
    </row>
    <row r="732" spans="2:6" x14ac:dyDescent="0.2">
      <c r="B732" s="9" t="s">
        <v>91</v>
      </c>
      <c r="C732" s="9" t="s">
        <v>668</v>
      </c>
      <c r="D732" s="15"/>
    </row>
    <row r="733" spans="2:6" x14ac:dyDescent="0.2">
      <c r="B733" s="9" t="s">
        <v>669</v>
      </c>
      <c r="C733" s="9" t="s">
        <v>670</v>
      </c>
      <c r="D733" s="15"/>
    </row>
    <row r="734" spans="2:6" x14ac:dyDescent="0.2">
      <c r="B734" s="9" t="s">
        <v>671</v>
      </c>
      <c r="C734" s="9" t="s">
        <v>672</v>
      </c>
      <c r="D734" s="15"/>
    </row>
    <row r="735" spans="2:6" x14ac:dyDescent="0.2">
      <c r="B735" s="9" t="s">
        <v>105</v>
      </c>
      <c r="C735" s="9" t="s">
        <v>673</v>
      </c>
      <c r="D735" s="15"/>
    </row>
    <row r="738" spans="2:5" x14ac:dyDescent="0.2">
      <c r="B738" s="47" t="s">
        <v>674</v>
      </c>
      <c r="C738" s="48"/>
      <c r="D738" s="49"/>
    </row>
    <row r="739" spans="2:5" x14ac:dyDescent="0.2">
      <c r="B739" s="8" t="s">
        <v>110</v>
      </c>
      <c r="C739" s="8" t="s">
        <v>73</v>
      </c>
      <c r="D739" s="8" t="s">
        <v>74</v>
      </c>
    </row>
    <row r="740" spans="2:5" x14ac:dyDescent="0.2">
      <c r="B740" s="9" t="s">
        <v>75</v>
      </c>
      <c r="C740" s="9" t="s">
        <v>76</v>
      </c>
      <c r="D740" s="15"/>
    </row>
    <row r="741" spans="2:5" x14ac:dyDescent="0.2">
      <c r="B741" s="9" t="s">
        <v>77</v>
      </c>
      <c r="C741" s="9" t="s">
        <v>76</v>
      </c>
      <c r="D741" s="15"/>
    </row>
    <row r="742" spans="2:5" x14ac:dyDescent="0.2">
      <c r="B742" s="9" t="s">
        <v>676</v>
      </c>
      <c r="C742" s="9" t="s">
        <v>675</v>
      </c>
      <c r="D742" s="15"/>
    </row>
    <row r="743" spans="2:5" ht="15" x14ac:dyDescent="0.25">
      <c r="B743" s="9" t="s">
        <v>677</v>
      </c>
      <c r="C743" s="9" t="s">
        <v>678</v>
      </c>
      <c r="D743" s="15"/>
      <c r="E743"/>
    </row>
    <row r="744" spans="2:5" x14ac:dyDescent="0.2">
      <c r="B744" s="9" t="s">
        <v>679</v>
      </c>
      <c r="C744" s="9" t="s">
        <v>680</v>
      </c>
      <c r="D744" s="15"/>
    </row>
    <row r="745" spans="2:5" x14ac:dyDescent="0.2">
      <c r="B745" s="9" t="s">
        <v>681</v>
      </c>
      <c r="C745" s="9" t="s">
        <v>682</v>
      </c>
      <c r="D745" s="15"/>
    </row>
    <row r="746" spans="2:5" ht="48" x14ac:dyDescent="0.2">
      <c r="B746" s="9" t="s">
        <v>683</v>
      </c>
      <c r="C746" s="9" t="s">
        <v>684</v>
      </c>
      <c r="D746" s="15"/>
    </row>
    <row r="748" spans="2:5" x14ac:dyDescent="0.2">
      <c r="B748" s="47" t="s">
        <v>685</v>
      </c>
      <c r="C748" s="48"/>
      <c r="D748" s="49"/>
    </row>
    <row r="749" spans="2:5" x14ac:dyDescent="0.2">
      <c r="B749" s="8" t="s">
        <v>110</v>
      </c>
      <c r="C749" s="8" t="s">
        <v>73</v>
      </c>
      <c r="D749" s="8" t="s">
        <v>74</v>
      </c>
    </row>
    <row r="750" spans="2:5" x14ac:dyDescent="0.2">
      <c r="B750" s="9" t="s">
        <v>75</v>
      </c>
      <c r="C750" s="9" t="s">
        <v>76</v>
      </c>
      <c r="D750" s="15"/>
    </row>
    <row r="751" spans="2:5" x14ac:dyDescent="0.2">
      <c r="B751" s="9" t="s">
        <v>77</v>
      </c>
      <c r="C751" s="9" t="s">
        <v>76</v>
      </c>
      <c r="D751" s="15"/>
    </row>
    <row r="752" spans="2:5" x14ac:dyDescent="0.2">
      <c r="B752" s="9" t="s">
        <v>395</v>
      </c>
      <c r="C752" s="9" t="s">
        <v>686</v>
      </c>
      <c r="D752" s="15"/>
    </row>
    <row r="753" spans="2:4" x14ac:dyDescent="0.2">
      <c r="B753" s="9" t="s">
        <v>91</v>
      </c>
      <c r="C753" s="9" t="s">
        <v>687</v>
      </c>
      <c r="D753" s="15"/>
    </row>
    <row r="754" spans="2:4" x14ac:dyDescent="0.2">
      <c r="B754" s="9" t="s">
        <v>258</v>
      </c>
      <c r="C754" s="9" t="s">
        <v>688</v>
      </c>
      <c r="D754" s="15"/>
    </row>
    <row r="755" spans="2:4" x14ac:dyDescent="0.2">
      <c r="B755" s="9" t="s">
        <v>689</v>
      </c>
      <c r="C755" s="42" t="s">
        <v>690</v>
      </c>
      <c r="D755" s="15"/>
    </row>
    <row r="756" spans="2:4" ht="24" x14ac:dyDescent="0.2">
      <c r="B756" s="9" t="s">
        <v>691</v>
      </c>
      <c r="C756" s="9" t="s">
        <v>692</v>
      </c>
      <c r="D756" s="15"/>
    </row>
    <row r="757" spans="2:4" x14ac:dyDescent="0.2">
      <c r="B757" s="9" t="s">
        <v>132</v>
      </c>
      <c r="C757" s="9" t="s">
        <v>693</v>
      </c>
      <c r="D757" s="15"/>
    </row>
    <row r="758" spans="2:4" x14ac:dyDescent="0.2">
      <c r="B758" s="9" t="s">
        <v>694</v>
      </c>
      <c r="C758" s="9" t="s">
        <v>695</v>
      </c>
      <c r="D758" s="15"/>
    </row>
    <row r="759" spans="2:4" x14ac:dyDescent="0.2">
      <c r="B759" s="9" t="s">
        <v>696</v>
      </c>
      <c r="C759" s="9" t="s">
        <v>697</v>
      </c>
      <c r="D759" s="15"/>
    </row>
    <row r="760" spans="2:4" x14ac:dyDescent="0.2">
      <c r="B760" s="9" t="s">
        <v>698</v>
      </c>
      <c r="C760" s="9" t="s">
        <v>699</v>
      </c>
      <c r="D760" s="15"/>
    </row>
    <row r="761" spans="2:4" ht="156" x14ac:dyDescent="0.2">
      <c r="B761" s="9" t="s">
        <v>132</v>
      </c>
      <c r="C761" s="9" t="s">
        <v>700</v>
      </c>
      <c r="D761" s="15"/>
    </row>
    <row r="762" spans="2:4" ht="36" x14ac:dyDescent="0.2">
      <c r="B762" s="9" t="s">
        <v>701</v>
      </c>
      <c r="C762" s="9" t="s">
        <v>702</v>
      </c>
      <c r="D762" s="15"/>
    </row>
    <row r="763" spans="2:4" ht="36" x14ac:dyDescent="0.2">
      <c r="B763" s="9" t="s">
        <v>703</v>
      </c>
      <c r="C763" s="9" t="s">
        <v>704</v>
      </c>
      <c r="D763" s="15"/>
    </row>
    <row r="764" spans="2:4" ht="36" x14ac:dyDescent="0.2">
      <c r="B764" s="9" t="s">
        <v>705</v>
      </c>
      <c r="C764" s="9" t="s">
        <v>706</v>
      </c>
      <c r="D764" s="15"/>
    </row>
    <row r="767" spans="2:4" x14ac:dyDescent="0.2">
      <c r="B767" s="47" t="s">
        <v>707</v>
      </c>
      <c r="C767" s="48"/>
      <c r="D767" s="49"/>
    </row>
    <row r="768" spans="2:4" x14ac:dyDescent="0.2">
      <c r="B768" s="8" t="s">
        <v>110</v>
      </c>
      <c r="C768" s="8" t="s">
        <v>73</v>
      </c>
      <c r="D768" s="8" t="s">
        <v>74</v>
      </c>
    </row>
    <row r="769" spans="2:4" x14ac:dyDescent="0.2">
      <c r="B769" s="9" t="s">
        <v>75</v>
      </c>
      <c r="C769" s="9" t="s">
        <v>76</v>
      </c>
      <c r="D769" s="15"/>
    </row>
    <row r="770" spans="2:4" x14ac:dyDescent="0.2">
      <c r="B770" s="9" t="s">
        <v>77</v>
      </c>
      <c r="C770" s="9" t="s">
        <v>76</v>
      </c>
      <c r="D770" s="15"/>
    </row>
    <row r="771" spans="2:4" ht="84" x14ac:dyDescent="0.2">
      <c r="B771" s="9" t="s">
        <v>221</v>
      </c>
      <c r="C771" s="9" t="s">
        <v>708</v>
      </c>
      <c r="D771" s="15"/>
    </row>
    <row r="772" spans="2:4" ht="132" x14ac:dyDescent="0.2">
      <c r="B772" s="9" t="s">
        <v>214</v>
      </c>
      <c r="C772" s="9" t="s">
        <v>709</v>
      </c>
      <c r="D772" s="15"/>
    </row>
    <row r="773" spans="2:4" ht="24" x14ac:dyDescent="0.2">
      <c r="B773" s="9" t="s">
        <v>701</v>
      </c>
      <c r="C773" s="9" t="s">
        <v>710</v>
      </c>
      <c r="D773" s="15"/>
    </row>
    <row r="774" spans="2:4" ht="36" x14ac:dyDescent="0.2">
      <c r="B774" s="9" t="s">
        <v>705</v>
      </c>
      <c r="C774" s="9" t="s">
        <v>706</v>
      </c>
      <c r="D774" s="15"/>
    </row>
    <row r="776" spans="2:4" x14ac:dyDescent="0.2">
      <c r="B776" s="47" t="s">
        <v>711</v>
      </c>
      <c r="C776" s="48"/>
      <c r="D776" s="49"/>
    </row>
    <row r="777" spans="2:4" x14ac:dyDescent="0.2">
      <c r="B777" s="8" t="s">
        <v>110</v>
      </c>
      <c r="C777" s="8" t="s">
        <v>73</v>
      </c>
      <c r="D777" s="8" t="s">
        <v>74</v>
      </c>
    </row>
    <row r="778" spans="2:4" x14ac:dyDescent="0.2">
      <c r="B778" s="9" t="s">
        <v>75</v>
      </c>
      <c r="C778" s="9" t="s">
        <v>76</v>
      </c>
      <c r="D778" s="15"/>
    </row>
    <row r="779" spans="2:4" x14ac:dyDescent="0.2">
      <c r="B779" s="9" t="s">
        <v>77</v>
      </c>
      <c r="C779" s="9" t="s">
        <v>76</v>
      </c>
      <c r="D779" s="15"/>
    </row>
    <row r="780" spans="2:4" ht="24" x14ac:dyDescent="0.2">
      <c r="B780" s="9" t="s">
        <v>712</v>
      </c>
      <c r="C780" s="9" t="s">
        <v>713</v>
      </c>
      <c r="D780" s="15"/>
    </row>
    <row r="781" spans="2:4" ht="24" x14ac:dyDescent="0.2">
      <c r="B781" s="9" t="s">
        <v>714</v>
      </c>
      <c r="C781" s="9" t="s">
        <v>715</v>
      </c>
      <c r="D781" s="15"/>
    </row>
    <row r="782" spans="2:4" x14ac:dyDescent="0.2">
      <c r="B782" s="9" t="s">
        <v>716</v>
      </c>
      <c r="C782" s="9">
        <v>8</v>
      </c>
      <c r="D782" s="15"/>
    </row>
    <row r="783" spans="2:4" ht="24" x14ac:dyDescent="0.2">
      <c r="B783" s="9" t="s">
        <v>717</v>
      </c>
      <c r="C783" s="9" t="s">
        <v>718</v>
      </c>
      <c r="D783" s="15"/>
    </row>
    <row r="784" spans="2:4" x14ac:dyDescent="0.2">
      <c r="B784" s="9" t="s">
        <v>719</v>
      </c>
      <c r="C784" s="9" t="s">
        <v>231</v>
      </c>
      <c r="D784" s="15"/>
    </row>
    <row r="785" spans="2:4" x14ac:dyDescent="0.2">
      <c r="B785" s="9" t="s">
        <v>720</v>
      </c>
      <c r="C785" s="9" t="s">
        <v>721</v>
      </c>
      <c r="D785" s="15"/>
    </row>
    <row r="786" spans="2:4" x14ac:dyDescent="0.2">
      <c r="B786" s="9" t="s">
        <v>722</v>
      </c>
      <c r="C786" s="9" t="s">
        <v>723</v>
      </c>
      <c r="D786" s="15"/>
    </row>
    <row r="787" spans="2:4" ht="24" x14ac:dyDescent="0.2">
      <c r="B787" s="9" t="s">
        <v>724</v>
      </c>
      <c r="C787" s="9">
        <v>4</v>
      </c>
      <c r="D787" s="15"/>
    </row>
    <row r="788" spans="2:4" ht="24" x14ac:dyDescent="0.2">
      <c r="B788" s="9" t="s">
        <v>725</v>
      </c>
      <c r="C788" s="9" t="s">
        <v>726</v>
      </c>
      <c r="D788" s="15"/>
    </row>
    <row r="789" spans="2:4" ht="24" x14ac:dyDescent="0.2">
      <c r="B789" s="9" t="s">
        <v>727</v>
      </c>
      <c r="C789" s="9" t="s">
        <v>728</v>
      </c>
      <c r="D789" s="15"/>
    </row>
    <row r="790" spans="2:4" x14ac:dyDescent="0.2">
      <c r="B790" s="9"/>
      <c r="C790" s="9"/>
      <c r="D790" s="15"/>
    </row>
    <row r="792" spans="2:4" x14ac:dyDescent="0.2">
      <c r="B792" s="47" t="s">
        <v>752</v>
      </c>
      <c r="C792" s="48"/>
      <c r="D792" s="49"/>
    </row>
    <row r="793" spans="2:4" x14ac:dyDescent="0.2">
      <c r="B793" s="8" t="s">
        <v>110</v>
      </c>
      <c r="C793" s="8" t="s">
        <v>73</v>
      </c>
      <c r="D793" s="8" t="s">
        <v>74</v>
      </c>
    </row>
    <row r="794" spans="2:4" x14ac:dyDescent="0.2">
      <c r="B794" s="9" t="s">
        <v>75</v>
      </c>
      <c r="C794" s="9" t="s">
        <v>76</v>
      </c>
      <c r="D794" s="15"/>
    </row>
    <row r="795" spans="2:4" x14ac:dyDescent="0.2">
      <c r="B795" s="9" t="s">
        <v>77</v>
      </c>
      <c r="C795" s="9" t="s">
        <v>76</v>
      </c>
      <c r="D795" s="15"/>
    </row>
    <row r="796" spans="2:4" ht="264" x14ac:dyDescent="0.2">
      <c r="B796" s="9" t="s">
        <v>110</v>
      </c>
      <c r="C796" s="9" t="s">
        <v>753</v>
      </c>
      <c r="D796" s="15"/>
    </row>
    <row r="798" spans="2:4" x14ac:dyDescent="0.2">
      <c r="B798" s="47" t="s">
        <v>754</v>
      </c>
      <c r="C798" s="48"/>
      <c r="D798" s="49"/>
    </row>
    <row r="799" spans="2:4" x14ac:dyDescent="0.2">
      <c r="B799" s="8" t="s">
        <v>110</v>
      </c>
      <c r="C799" s="8" t="s">
        <v>73</v>
      </c>
      <c r="D799" s="8" t="s">
        <v>74</v>
      </c>
    </row>
    <row r="800" spans="2:4" x14ac:dyDescent="0.2">
      <c r="B800" s="9" t="s">
        <v>75</v>
      </c>
      <c r="C800" s="9" t="s">
        <v>76</v>
      </c>
      <c r="D800" s="15"/>
    </row>
    <row r="801" spans="2:4" x14ac:dyDescent="0.2">
      <c r="B801" s="9" t="s">
        <v>77</v>
      </c>
      <c r="C801" s="9" t="s">
        <v>76</v>
      </c>
      <c r="D801" s="15"/>
    </row>
    <row r="802" spans="2:4" ht="336" x14ac:dyDescent="0.2">
      <c r="B802" s="9" t="s">
        <v>110</v>
      </c>
      <c r="C802" s="9" t="s">
        <v>755</v>
      </c>
      <c r="D802" s="15"/>
    </row>
    <row r="804" spans="2:4" x14ac:dyDescent="0.2">
      <c r="B804" s="47" t="s">
        <v>756</v>
      </c>
      <c r="C804" s="48"/>
      <c r="D804" s="49"/>
    </row>
    <row r="805" spans="2:4" x14ac:dyDescent="0.2">
      <c r="B805" s="8" t="s">
        <v>110</v>
      </c>
      <c r="C805" s="8" t="s">
        <v>73</v>
      </c>
      <c r="D805" s="8" t="s">
        <v>74</v>
      </c>
    </row>
    <row r="806" spans="2:4" x14ac:dyDescent="0.2">
      <c r="B806" s="9" t="s">
        <v>75</v>
      </c>
      <c r="C806" s="9" t="s">
        <v>76</v>
      </c>
      <c r="D806" s="15"/>
    </row>
    <row r="807" spans="2:4" x14ac:dyDescent="0.2">
      <c r="B807" s="9" t="s">
        <v>77</v>
      </c>
      <c r="C807" s="9" t="s">
        <v>76</v>
      </c>
      <c r="D807" s="15"/>
    </row>
    <row r="808" spans="2:4" ht="409.5" x14ac:dyDescent="0.2">
      <c r="B808" s="9" t="s">
        <v>757</v>
      </c>
      <c r="C808" s="9" t="s">
        <v>758</v>
      </c>
      <c r="D808" s="15"/>
    </row>
    <row r="809" spans="2:4" ht="396" x14ac:dyDescent="0.2">
      <c r="B809" s="53" t="s">
        <v>759</v>
      </c>
      <c r="C809" s="55" t="s">
        <v>760</v>
      </c>
      <c r="D809" s="54"/>
    </row>
    <row r="811" spans="2:4" x14ac:dyDescent="0.2">
      <c r="B811" s="47" t="s">
        <v>761</v>
      </c>
      <c r="C811" s="48"/>
      <c r="D811" s="49"/>
    </row>
    <row r="812" spans="2:4" x14ac:dyDescent="0.2">
      <c r="B812" s="8" t="s">
        <v>110</v>
      </c>
      <c r="C812" s="8" t="s">
        <v>73</v>
      </c>
      <c r="D812" s="8" t="s">
        <v>74</v>
      </c>
    </row>
    <row r="813" spans="2:4" x14ac:dyDescent="0.2">
      <c r="B813" s="9" t="s">
        <v>75</v>
      </c>
      <c r="C813" s="9" t="s">
        <v>76</v>
      </c>
      <c r="D813" s="15"/>
    </row>
    <row r="814" spans="2:4" x14ac:dyDescent="0.2">
      <c r="B814" s="9" t="s">
        <v>77</v>
      </c>
      <c r="C814" s="9" t="s">
        <v>76</v>
      </c>
      <c r="D814" s="15"/>
    </row>
    <row r="815" spans="2:4" ht="312" x14ac:dyDescent="0.2">
      <c r="B815" s="9" t="s">
        <v>110</v>
      </c>
      <c r="C815" s="9" t="s">
        <v>762</v>
      </c>
      <c r="D815" s="15"/>
    </row>
  </sheetData>
  <mergeCells count="79">
    <mergeCell ref="B792:D792"/>
    <mergeCell ref="B798:D798"/>
    <mergeCell ref="B804:D804"/>
    <mergeCell ref="B811:D811"/>
    <mergeCell ref="B56:D56"/>
    <mergeCell ref="B2:D2"/>
    <mergeCell ref="B3:D3"/>
    <mergeCell ref="B5:D5"/>
    <mergeCell ref="B22:D22"/>
    <mergeCell ref="B41:D41"/>
    <mergeCell ref="B195:D195"/>
    <mergeCell ref="B71:D71"/>
    <mergeCell ref="B83:D83"/>
    <mergeCell ref="B103:D103"/>
    <mergeCell ref="B114:D114"/>
    <mergeCell ref="B120:D120"/>
    <mergeCell ref="B126:D126"/>
    <mergeCell ref="B139:D139"/>
    <mergeCell ref="B151:D151"/>
    <mergeCell ref="B162:D162"/>
    <mergeCell ref="B176:D176"/>
    <mergeCell ref="B189:D189"/>
    <mergeCell ref="B342:D342"/>
    <mergeCell ref="B202:D202"/>
    <mergeCell ref="B215:D215"/>
    <mergeCell ref="B234:D234"/>
    <mergeCell ref="B251:D251"/>
    <mergeCell ref="B274:D274"/>
    <mergeCell ref="B286:D286"/>
    <mergeCell ref="B298:D298"/>
    <mergeCell ref="B304:D304"/>
    <mergeCell ref="B311:D311"/>
    <mergeCell ref="B318:D318"/>
    <mergeCell ref="B332:D332"/>
    <mergeCell ref="B487:D487"/>
    <mergeCell ref="B349:D349"/>
    <mergeCell ref="B364:D364"/>
    <mergeCell ref="B376:D376"/>
    <mergeCell ref="B390:D390"/>
    <mergeCell ref="B402:D402"/>
    <mergeCell ref="B422:D422"/>
    <mergeCell ref="B432:D432"/>
    <mergeCell ref="B443:D443"/>
    <mergeCell ref="B454:D454"/>
    <mergeCell ref="B465:D465"/>
    <mergeCell ref="B476:D476"/>
    <mergeCell ref="B594:D594"/>
    <mergeCell ref="B494:D494"/>
    <mergeCell ref="B507:D507"/>
    <mergeCell ref="B515:D515"/>
    <mergeCell ref="B521:D521"/>
    <mergeCell ref="B529:D529"/>
    <mergeCell ref="B539:D539"/>
    <mergeCell ref="B546:D546"/>
    <mergeCell ref="B555:D555"/>
    <mergeCell ref="B568:D568"/>
    <mergeCell ref="B577:D577"/>
    <mergeCell ref="B585:D585"/>
    <mergeCell ref="B684:D684"/>
    <mergeCell ref="B600:D600"/>
    <mergeCell ref="B607:D607"/>
    <mergeCell ref="B614:D614"/>
    <mergeCell ref="B621:D621"/>
    <mergeCell ref="B628:D628"/>
    <mergeCell ref="B640:D640"/>
    <mergeCell ref="B650:D650"/>
    <mergeCell ref="B656:D656"/>
    <mergeCell ref="B663:D663"/>
    <mergeCell ref="B670:D670"/>
    <mergeCell ref="B676:D676"/>
    <mergeCell ref="B776:D776"/>
    <mergeCell ref="B738:D738"/>
    <mergeCell ref="B748:D748"/>
    <mergeCell ref="B767:D767"/>
    <mergeCell ref="B692:D692"/>
    <mergeCell ref="B700:D700"/>
    <mergeCell ref="B713:D713"/>
    <mergeCell ref="B720:D720"/>
    <mergeCell ref="B727:D727"/>
  </mergeCells>
  <hyperlinks>
    <hyperlink ref="C681" r:id="rId1" xr:uid="{00000000-0004-0000-0100-000000000000}"/>
    <hyperlink ref="C689" r:id="rId2" display="https://www.oculus.com/legal/product-information-sheet-oculus-quest-2/" xr:uid="{00000000-0004-0000-0100-000001000000}"/>
  </hyperlinks>
  <printOptions horizontalCentered="1"/>
  <pageMargins left="0.59055118110236227" right="0.59055118110236227" top="0.98425196850393704" bottom="0.56999999999999995" header="0" footer="0"/>
  <pageSetup scale="72" fitToHeight="0" orientation="portrait" r:id="rId3"/>
  <rowBreaks count="2" manualBreakCount="2">
    <brk id="175" min="1" max="3" man="1"/>
    <brk id="229" min="1" max="3"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listado</vt:lpstr>
      <vt:lpstr>Especificaciones Técnicas</vt:lpstr>
      <vt:lpstr>'Especificaciones Técnicas'!Área_de_impresión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TICLINE</dc:creator>
  <cp:keywords/>
  <dc:description/>
  <cp:lastModifiedBy>Catalina Molina Betancur</cp:lastModifiedBy>
  <cp:revision/>
  <dcterms:created xsi:type="dcterms:W3CDTF">2021-05-14T00:45:47Z</dcterms:created>
  <dcterms:modified xsi:type="dcterms:W3CDTF">2021-06-28T22:33:50Z</dcterms:modified>
  <cp:category/>
  <cp:contentStatus/>
</cp:coreProperties>
</file>