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CONVENIO 4600090000  CCTV CAM/1.Referenciamiento/"/>
    </mc:Choice>
  </mc:AlternateContent>
  <xr:revisionPtr revIDLastSave="34" documentId="8_{E1D8B767-CA14-47EC-98BB-2D600F6B8FCB}" xr6:coauthVersionLast="46" xr6:coauthVersionMax="46" xr10:uidLastSave="{344FA8B1-E81B-4C19-B238-2F2B0A51D233}"/>
  <bookViews>
    <workbookView xWindow="-120" yWindow="-120" windowWidth="20730" windowHeight="11160" activeTab="1" xr2:uid="{C9CE0C68-470D-4232-B29A-9AD0CDC8A1E4}"/>
  </bookViews>
  <sheets>
    <sheet name="REFERENCIAMIENTO PRECIO Y CANTI" sheetId="2" r:id="rId1"/>
    <sheet name="RESUMEN" sheetId="3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G7" i="3"/>
  <c r="G9" i="3" s="1"/>
  <c r="F70" i="2" l="1"/>
  <c r="F69" i="2"/>
  <c r="F71" i="2" s="1"/>
  <c r="H52" i="2"/>
  <c r="H51" i="2"/>
  <c r="H50" i="2"/>
  <c r="H49" i="2"/>
  <c r="H48" i="2"/>
  <c r="H47" i="2"/>
  <c r="H46" i="2"/>
  <c r="H45" i="2"/>
  <c r="H43" i="2"/>
  <c r="H42" i="2"/>
  <c r="H41" i="2"/>
  <c r="H39" i="2"/>
  <c r="H38" i="2"/>
  <c r="H37" i="2"/>
  <c r="H36" i="2"/>
  <c r="H35" i="2"/>
  <c r="H34" i="2"/>
  <c r="H32" i="2"/>
  <c r="H31" i="2"/>
  <c r="H30" i="2"/>
  <c r="H29" i="2"/>
  <c r="H27" i="2"/>
  <c r="H26" i="2"/>
  <c r="H25" i="2"/>
  <c r="H24" i="2"/>
  <c r="H22" i="2"/>
  <c r="H21" i="2"/>
  <c r="H20" i="2"/>
  <c r="H19" i="2"/>
  <c r="H17" i="2"/>
  <c r="H16" i="2"/>
  <c r="H15" i="2"/>
  <c r="H14" i="2"/>
  <c r="H12" i="2"/>
  <c r="H11" i="2"/>
  <c r="H10" i="2"/>
  <c r="H9" i="2"/>
  <c r="H8" i="2"/>
  <c r="H7" i="2"/>
  <c r="H6" i="2"/>
  <c r="H53" i="2" l="1"/>
  <c r="H55" i="2"/>
  <c r="H54" i="2"/>
  <c r="H56" i="2" s="1"/>
</calcChain>
</file>

<file path=xl/sharedStrings.xml><?xml version="1.0" encoding="utf-8"?>
<sst xmlns="http://schemas.openxmlformats.org/spreadsheetml/2006/main" count="237" uniqueCount="100">
  <si>
    <t>ÍTEM</t>
  </si>
  <si>
    <t>DESCRIPCIÓN</t>
  </si>
  <si>
    <t>UNID</t>
  </si>
  <si>
    <t>CANT EQUIPOS</t>
  </si>
  <si>
    <t>RONDAS PREVENTIVAS</t>
  </si>
  <si>
    <t>VALOR UNITARIO</t>
  </si>
  <si>
    <t>VALOR PARCIAL</t>
  </si>
  <si>
    <t>CAM</t>
  </si>
  <si>
    <t>MEDIO AMBIENTE</t>
  </si>
  <si>
    <t>MANTENIMIENTO PREVENTIVO SERVIDOR/NVR/DVR</t>
  </si>
  <si>
    <t>UN</t>
  </si>
  <si>
    <t>MANTENIMIENTO PREVENTIVO CÁMARA IP</t>
  </si>
  <si>
    <t>MANTENIMIENTO PREVENTIVO SWITCH</t>
  </si>
  <si>
    <t>MANTENIMIENTO PREVENTIVO ESTACIÓN DE TRABAJO</t>
  </si>
  <si>
    <t>MANTENIMIENTO PREVENTIVO MONITOR</t>
  </si>
  <si>
    <t>MANTENIMIENTO CORRECTIVO SISTEMA</t>
  </si>
  <si>
    <t>MES</t>
  </si>
  <si>
    <t>N/A</t>
  </si>
  <si>
    <t xml:space="preserve">SUBTOTAL </t>
  </si>
  <si>
    <t>A</t>
  </si>
  <si>
    <t>U</t>
  </si>
  <si>
    <t>TOTAL</t>
  </si>
  <si>
    <t>CANT</t>
  </si>
  <si>
    <t>V PARCIAL</t>
  </si>
  <si>
    <t>SEDE MEDIO AMBIENTE</t>
  </si>
  <si>
    <t xml:space="preserve">GL </t>
  </si>
  <si>
    <t>SEDE LA PERLA</t>
  </si>
  <si>
    <t>SUBTOTAL RECURSOS A ADMINISTRAR</t>
  </si>
  <si>
    <t>IVA</t>
  </si>
  <si>
    <t>TOTAL RECURSOS A ADMINISTRAR</t>
  </si>
  <si>
    <t>COSTOS SERVICIO DE MANTENIMIENTO SISTEMA CCTV CAM Y SEDES - 10 MESES</t>
  </si>
  <si>
    <t>MOVILIDAD</t>
  </si>
  <si>
    <t>MANTENIMIENTO PREVENTIVO UPS 3KVA</t>
  </si>
  <si>
    <t>INSTALACIÓN DE CÁMARAS EN PUNTOS NUEVOS</t>
  </si>
  <si>
    <t>SEDE MOVILIDAD</t>
  </si>
  <si>
    <t>MANTENIMIENTO PREVENTIVO CÁMARA ANÁLOGA</t>
  </si>
  <si>
    <t xml:space="preserve">BODEGA IGUANA </t>
  </si>
  <si>
    <t>CONCEJO</t>
  </si>
  <si>
    <t>CARRÉ</t>
  </si>
  <si>
    <t>MAS CERCA POBLADO</t>
  </si>
  <si>
    <t>SEDE CAM</t>
  </si>
  <si>
    <t>SEDE BODEGA IGUANÁ</t>
  </si>
  <si>
    <t>SEDE CONCEJO</t>
  </si>
  <si>
    <t>SEDE CARRÉ</t>
  </si>
  <si>
    <t>SEDE MAS CERCA POBLADO</t>
  </si>
  <si>
    <t>VALOR UNITARIO DE REPUESTOS</t>
  </si>
  <si>
    <t>V. UNITARIO</t>
  </si>
  <si>
    <t>SUMINISTRO DE CÁMARA IP TIPO MINIDOMO 2 MP, IR 20 M</t>
  </si>
  <si>
    <t>UND</t>
  </si>
  <si>
    <t>SUMINISTRO DE CÁMARA IP TIPO BULLET 2 MP, IR 20 M</t>
  </si>
  <si>
    <t>SUMINISTRO DE CÁMARA IP PTZ 2 MP 30X</t>
  </si>
  <si>
    <t>SUMINISTRO DE CÁMARA ANÁLOGA MINIDOMO, IR 20 M</t>
  </si>
  <si>
    <t>SUMINISTRO DE CÁMARA ANÁLOGA BULLET, IR 20 M</t>
  </si>
  <si>
    <t>SUMINISTRO DE CÁMARA ANÁLOGA PTZ 2 MP 30X</t>
  </si>
  <si>
    <t xml:space="preserve">SUMINISTRO DE CÁMARA FIJA TIPO MINIDOMO PARA INTERIORES </t>
  </si>
  <si>
    <t>SUMINISTRO DE CÁMARA FIJA TIPO BULLET PARA EXTERIORES</t>
  </si>
  <si>
    <t>SUMINISTRO DE GRABADOR HIBRIDO DE 8 CANALES ANÁLOGOS Y 2 IP</t>
  </si>
  <si>
    <t>SUMINISTRO DE GRABADOR HIBRIDO DE 16 CANALES ANÁLOGOS Y 2 IP</t>
  </si>
  <si>
    <t>SUMINISTRO DE GRABADOR IP DE 4 CANALES</t>
  </si>
  <si>
    <t>SUMINISTRO DE GRABADOR IP DE 8 CANALES</t>
  </si>
  <si>
    <t>SUMINISTRO DE GRABADOR IP DE 16 CANALES</t>
  </si>
  <si>
    <t>SUMINISTRO DE DISCO DURO DE 2 TB</t>
  </si>
  <si>
    <t>SUMINISTRO DE DISCO DURO DE 4 TB</t>
  </si>
  <si>
    <t>SUMINISTRO DE DISCO DURO DE 8 TB</t>
  </si>
  <si>
    <t>SUMINISTRO DE PAR DE VIDEOBALUM</t>
  </si>
  <si>
    <t>SUMINISTRO DE FUENTE PARA CÁMARA 12 V 1,5 A</t>
  </si>
  <si>
    <t>SUMINISTRO DE FUENTE POE PARA CÁMARA FIJA</t>
  </si>
  <si>
    <t>SUMINISTRO DE FUENTE PARA CÁMARA IP PTZ</t>
  </si>
  <si>
    <t>SUMINISTRO DE SWITCH 8 PUERTOS</t>
  </si>
  <si>
    <t>SUMINISTRO DE SWITCH POE 8 PUERTOS</t>
  </si>
  <si>
    <t>SUMINISTRO DE TUBERÍA EMT 3/4" CON ACCESORIOS DE FIJACIÓN</t>
  </si>
  <si>
    <t>ML</t>
  </si>
  <si>
    <t>SUMINISTRO DE TUBERÍA IMC 3/4" CON ACCESORIOS DE FIJACIÓN</t>
  </si>
  <si>
    <t>SUMINISTRO DE CORAZA METÁLICA 3/4"</t>
  </si>
  <si>
    <t>SUMINISTRO DE CABLE UTP CATEGORÍA 6A</t>
  </si>
  <si>
    <t>SUMINISTRO DE JACK CATEGORÍA 6A</t>
  </si>
  <si>
    <t>SUMINISTRO DE PATCH CORD UTP CAT. 6A DE 0,9 METROS</t>
  </si>
  <si>
    <t>SUMINISTRO DE CABLE UTP CATEGORÍA 5E</t>
  </si>
  <si>
    <t>SUMINISTRO DE CABLE ELÉCTRICO TRENZADO 3X12 AWG</t>
  </si>
  <si>
    <t>SUMINISTRO DE CABLE ENCAUCHETADO 2X14 AWG</t>
  </si>
  <si>
    <t>SUMINISTRO DE CABLE ENCAUCHETADO 3X12 AWG</t>
  </si>
  <si>
    <t>SUMINISTRO TOMACORRIENTE ELÉCTRICO</t>
  </si>
  <si>
    <t>SUMINISTRO DE TUBERÍA PVC 3/4" CON ACCESORIOS DE FIJACIÓN</t>
  </si>
  <si>
    <t>SUMINISTRO DE CAJA DE PASO METÁLICA 4X4</t>
  </si>
  <si>
    <t>SUMINISTRO DE SERVIDOR DE ALMACENAMIENTO PARA CASA DE JUSTICIA EL BOSQUE (Arreglo de discos duros de 24 TB efectivas en RAID 5)</t>
  </si>
  <si>
    <t>SUMINISTRO DE GUAYA DE ACERO DE 1/8"</t>
  </si>
  <si>
    <t>SUMINISTRO PAR DE TRANSCEPTORES DE RED POR UNICANAL</t>
  </si>
  <si>
    <t>SUMINISTRO DE MICROFONO EXTERNO PARA CCTV</t>
  </si>
  <si>
    <t>SUMINISTRO DE CABLE POLARIZADO PARA AUDIO</t>
  </si>
  <si>
    <t>SUMINISTRO DE MONITOR INDUSTRIAL 49", FULL HD</t>
  </si>
  <si>
    <t>SUMINISTRO DE SOPORTE Y CABLE HDMI PARA MONITOR INDUSTRIAL</t>
  </si>
  <si>
    <t>SUMINISTRO DE ESTACIÓN DE TRABAJO PARA MONITOREO DE CCTV</t>
  </si>
  <si>
    <t>LA PERLA</t>
  </si>
  <si>
    <t>BOLSA DE REPUESTOS POR SEDE</t>
  </si>
  <si>
    <t>RESUMEN COSTOS 
MANTENIMIENTO CCTV SEDES + REPUESTOS - 10 MESES</t>
  </si>
  <si>
    <t>V. PARCIAL</t>
  </si>
  <si>
    <t>SERVICIO DE MANTENIMIENTO</t>
  </si>
  <si>
    <t>GL</t>
  </si>
  <si>
    <t>BOLSA DE REPUESTOS - SEDES</t>
  </si>
  <si>
    <t>TOTAL 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</si>
</sst>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&quot;$&quot;\ #,##0"/>
    <numFmt numFmtId="165" formatCode="_-[$$-2C0A]\ * #,##0_-;\-[$$-2C0A]\ * #,##0_-;_-[$$-2C0A]\ * &quot;-&quot;??_-;_-@_-"/>
    <numFmt numFmtId="166" formatCode="_ &quot;$&quot;\ * #,##0_ ;_ &quot;$&quot;\ * \-#,##0_ ;_ &quot;$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" fillId="0" borderId="0"/>
    <xf numFmtId="0" fontId="3" fillId="0" borderId="0"/>
  </cellStyleXfs>
  <cellXfs count="36">
    <xf numFmtId="0" fontId="0" fillId="0" borderId="0" xfId="0"/>
    <xf numFmtId="3" fontId="4" fillId="2" borderId="1" xfId="2" applyNumberFormat="1" applyFont="1" applyFill="1" applyBorder="1" applyAlignment="1" applyProtection="1">
      <alignment horizontal="center" vertical="center" wrapText="1"/>
    </xf>
    <xf numFmtId="3" fontId="4" fillId="2" borderId="1" xfId="2" applyNumberFormat="1" applyFont="1" applyFill="1" applyBorder="1" applyAlignment="1" applyProtection="1">
      <alignment horizontal="center" vertical="center" wrapText="1"/>
      <protection locked="0"/>
    </xf>
    <xf numFmtId="44" fontId="4" fillId="2" borderId="1" xfId="1" applyFont="1" applyFill="1" applyBorder="1" applyAlignment="1" applyProtection="1">
      <alignment horizontal="center" vertical="center" wrapText="1"/>
      <protection locked="0"/>
    </xf>
    <xf numFmtId="166" fontId="6" fillId="2" borderId="1" xfId="1" applyNumberFormat="1" applyFont="1" applyFill="1" applyBorder="1" applyAlignment="1" applyProtection="1">
      <alignment horizontal="center" vertical="center"/>
    </xf>
    <xf numFmtId="9" fontId="6" fillId="2" borderId="1" xfId="4" applyNumberFormat="1" applyFont="1" applyFill="1" applyBorder="1"/>
    <xf numFmtId="0" fontId="5" fillId="3" borderId="1" xfId="3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left" vertical="center"/>
    </xf>
    <xf numFmtId="165" fontId="5" fillId="3" borderId="1" xfId="1" applyNumberFormat="1" applyFont="1" applyFill="1" applyBorder="1" applyAlignment="1" applyProtection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165" fontId="5" fillId="3" borderId="1" xfId="3" applyNumberFormat="1" applyFont="1" applyFill="1" applyBorder="1" applyAlignment="1">
      <alignment horizontal="right" vertical="center"/>
    </xf>
    <xf numFmtId="0" fontId="6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164" fontId="5" fillId="2" borderId="1" xfId="3" applyNumberFormat="1" applyFont="1" applyFill="1" applyBorder="1" applyAlignment="1">
      <alignment horizontal="right" vertical="center"/>
    </xf>
    <xf numFmtId="165" fontId="5" fillId="2" borderId="1" xfId="3" applyNumberFormat="1" applyFont="1" applyFill="1" applyBorder="1" applyAlignment="1">
      <alignment horizontal="right" vertical="center"/>
    </xf>
    <xf numFmtId="3" fontId="4" fillId="2" borderId="5" xfId="2" applyNumberFormat="1" applyFont="1" applyFill="1" applyBorder="1" applyAlignment="1" applyProtection="1">
      <alignment horizontal="center" vertical="center" wrapText="1"/>
    </xf>
    <xf numFmtId="3" fontId="4" fillId="2" borderId="5" xfId="2" applyNumberFormat="1" applyFont="1" applyFill="1" applyBorder="1" applyAlignment="1" applyProtection="1">
      <alignment horizontal="center" vertical="center" wrapText="1"/>
      <protection locked="0"/>
    </xf>
    <xf numFmtId="44" fontId="4" fillId="2" borderId="5" xfId="1" applyFont="1" applyFill="1" applyBorder="1" applyAlignment="1" applyProtection="1">
      <alignment horizontal="center" vertical="center" wrapText="1"/>
      <protection locked="0"/>
    </xf>
    <xf numFmtId="165" fontId="6" fillId="2" borderId="1" xfId="0" applyNumberFormat="1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4" applyFont="1" applyFill="1" applyBorder="1" applyAlignment="1">
      <alignment horizontal="right"/>
    </xf>
    <xf numFmtId="9" fontId="6" fillId="2" borderId="2" xfId="4" applyNumberFormat="1" applyFont="1" applyFill="1" applyBorder="1" applyAlignment="1">
      <alignment horizontal="right"/>
    </xf>
    <xf numFmtId="9" fontId="6" fillId="2" borderId="3" xfId="4" applyNumberFormat="1" applyFont="1" applyFill="1" applyBorder="1" applyAlignment="1">
      <alignment horizontal="right"/>
    </xf>
    <xf numFmtId="9" fontId="6" fillId="2" borderId="4" xfId="4" applyNumberFormat="1" applyFont="1" applyFill="1" applyBorder="1" applyAlignment="1">
      <alignment horizontal="right"/>
    </xf>
    <xf numFmtId="0" fontId="6" fillId="2" borderId="2" xfId="4" applyFont="1" applyFill="1" applyBorder="1" applyAlignment="1">
      <alignment horizontal="right"/>
    </xf>
    <xf numFmtId="0" fontId="6" fillId="2" borderId="3" xfId="4" applyFont="1" applyFill="1" applyBorder="1" applyAlignment="1">
      <alignment horizontal="right"/>
    </xf>
    <xf numFmtId="0" fontId="6" fillId="2" borderId="4" xfId="4" applyFont="1" applyFill="1" applyBorder="1" applyAlignment="1">
      <alignment horizontal="right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right"/>
    </xf>
  </cellXfs>
  <cellStyles count="5">
    <cellStyle name="Moneda" xfId="1" builtinId="4"/>
    <cellStyle name="Normal" xfId="0" builtinId="0"/>
    <cellStyle name="Normal 3" xfId="4" xr:uid="{9817ED51-460D-4050-A586-955D3F27D542}"/>
    <cellStyle name="Normal_alcatel basica" xfId="2" xr:uid="{0EFAFE00-7B4D-434B-9543-1505010FABC6}"/>
    <cellStyle name="Normal_formulario de cantidades" xfId="3" xr:uid="{805B72B7-F54D-4D0A-B46E-3DBDBAF8EA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jmontoya_esu_com_co/Documents/Proceso%20Mant%20CCTV%20CAM%20y%20Sedes/Presupuesto%20Mantenimiento%20CCTV%20CAM%20y%20Sedes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io Mantenimiento"/>
      <sheetName val="Bolsas de Repuestos Sedes"/>
      <sheetName val="Detalle Repuestos"/>
      <sheetName val="Resumen Costo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BB03-D3D2-4359-827D-9562E0534463}">
  <dimension ref="B3:H119"/>
  <sheetViews>
    <sheetView topLeftCell="A39" workbookViewId="0">
      <selection activeCell="E50" activeCellId="4" sqref="E45 E47 E48 E49 E50"/>
    </sheetView>
  </sheetViews>
  <sheetFormatPr baseColWidth="10" defaultRowHeight="15" x14ac:dyDescent="0.25"/>
  <cols>
    <col min="3" max="3" width="88.85546875" customWidth="1"/>
    <col min="6" max="6" width="13.140625" bestFit="1" customWidth="1"/>
    <col min="7" max="7" width="12.42578125" bestFit="1" customWidth="1"/>
    <col min="8" max="8" width="13.42578125" bestFit="1" customWidth="1"/>
  </cols>
  <sheetData>
    <row r="3" spans="2:8" x14ac:dyDescent="0.25">
      <c r="B3" s="20" t="s">
        <v>30</v>
      </c>
      <c r="C3" s="20"/>
      <c r="D3" s="20"/>
      <c r="E3" s="20"/>
      <c r="F3" s="20"/>
      <c r="G3" s="20"/>
      <c r="H3" s="20"/>
    </row>
    <row r="4" spans="2:8" ht="25.5" x14ac:dyDescent="0.25">
      <c r="B4" s="1" t="s">
        <v>0</v>
      </c>
      <c r="C4" s="1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3" t="s">
        <v>6</v>
      </c>
    </row>
    <row r="5" spans="2:8" x14ac:dyDescent="0.25">
      <c r="B5" s="12">
        <v>1</v>
      </c>
      <c r="C5" s="12" t="s">
        <v>7</v>
      </c>
      <c r="D5" s="13"/>
      <c r="E5" s="13"/>
      <c r="F5" s="13"/>
      <c r="G5" s="14"/>
      <c r="H5" s="14"/>
    </row>
    <row r="6" spans="2:8" x14ac:dyDescent="0.25">
      <c r="B6" s="6">
        <v>1.1000000000000001</v>
      </c>
      <c r="C6" s="7" t="s">
        <v>9</v>
      </c>
      <c r="D6" s="6" t="s">
        <v>10</v>
      </c>
      <c r="E6" s="6">
        <v>8</v>
      </c>
      <c r="F6" s="6">
        <v>3</v>
      </c>
      <c r="G6" s="11"/>
      <c r="H6" s="11">
        <f t="shared" ref="H6:H42" si="0">G6*F6*E6</f>
        <v>0</v>
      </c>
    </row>
    <row r="7" spans="2:8" x14ac:dyDescent="0.25">
      <c r="B7" s="6">
        <v>1.2</v>
      </c>
      <c r="C7" s="7" t="s">
        <v>11</v>
      </c>
      <c r="D7" s="6" t="s">
        <v>10</v>
      </c>
      <c r="E7" s="6">
        <v>36</v>
      </c>
      <c r="F7" s="6">
        <v>3</v>
      </c>
      <c r="G7" s="11"/>
      <c r="H7" s="11">
        <f t="shared" si="0"/>
        <v>0</v>
      </c>
    </row>
    <row r="8" spans="2:8" x14ac:dyDescent="0.25">
      <c r="B8" s="6">
        <v>1.3</v>
      </c>
      <c r="C8" s="7" t="s">
        <v>35</v>
      </c>
      <c r="D8" s="6" t="s">
        <v>10</v>
      </c>
      <c r="E8" s="6">
        <v>88</v>
      </c>
      <c r="F8" s="6">
        <v>3</v>
      </c>
      <c r="G8" s="11"/>
      <c r="H8" s="11">
        <f t="shared" si="0"/>
        <v>0</v>
      </c>
    </row>
    <row r="9" spans="2:8" x14ac:dyDescent="0.25">
      <c r="B9" s="6">
        <v>1.4</v>
      </c>
      <c r="C9" s="7" t="s">
        <v>12</v>
      </c>
      <c r="D9" s="6" t="s">
        <v>10</v>
      </c>
      <c r="E9" s="6">
        <v>4</v>
      </c>
      <c r="F9" s="6">
        <v>3</v>
      </c>
      <c r="G9" s="11"/>
      <c r="H9" s="11">
        <f t="shared" si="0"/>
        <v>0</v>
      </c>
    </row>
    <row r="10" spans="2:8" x14ac:dyDescent="0.25">
      <c r="B10" s="6">
        <v>1.5</v>
      </c>
      <c r="C10" s="7" t="s">
        <v>13</v>
      </c>
      <c r="D10" s="6" t="s">
        <v>10</v>
      </c>
      <c r="E10" s="6">
        <v>4</v>
      </c>
      <c r="F10" s="6">
        <v>3</v>
      </c>
      <c r="G10" s="11"/>
      <c r="H10" s="11">
        <f t="shared" si="0"/>
        <v>0</v>
      </c>
    </row>
    <row r="11" spans="2:8" x14ac:dyDescent="0.25">
      <c r="B11" s="6">
        <v>1.6</v>
      </c>
      <c r="C11" s="7" t="s">
        <v>14</v>
      </c>
      <c r="D11" s="6" t="s">
        <v>10</v>
      </c>
      <c r="E11" s="6">
        <v>4</v>
      </c>
      <c r="F11" s="6">
        <v>3</v>
      </c>
      <c r="G11" s="11"/>
      <c r="H11" s="11">
        <f t="shared" si="0"/>
        <v>0</v>
      </c>
    </row>
    <row r="12" spans="2:8" x14ac:dyDescent="0.25">
      <c r="B12" s="6">
        <v>1.7</v>
      </c>
      <c r="C12" s="7" t="s">
        <v>15</v>
      </c>
      <c r="D12" s="6" t="s">
        <v>16</v>
      </c>
      <c r="E12" s="6">
        <v>10</v>
      </c>
      <c r="F12" s="6" t="s">
        <v>17</v>
      </c>
      <c r="G12" s="11"/>
      <c r="H12" s="11">
        <f>G12*E12</f>
        <v>0</v>
      </c>
    </row>
    <row r="13" spans="2:8" x14ac:dyDescent="0.25">
      <c r="B13" s="12">
        <v>2</v>
      </c>
      <c r="C13" s="12" t="s">
        <v>36</v>
      </c>
      <c r="D13" s="13"/>
      <c r="E13" s="13"/>
      <c r="F13" s="13"/>
      <c r="G13" s="15"/>
      <c r="H13" s="15"/>
    </row>
    <row r="14" spans="2:8" x14ac:dyDescent="0.25">
      <c r="B14" s="6">
        <v>2.1</v>
      </c>
      <c r="C14" s="7" t="s">
        <v>9</v>
      </c>
      <c r="D14" s="6" t="s">
        <v>10</v>
      </c>
      <c r="E14" s="6">
        <v>1</v>
      </c>
      <c r="F14" s="6">
        <v>3</v>
      </c>
      <c r="G14" s="11"/>
      <c r="H14" s="11">
        <f t="shared" si="0"/>
        <v>0</v>
      </c>
    </row>
    <row r="15" spans="2:8" x14ac:dyDescent="0.25">
      <c r="B15" s="6">
        <v>2.2000000000000002</v>
      </c>
      <c r="C15" s="7" t="s">
        <v>11</v>
      </c>
      <c r="D15" s="6" t="s">
        <v>10</v>
      </c>
      <c r="E15" s="6">
        <v>4</v>
      </c>
      <c r="F15" s="6">
        <v>3</v>
      </c>
      <c r="G15" s="11"/>
      <c r="H15" s="11">
        <f t="shared" si="0"/>
        <v>0</v>
      </c>
    </row>
    <row r="16" spans="2:8" x14ac:dyDescent="0.25">
      <c r="B16" s="6">
        <v>2.2999999999999998</v>
      </c>
      <c r="C16" s="7" t="s">
        <v>12</v>
      </c>
      <c r="D16" s="6" t="s">
        <v>10</v>
      </c>
      <c r="E16" s="6">
        <v>1</v>
      </c>
      <c r="F16" s="6">
        <v>3</v>
      </c>
      <c r="G16" s="11"/>
      <c r="H16" s="11">
        <f t="shared" si="0"/>
        <v>0</v>
      </c>
    </row>
    <row r="17" spans="2:8" x14ac:dyDescent="0.25">
      <c r="B17" s="6">
        <v>2.4</v>
      </c>
      <c r="C17" s="7" t="s">
        <v>15</v>
      </c>
      <c r="D17" s="6" t="s">
        <v>16</v>
      </c>
      <c r="E17" s="6">
        <v>10</v>
      </c>
      <c r="F17" s="6" t="s">
        <v>17</v>
      </c>
      <c r="G17" s="11"/>
      <c r="H17" s="11">
        <f>G17*E17</f>
        <v>0</v>
      </c>
    </row>
    <row r="18" spans="2:8" x14ac:dyDescent="0.25">
      <c r="B18" s="12">
        <v>3</v>
      </c>
      <c r="C18" s="12" t="s">
        <v>37</v>
      </c>
      <c r="D18" s="13"/>
      <c r="E18" s="13"/>
      <c r="F18" s="13"/>
      <c r="G18" s="15"/>
      <c r="H18" s="15"/>
    </row>
    <row r="19" spans="2:8" x14ac:dyDescent="0.25">
      <c r="B19" s="6">
        <v>3.1</v>
      </c>
      <c r="C19" s="7" t="s">
        <v>9</v>
      </c>
      <c r="D19" s="6" t="s">
        <v>10</v>
      </c>
      <c r="E19" s="6">
        <v>1</v>
      </c>
      <c r="F19" s="6">
        <v>3</v>
      </c>
      <c r="G19" s="11"/>
      <c r="H19" s="11">
        <f t="shared" si="0"/>
        <v>0</v>
      </c>
    </row>
    <row r="20" spans="2:8" x14ac:dyDescent="0.25">
      <c r="B20" s="6">
        <v>3.2</v>
      </c>
      <c r="C20" s="7" t="s">
        <v>11</v>
      </c>
      <c r="D20" s="6" t="s">
        <v>10</v>
      </c>
      <c r="E20" s="6">
        <v>34</v>
      </c>
      <c r="F20" s="6">
        <v>3</v>
      </c>
      <c r="G20" s="11"/>
      <c r="H20" s="11">
        <f t="shared" si="0"/>
        <v>0</v>
      </c>
    </row>
    <row r="21" spans="2:8" x14ac:dyDescent="0.25">
      <c r="B21" s="6">
        <v>3.3</v>
      </c>
      <c r="C21" s="7" t="s">
        <v>12</v>
      </c>
      <c r="D21" s="6" t="s">
        <v>10</v>
      </c>
      <c r="E21" s="6">
        <v>1</v>
      </c>
      <c r="F21" s="6">
        <v>3</v>
      </c>
      <c r="G21" s="11"/>
      <c r="H21" s="11">
        <f t="shared" si="0"/>
        <v>0</v>
      </c>
    </row>
    <row r="22" spans="2:8" x14ac:dyDescent="0.25">
      <c r="B22" s="6">
        <v>3.4</v>
      </c>
      <c r="C22" s="7" t="s">
        <v>15</v>
      </c>
      <c r="D22" s="6" t="s">
        <v>16</v>
      </c>
      <c r="E22" s="6">
        <v>10</v>
      </c>
      <c r="F22" s="6" t="s">
        <v>17</v>
      </c>
      <c r="G22" s="11"/>
      <c r="H22" s="11">
        <f>G22*E22</f>
        <v>0</v>
      </c>
    </row>
    <row r="23" spans="2:8" x14ac:dyDescent="0.25">
      <c r="B23" s="12">
        <v>4</v>
      </c>
      <c r="C23" s="12" t="s">
        <v>38</v>
      </c>
      <c r="D23" s="13"/>
      <c r="E23" s="13"/>
      <c r="F23" s="13"/>
      <c r="G23" s="15"/>
      <c r="H23" s="15"/>
    </row>
    <row r="24" spans="2:8" x14ac:dyDescent="0.25">
      <c r="B24" s="6">
        <v>4.0999999999999996</v>
      </c>
      <c r="C24" s="7" t="s">
        <v>9</v>
      </c>
      <c r="D24" s="6" t="s">
        <v>10</v>
      </c>
      <c r="E24" s="6">
        <v>1</v>
      </c>
      <c r="F24" s="6">
        <v>3</v>
      </c>
      <c r="G24" s="11"/>
      <c r="H24" s="11">
        <f t="shared" si="0"/>
        <v>0</v>
      </c>
    </row>
    <row r="25" spans="2:8" x14ac:dyDescent="0.25">
      <c r="B25" s="6">
        <v>4.2</v>
      </c>
      <c r="C25" s="7" t="s">
        <v>35</v>
      </c>
      <c r="D25" s="6" t="s">
        <v>10</v>
      </c>
      <c r="E25" s="6">
        <v>12</v>
      </c>
      <c r="F25" s="6">
        <v>3</v>
      </c>
      <c r="G25" s="11"/>
      <c r="H25" s="11">
        <f t="shared" si="0"/>
        <v>0</v>
      </c>
    </row>
    <row r="26" spans="2:8" x14ac:dyDescent="0.25">
      <c r="B26" s="6">
        <v>4.3</v>
      </c>
      <c r="C26" s="7" t="s">
        <v>14</v>
      </c>
      <c r="D26" s="6" t="s">
        <v>10</v>
      </c>
      <c r="E26" s="6">
        <v>1</v>
      </c>
      <c r="F26" s="6">
        <v>3</v>
      </c>
      <c r="G26" s="11"/>
      <c r="H26" s="11">
        <f t="shared" si="0"/>
        <v>0</v>
      </c>
    </row>
    <row r="27" spans="2:8" x14ac:dyDescent="0.25">
      <c r="B27" s="6">
        <v>4.4000000000000004</v>
      </c>
      <c r="C27" s="7" t="s">
        <v>15</v>
      </c>
      <c r="D27" s="6" t="s">
        <v>16</v>
      </c>
      <c r="E27" s="6">
        <v>10</v>
      </c>
      <c r="F27" s="6" t="s">
        <v>17</v>
      </c>
      <c r="G27" s="11"/>
      <c r="H27" s="11">
        <f>G27*E27</f>
        <v>0</v>
      </c>
    </row>
    <row r="28" spans="2:8" x14ac:dyDescent="0.25">
      <c r="B28" s="12">
        <v>5</v>
      </c>
      <c r="C28" s="12" t="s">
        <v>39</v>
      </c>
      <c r="D28" s="13"/>
      <c r="E28" s="13"/>
      <c r="F28" s="13"/>
      <c r="G28" s="15"/>
      <c r="H28" s="15"/>
    </row>
    <row r="29" spans="2:8" x14ac:dyDescent="0.25">
      <c r="B29" s="6">
        <v>5.0999999999999996</v>
      </c>
      <c r="C29" s="7" t="s">
        <v>9</v>
      </c>
      <c r="D29" s="6" t="s">
        <v>10</v>
      </c>
      <c r="E29" s="6">
        <v>1</v>
      </c>
      <c r="F29" s="6">
        <v>3</v>
      </c>
      <c r="G29" s="11"/>
      <c r="H29" s="11">
        <f t="shared" si="0"/>
        <v>0</v>
      </c>
    </row>
    <row r="30" spans="2:8" x14ac:dyDescent="0.25">
      <c r="B30" s="6">
        <v>5.2</v>
      </c>
      <c r="C30" s="7" t="s">
        <v>35</v>
      </c>
      <c r="D30" s="6" t="s">
        <v>10</v>
      </c>
      <c r="E30" s="6">
        <v>4</v>
      </c>
      <c r="F30" s="6">
        <v>3</v>
      </c>
      <c r="G30" s="11"/>
      <c r="H30" s="11">
        <f t="shared" si="0"/>
        <v>0</v>
      </c>
    </row>
    <row r="31" spans="2:8" x14ac:dyDescent="0.25">
      <c r="B31" s="6">
        <v>5.3</v>
      </c>
      <c r="C31" s="7" t="s">
        <v>14</v>
      </c>
      <c r="D31" s="6" t="s">
        <v>10</v>
      </c>
      <c r="E31" s="6">
        <v>1</v>
      </c>
      <c r="F31" s="6">
        <v>3</v>
      </c>
      <c r="G31" s="11"/>
      <c r="H31" s="11">
        <f t="shared" si="0"/>
        <v>0</v>
      </c>
    </row>
    <row r="32" spans="2:8" x14ac:dyDescent="0.25">
      <c r="B32" s="6">
        <v>5.4</v>
      </c>
      <c r="C32" s="7" t="s">
        <v>15</v>
      </c>
      <c r="D32" s="6" t="s">
        <v>16</v>
      </c>
      <c r="E32" s="6">
        <v>10</v>
      </c>
      <c r="F32" s="6" t="s">
        <v>17</v>
      </c>
      <c r="G32" s="11"/>
      <c r="H32" s="11">
        <f>G32*E32</f>
        <v>0</v>
      </c>
    </row>
    <row r="33" spans="2:8" x14ac:dyDescent="0.25">
      <c r="B33" s="12">
        <v>6</v>
      </c>
      <c r="C33" s="12" t="s">
        <v>8</v>
      </c>
      <c r="D33" s="13"/>
      <c r="E33" s="13"/>
      <c r="F33" s="13"/>
      <c r="G33" s="15"/>
      <c r="H33" s="15"/>
    </row>
    <row r="34" spans="2:8" x14ac:dyDescent="0.25">
      <c r="B34" s="6">
        <v>6.1</v>
      </c>
      <c r="C34" s="7" t="s">
        <v>9</v>
      </c>
      <c r="D34" s="6" t="s">
        <v>10</v>
      </c>
      <c r="E34" s="6">
        <v>1</v>
      </c>
      <c r="F34" s="6">
        <v>3</v>
      </c>
      <c r="G34" s="11"/>
      <c r="H34" s="11">
        <f t="shared" si="0"/>
        <v>0</v>
      </c>
    </row>
    <row r="35" spans="2:8" x14ac:dyDescent="0.25">
      <c r="B35" s="6">
        <v>6.2</v>
      </c>
      <c r="C35" s="7" t="s">
        <v>11</v>
      </c>
      <c r="D35" s="6" t="s">
        <v>10</v>
      </c>
      <c r="E35" s="6">
        <v>9</v>
      </c>
      <c r="F35" s="6">
        <v>3</v>
      </c>
      <c r="G35" s="11"/>
      <c r="H35" s="11">
        <f t="shared" si="0"/>
        <v>0</v>
      </c>
    </row>
    <row r="36" spans="2:8" x14ac:dyDescent="0.25">
      <c r="B36" s="6">
        <v>6.3</v>
      </c>
      <c r="C36" s="7" t="s">
        <v>12</v>
      </c>
      <c r="D36" s="6" t="s">
        <v>10</v>
      </c>
      <c r="E36" s="6">
        <v>1</v>
      </c>
      <c r="F36" s="6">
        <v>3</v>
      </c>
      <c r="G36" s="11"/>
      <c r="H36" s="11">
        <f t="shared" si="0"/>
        <v>0</v>
      </c>
    </row>
    <row r="37" spans="2:8" x14ac:dyDescent="0.25">
      <c r="B37" s="6">
        <v>6.4</v>
      </c>
      <c r="C37" s="7" t="s">
        <v>13</v>
      </c>
      <c r="D37" s="6" t="s">
        <v>10</v>
      </c>
      <c r="E37" s="6">
        <v>1</v>
      </c>
      <c r="F37" s="6">
        <v>3</v>
      </c>
      <c r="G37" s="11"/>
      <c r="H37" s="11">
        <f t="shared" si="0"/>
        <v>0</v>
      </c>
    </row>
    <row r="38" spans="2:8" x14ac:dyDescent="0.25">
      <c r="B38" s="6">
        <v>6.5</v>
      </c>
      <c r="C38" s="7" t="s">
        <v>14</v>
      </c>
      <c r="D38" s="6" t="s">
        <v>10</v>
      </c>
      <c r="E38" s="6">
        <v>1</v>
      </c>
      <c r="F38" s="6">
        <v>3</v>
      </c>
      <c r="G38" s="11"/>
      <c r="H38" s="11">
        <f t="shared" si="0"/>
        <v>0</v>
      </c>
    </row>
    <row r="39" spans="2:8" x14ac:dyDescent="0.25">
      <c r="B39" s="6">
        <v>6.6</v>
      </c>
      <c r="C39" s="7" t="s">
        <v>15</v>
      </c>
      <c r="D39" s="6" t="s">
        <v>16</v>
      </c>
      <c r="E39" s="6">
        <v>10</v>
      </c>
      <c r="F39" s="6" t="s">
        <v>17</v>
      </c>
      <c r="G39" s="11"/>
      <c r="H39" s="11">
        <f>G39*E39</f>
        <v>0</v>
      </c>
    </row>
    <row r="40" spans="2:8" x14ac:dyDescent="0.25">
      <c r="B40" s="12">
        <v>7</v>
      </c>
      <c r="C40" s="12" t="s">
        <v>92</v>
      </c>
      <c r="D40" s="13"/>
      <c r="E40" s="13"/>
      <c r="F40" s="13"/>
      <c r="G40" s="15"/>
      <c r="H40" s="15"/>
    </row>
    <row r="41" spans="2:8" x14ac:dyDescent="0.25">
      <c r="B41" s="6">
        <v>7.1</v>
      </c>
      <c r="C41" s="7" t="s">
        <v>9</v>
      </c>
      <c r="D41" s="6" t="s">
        <v>10</v>
      </c>
      <c r="E41" s="6">
        <v>1</v>
      </c>
      <c r="F41" s="6">
        <v>3</v>
      </c>
      <c r="G41" s="11"/>
      <c r="H41" s="11">
        <f t="shared" si="0"/>
        <v>0</v>
      </c>
    </row>
    <row r="42" spans="2:8" x14ac:dyDescent="0.25">
      <c r="B42" s="6">
        <v>7.2</v>
      </c>
      <c r="C42" s="7" t="s">
        <v>11</v>
      </c>
      <c r="D42" s="6" t="s">
        <v>10</v>
      </c>
      <c r="E42" s="6">
        <v>1</v>
      </c>
      <c r="F42" s="6">
        <v>3</v>
      </c>
      <c r="G42" s="11"/>
      <c r="H42" s="11">
        <f t="shared" si="0"/>
        <v>0</v>
      </c>
    </row>
    <row r="43" spans="2:8" x14ac:dyDescent="0.25">
      <c r="B43" s="6">
        <v>7.3</v>
      </c>
      <c r="C43" s="7" t="s">
        <v>15</v>
      </c>
      <c r="D43" s="6" t="s">
        <v>16</v>
      </c>
      <c r="E43" s="6">
        <v>10</v>
      </c>
      <c r="F43" s="6" t="s">
        <v>17</v>
      </c>
      <c r="G43" s="11"/>
      <c r="H43" s="11">
        <f>G43*E43</f>
        <v>0</v>
      </c>
    </row>
    <row r="44" spans="2:8" x14ac:dyDescent="0.25">
      <c r="B44" s="13">
        <v>8</v>
      </c>
      <c r="C44" s="12" t="s">
        <v>31</v>
      </c>
      <c r="D44" s="13"/>
      <c r="E44" s="13"/>
      <c r="F44" s="13"/>
      <c r="G44" s="15"/>
      <c r="H44" s="15"/>
    </row>
    <row r="45" spans="2:8" x14ac:dyDescent="0.25">
      <c r="B45" s="6">
        <v>8.1</v>
      </c>
      <c r="C45" s="7" t="s">
        <v>9</v>
      </c>
      <c r="D45" s="6" t="s">
        <v>10</v>
      </c>
      <c r="E45" s="6">
        <v>1</v>
      </c>
      <c r="F45" s="6">
        <v>3</v>
      </c>
      <c r="G45" s="11"/>
      <c r="H45" s="11">
        <f t="shared" ref="H45:H50" si="1">G45*F45*E45</f>
        <v>0</v>
      </c>
    </row>
    <row r="46" spans="2:8" x14ac:dyDescent="0.25">
      <c r="B46" s="6">
        <v>8.1999999999999993</v>
      </c>
      <c r="C46" s="7" t="s">
        <v>11</v>
      </c>
      <c r="D46" s="6" t="s">
        <v>10</v>
      </c>
      <c r="E46" s="6">
        <v>97</v>
      </c>
      <c r="F46" s="6">
        <v>3</v>
      </c>
      <c r="G46" s="11"/>
      <c r="H46" s="11">
        <f t="shared" si="1"/>
        <v>0</v>
      </c>
    </row>
    <row r="47" spans="2:8" x14ac:dyDescent="0.25">
      <c r="B47" s="6">
        <v>8.3000000000000007</v>
      </c>
      <c r="C47" s="7" t="s">
        <v>12</v>
      </c>
      <c r="D47" s="6" t="s">
        <v>10</v>
      </c>
      <c r="E47" s="6">
        <v>4</v>
      </c>
      <c r="F47" s="6">
        <v>3</v>
      </c>
      <c r="G47" s="11"/>
      <c r="H47" s="11">
        <f t="shared" si="1"/>
        <v>0</v>
      </c>
    </row>
    <row r="48" spans="2:8" x14ac:dyDescent="0.25">
      <c r="B48" s="6">
        <v>8.4</v>
      </c>
      <c r="C48" s="7" t="s">
        <v>13</v>
      </c>
      <c r="D48" s="6" t="s">
        <v>10</v>
      </c>
      <c r="E48" s="6">
        <v>2</v>
      </c>
      <c r="F48" s="6">
        <v>3</v>
      </c>
      <c r="G48" s="11"/>
      <c r="H48" s="11">
        <f t="shared" si="1"/>
        <v>0</v>
      </c>
    </row>
    <row r="49" spans="2:8" x14ac:dyDescent="0.25">
      <c r="B49" s="6">
        <v>8.5</v>
      </c>
      <c r="C49" s="7" t="s">
        <v>14</v>
      </c>
      <c r="D49" s="6" t="s">
        <v>10</v>
      </c>
      <c r="E49" s="6">
        <v>2</v>
      </c>
      <c r="F49" s="6">
        <v>3</v>
      </c>
      <c r="G49" s="11"/>
      <c r="H49" s="11">
        <f t="shared" si="1"/>
        <v>0</v>
      </c>
    </row>
    <row r="50" spans="2:8" x14ac:dyDescent="0.25">
      <c r="B50" s="6">
        <v>8.6</v>
      </c>
      <c r="C50" s="7" t="s">
        <v>32</v>
      </c>
      <c r="D50" s="6" t="s">
        <v>10</v>
      </c>
      <c r="E50" s="6">
        <v>1</v>
      </c>
      <c r="F50" s="6">
        <v>3</v>
      </c>
      <c r="G50" s="11"/>
      <c r="H50" s="11">
        <f t="shared" si="1"/>
        <v>0</v>
      </c>
    </row>
    <row r="51" spans="2:8" x14ac:dyDescent="0.25">
      <c r="B51" s="6">
        <v>8.6999999999999993</v>
      </c>
      <c r="C51" s="7" t="s">
        <v>33</v>
      </c>
      <c r="D51" s="6" t="s">
        <v>10</v>
      </c>
      <c r="E51" s="6">
        <v>6</v>
      </c>
      <c r="F51" s="6" t="s">
        <v>17</v>
      </c>
      <c r="G51" s="11"/>
      <c r="H51" s="11">
        <f>G51*E51</f>
        <v>0</v>
      </c>
    </row>
    <row r="52" spans="2:8" x14ac:dyDescent="0.25">
      <c r="B52" s="6">
        <v>8.8000000000000007</v>
      </c>
      <c r="C52" s="7" t="s">
        <v>15</v>
      </c>
      <c r="D52" s="6" t="s">
        <v>16</v>
      </c>
      <c r="E52" s="6">
        <v>10</v>
      </c>
      <c r="F52" s="6" t="s">
        <v>17</v>
      </c>
      <c r="G52" s="11"/>
      <c r="H52" s="11">
        <f>G52*E52</f>
        <v>0</v>
      </c>
    </row>
    <row r="53" spans="2:8" x14ac:dyDescent="0.25">
      <c r="B53" s="21" t="s">
        <v>18</v>
      </c>
      <c r="C53" s="21"/>
      <c r="D53" s="21"/>
      <c r="E53" s="21"/>
      <c r="F53" s="21"/>
      <c r="G53" s="21"/>
      <c r="H53" s="4">
        <f>SUM(H6:H52)</f>
        <v>0</v>
      </c>
    </row>
    <row r="54" spans="2:8" x14ac:dyDescent="0.25">
      <c r="B54" s="22" t="s">
        <v>19</v>
      </c>
      <c r="C54" s="23"/>
      <c r="D54" s="23"/>
      <c r="E54" s="23"/>
      <c r="F54" s="24"/>
      <c r="G54" s="5"/>
      <c r="H54" s="4">
        <f>H53*G54</f>
        <v>0</v>
      </c>
    </row>
    <row r="55" spans="2:8" x14ac:dyDescent="0.25">
      <c r="B55" s="25" t="s">
        <v>20</v>
      </c>
      <c r="C55" s="26"/>
      <c r="D55" s="26"/>
      <c r="E55" s="26"/>
      <c r="F55" s="27"/>
      <c r="G55" s="5"/>
      <c r="H55" s="4">
        <f>H53*G55</f>
        <v>0</v>
      </c>
    </row>
    <row r="56" spans="2:8" x14ac:dyDescent="0.25">
      <c r="B56" s="21" t="s">
        <v>21</v>
      </c>
      <c r="C56" s="21"/>
      <c r="D56" s="21"/>
      <c r="E56" s="21"/>
      <c r="F56" s="21"/>
      <c r="G56" s="21"/>
      <c r="H56" s="4">
        <f>SUM(H53:H55)</f>
        <v>0</v>
      </c>
    </row>
    <row r="57" spans="2:8" ht="15.75" thickBot="1" x14ac:dyDescent="0.3"/>
    <row r="58" spans="2:8" x14ac:dyDescent="0.25">
      <c r="B58" s="28" t="s">
        <v>93</v>
      </c>
      <c r="C58" s="29"/>
      <c r="D58" s="29"/>
      <c r="E58" s="29"/>
      <c r="F58" s="30"/>
    </row>
    <row r="59" spans="2:8" ht="15.75" thickBot="1" x14ac:dyDescent="0.3">
      <c r="B59" s="31"/>
      <c r="C59" s="32"/>
      <c r="D59" s="32"/>
      <c r="E59" s="32"/>
      <c r="F59" s="33"/>
    </row>
    <row r="60" spans="2:8" x14ac:dyDescent="0.25">
      <c r="B60" s="16" t="s">
        <v>0</v>
      </c>
      <c r="C60" s="16" t="s">
        <v>1</v>
      </c>
      <c r="D60" s="17" t="s">
        <v>2</v>
      </c>
      <c r="E60" s="17" t="s">
        <v>22</v>
      </c>
      <c r="F60" s="18" t="s">
        <v>23</v>
      </c>
    </row>
    <row r="61" spans="2:8" x14ac:dyDescent="0.25">
      <c r="B61" s="6">
        <v>1</v>
      </c>
      <c r="C61" s="7" t="s">
        <v>40</v>
      </c>
      <c r="D61" s="6" t="s">
        <v>25</v>
      </c>
      <c r="E61" s="6">
        <v>1</v>
      </c>
      <c r="F61" s="8">
        <v>30000000</v>
      </c>
    </row>
    <row r="62" spans="2:8" x14ac:dyDescent="0.25">
      <c r="B62" s="6">
        <v>2</v>
      </c>
      <c r="C62" s="7" t="s">
        <v>41</v>
      </c>
      <c r="D62" s="6" t="s">
        <v>25</v>
      </c>
      <c r="E62" s="6">
        <v>1</v>
      </c>
      <c r="F62" s="8">
        <v>5000000</v>
      </c>
    </row>
    <row r="63" spans="2:8" x14ac:dyDescent="0.25">
      <c r="B63" s="6">
        <v>3</v>
      </c>
      <c r="C63" s="7" t="s">
        <v>42</v>
      </c>
      <c r="D63" s="6" t="s">
        <v>25</v>
      </c>
      <c r="E63" s="6">
        <v>1</v>
      </c>
      <c r="F63" s="8">
        <v>10000000</v>
      </c>
    </row>
    <row r="64" spans="2:8" x14ac:dyDescent="0.25">
      <c r="B64" s="6">
        <v>4</v>
      </c>
      <c r="C64" s="7" t="s">
        <v>43</v>
      </c>
      <c r="D64" s="6" t="s">
        <v>25</v>
      </c>
      <c r="E64" s="6">
        <v>1</v>
      </c>
      <c r="F64" s="8">
        <v>8000000</v>
      </c>
    </row>
    <row r="65" spans="2:6" x14ac:dyDescent="0.25">
      <c r="B65" s="6">
        <v>5</v>
      </c>
      <c r="C65" s="7" t="s">
        <v>44</v>
      </c>
      <c r="D65" s="6" t="s">
        <v>25</v>
      </c>
      <c r="E65" s="6">
        <v>1</v>
      </c>
      <c r="F65" s="8">
        <v>7000000</v>
      </c>
    </row>
    <row r="66" spans="2:6" x14ac:dyDescent="0.25">
      <c r="B66" s="6">
        <v>6</v>
      </c>
      <c r="C66" s="7" t="s">
        <v>24</v>
      </c>
      <c r="D66" s="6" t="s">
        <v>25</v>
      </c>
      <c r="E66" s="6">
        <v>1</v>
      </c>
      <c r="F66" s="8">
        <v>6000000</v>
      </c>
    </row>
    <row r="67" spans="2:6" x14ac:dyDescent="0.25">
      <c r="B67" s="6">
        <v>7</v>
      </c>
      <c r="C67" s="7" t="s">
        <v>26</v>
      </c>
      <c r="D67" s="6" t="s">
        <v>25</v>
      </c>
      <c r="E67" s="6">
        <v>1</v>
      </c>
      <c r="F67" s="8">
        <v>5000000</v>
      </c>
    </row>
    <row r="68" spans="2:6" x14ac:dyDescent="0.25">
      <c r="B68" s="6">
        <v>9</v>
      </c>
      <c r="C68" s="7" t="s">
        <v>34</v>
      </c>
      <c r="D68" s="6" t="s">
        <v>25</v>
      </c>
      <c r="E68" s="6">
        <v>1</v>
      </c>
      <c r="F68" s="8">
        <v>15000000</v>
      </c>
    </row>
    <row r="69" spans="2:6" x14ac:dyDescent="0.25">
      <c r="B69" s="21" t="s">
        <v>27</v>
      </c>
      <c r="C69" s="21"/>
      <c r="D69" s="21"/>
      <c r="E69" s="21"/>
      <c r="F69" s="4">
        <f>SUM(F61:F68)</f>
        <v>86000000</v>
      </c>
    </row>
    <row r="70" spans="2:6" x14ac:dyDescent="0.25">
      <c r="B70" s="25" t="s">
        <v>28</v>
      </c>
      <c r="C70" s="26"/>
      <c r="D70" s="27"/>
      <c r="E70" s="5">
        <v>0.19</v>
      </c>
      <c r="F70" s="4">
        <f>F69*E70</f>
        <v>16340000</v>
      </c>
    </row>
    <row r="71" spans="2:6" x14ac:dyDescent="0.25">
      <c r="B71" s="21" t="s">
        <v>29</v>
      </c>
      <c r="C71" s="21"/>
      <c r="D71" s="21"/>
      <c r="E71" s="21"/>
      <c r="F71" s="4">
        <f>SUM(F69:F70)</f>
        <v>102340000</v>
      </c>
    </row>
    <row r="74" spans="2:6" x14ac:dyDescent="0.25">
      <c r="B74" s="20" t="s">
        <v>45</v>
      </c>
      <c r="C74" s="20"/>
      <c r="D74" s="20"/>
      <c r="E74" s="20"/>
      <c r="F74" s="20"/>
    </row>
    <row r="75" spans="2:6" x14ac:dyDescent="0.25">
      <c r="B75" s="9"/>
      <c r="C75" s="9"/>
      <c r="D75" s="10"/>
      <c r="E75" s="9"/>
      <c r="F75" s="9"/>
    </row>
    <row r="76" spans="2:6" x14ac:dyDescent="0.25">
      <c r="B76" s="1" t="s">
        <v>0</v>
      </c>
      <c r="C76" s="1" t="s">
        <v>1</v>
      </c>
      <c r="D76" s="2" t="s">
        <v>2</v>
      </c>
      <c r="E76" s="2" t="s">
        <v>22</v>
      </c>
      <c r="F76" s="3" t="s">
        <v>46</v>
      </c>
    </row>
    <row r="77" spans="2:6" x14ac:dyDescent="0.25">
      <c r="B77" s="6">
        <v>1</v>
      </c>
      <c r="C77" s="7" t="s">
        <v>47</v>
      </c>
      <c r="D77" s="6" t="s">
        <v>48</v>
      </c>
      <c r="E77" s="6">
        <v>1</v>
      </c>
      <c r="F77" s="11">
        <v>1351024.5901639999</v>
      </c>
    </row>
    <row r="78" spans="2:6" x14ac:dyDescent="0.25">
      <c r="B78" s="6">
        <v>2</v>
      </c>
      <c r="C78" s="7" t="s">
        <v>49</v>
      </c>
      <c r="D78" s="6" t="s">
        <v>48</v>
      </c>
      <c r="E78" s="6">
        <v>1</v>
      </c>
      <c r="F78" s="11">
        <v>1853199.2305129999</v>
      </c>
    </row>
    <row r="79" spans="2:6" x14ac:dyDescent="0.25">
      <c r="B79" s="6">
        <v>3</v>
      </c>
      <c r="C79" s="7" t="s">
        <v>50</v>
      </c>
      <c r="D79" s="6" t="s">
        <v>48</v>
      </c>
      <c r="E79" s="6">
        <v>1</v>
      </c>
      <c r="F79" s="11">
        <v>11918701.906993</v>
      </c>
    </row>
    <row r="80" spans="2:6" x14ac:dyDescent="0.25">
      <c r="B80" s="6">
        <v>4</v>
      </c>
      <c r="C80" s="7" t="s">
        <v>51</v>
      </c>
      <c r="D80" s="6" t="s">
        <v>48</v>
      </c>
      <c r="E80" s="6">
        <v>1</v>
      </c>
      <c r="F80" s="11">
        <v>1124648.7119440001</v>
      </c>
    </row>
    <row r="81" spans="2:6" x14ac:dyDescent="0.25">
      <c r="B81" s="6">
        <v>5</v>
      </c>
      <c r="C81" s="7" t="s">
        <v>52</v>
      </c>
      <c r="D81" s="6" t="s">
        <v>48</v>
      </c>
      <c r="E81" s="6">
        <v>1</v>
      </c>
      <c r="F81" s="11">
        <v>855683.33890900004</v>
      </c>
    </row>
    <row r="82" spans="2:6" x14ac:dyDescent="0.25">
      <c r="B82" s="6">
        <v>6</v>
      </c>
      <c r="C82" s="7" t="s">
        <v>53</v>
      </c>
      <c r="D82" s="6" t="s">
        <v>48</v>
      </c>
      <c r="E82" s="6">
        <v>1</v>
      </c>
      <c r="F82" s="11">
        <v>4804190.36467</v>
      </c>
    </row>
    <row r="83" spans="2:6" x14ac:dyDescent="0.25">
      <c r="B83" s="6">
        <v>7</v>
      </c>
      <c r="C83" s="7" t="s">
        <v>54</v>
      </c>
      <c r="D83" s="6" t="s">
        <v>48</v>
      </c>
      <c r="E83" s="6">
        <v>1</v>
      </c>
      <c r="F83" s="11">
        <v>2984442.9575109999</v>
      </c>
    </row>
    <row r="84" spans="2:6" x14ac:dyDescent="0.25">
      <c r="B84" s="6">
        <v>8</v>
      </c>
      <c r="C84" s="7" t="s">
        <v>55</v>
      </c>
      <c r="D84" s="6" t="s">
        <v>48</v>
      </c>
      <c r="E84" s="6">
        <v>1</v>
      </c>
      <c r="F84" s="11">
        <v>2289026.4302440002</v>
      </c>
    </row>
    <row r="85" spans="2:6" x14ac:dyDescent="0.25">
      <c r="B85" s="6">
        <v>9</v>
      </c>
      <c r="C85" s="7" t="s">
        <v>56</v>
      </c>
      <c r="D85" s="6" t="s">
        <v>48</v>
      </c>
      <c r="E85" s="6">
        <v>1</v>
      </c>
      <c r="F85" s="11">
        <v>2310400.6356640002</v>
      </c>
    </row>
    <row r="86" spans="2:6" x14ac:dyDescent="0.25">
      <c r="B86" s="6">
        <v>10</v>
      </c>
      <c r="C86" s="7" t="s">
        <v>57</v>
      </c>
      <c r="D86" s="6" t="s">
        <v>48</v>
      </c>
      <c r="E86" s="6">
        <v>1</v>
      </c>
      <c r="F86" s="11">
        <v>3850694.212111</v>
      </c>
    </row>
    <row r="87" spans="2:6" x14ac:dyDescent="0.25">
      <c r="B87" s="6">
        <v>11</v>
      </c>
      <c r="C87" s="7" t="s">
        <v>58</v>
      </c>
      <c r="D87" s="6" t="s">
        <v>48</v>
      </c>
      <c r="E87" s="6">
        <v>1</v>
      </c>
      <c r="F87" s="11">
        <v>2413060.38809</v>
      </c>
    </row>
    <row r="88" spans="2:6" x14ac:dyDescent="0.25">
      <c r="B88" s="6">
        <v>12</v>
      </c>
      <c r="C88" s="7" t="s">
        <v>59</v>
      </c>
      <c r="D88" s="6" t="s">
        <v>48</v>
      </c>
      <c r="E88" s="6">
        <v>1</v>
      </c>
      <c r="F88" s="11">
        <v>4954524.9247239996</v>
      </c>
    </row>
    <row r="89" spans="2:6" x14ac:dyDescent="0.25">
      <c r="B89" s="6">
        <v>13</v>
      </c>
      <c r="C89" s="7" t="s">
        <v>60</v>
      </c>
      <c r="D89" s="6" t="s">
        <v>48</v>
      </c>
      <c r="E89" s="6">
        <v>1</v>
      </c>
      <c r="F89" s="11">
        <v>7290590.4984950004</v>
      </c>
    </row>
    <row r="90" spans="2:6" x14ac:dyDescent="0.25">
      <c r="B90" s="6">
        <v>14</v>
      </c>
      <c r="C90" s="7" t="s">
        <v>61</v>
      </c>
      <c r="D90" s="6" t="s">
        <v>48</v>
      </c>
      <c r="E90" s="6">
        <v>1</v>
      </c>
      <c r="F90" s="11">
        <v>618338.67932400003</v>
      </c>
    </row>
    <row r="91" spans="2:6" x14ac:dyDescent="0.25">
      <c r="B91" s="6">
        <v>15</v>
      </c>
      <c r="C91" s="7" t="s">
        <v>62</v>
      </c>
      <c r="D91" s="6" t="s">
        <v>48</v>
      </c>
      <c r="E91" s="6">
        <v>1</v>
      </c>
      <c r="F91" s="11">
        <v>1042513.026933</v>
      </c>
    </row>
    <row r="92" spans="2:6" x14ac:dyDescent="0.25">
      <c r="B92" s="6">
        <v>16</v>
      </c>
      <c r="C92" s="7" t="s">
        <v>63</v>
      </c>
      <c r="D92" s="6" t="s">
        <v>48</v>
      </c>
      <c r="E92" s="6">
        <v>1</v>
      </c>
      <c r="F92" s="11">
        <v>2389714.6620939998</v>
      </c>
    </row>
    <row r="93" spans="2:6" x14ac:dyDescent="0.25">
      <c r="B93" s="6">
        <v>17</v>
      </c>
      <c r="C93" s="7" t="s">
        <v>64</v>
      </c>
      <c r="D93" s="6" t="s">
        <v>48</v>
      </c>
      <c r="E93" s="6">
        <v>1</v>
      </c>
      <c r="F93" s="11">
        <v>9643.6935429999994</v>
      </c>
    </row>
    <row r="94" spans="2:6" x14ac:dyDescent="0.25">
      <c r="B94" s="6">
        <v>18</v>
      </c>
      <c r="C94" s="7" t="s">
        <v>65</v>
      </c>
      <c r="D94" s="6" t="s">
        <v>48</v>
      </c>
      <c r="E94" s="6">
        <v>1</v>
      </c>
      <c r="F94" s="11">
        <v>31155.904985000001</v>
      </c>
    </row>
    <row r="95" spans="2:6" x14ac:dyDescent="0.25">
      <c r="B95" s="6">
        <v>19</v>
      </c>
      <c r="C95" s="7" t="s">
        <v>66</v>
      </c>
      <c r="D95" s="6" t="s">
        <v>48</v>
      </c>
      <c r="E95" s="6">
        <v>1</v>
      </c>
      <c r="F95" s="11">
        <v>397290.06356600003</v>
      </c>
    </row>
    <row r="96" spans="2:6" x14ac:dyDescent="0.25">
      <c r="B96" s="6">
        <v>20</v>
      </c>
      <c r="C96" s="7" t="s">
        <v>67</v>
      </c>
      <c r="D96" s="6" t="s">
        <v>48</v>
      </c>
      <c r="E96" s="6">
        <v>1</v>
      </c>
      <c r="F96" s="11">
        <v>635664.10170600004</v>
      </c>
    </row>
    <row r="97" spans="2:6" x14ac:dyDescent="0.25">
      <c r="B97" s="6">
        <v>21</v>
      </c>
      <c r="C97" s="7" t="s">
        <v>68</v>
      </c>
      <c r="D97" s="6" t="s">
        <v>48</v>
      </c>
      <c r="E97" s="6">
        <v>1</v>
      </c>
      <c r="F97" s="11">
        <v>1304784.2087650001</v>
      </c>
    </row>
    <row r="98" spans="2:6" x14ac:dyDescent="0.25">
      <c r="B98" s="6">
        <v>22</v>
      </c>
      <c r="C98" s="7" t="s">
        <v>69</v>
      </c>
      <c r="D98" s="6" t="s">
        <v>48</v>
      </c>
      <c r="E98" s="6">
        <v>1</v>
      </c>
      <c r="F98" s="11">
        <v>1708347.273335</v>
      </c>
    </row>
    <row r="99" spans="2:6" x14ac:dyDescent="0.25">
      <c r="B99" s="6">
        <v>23</v>
      </c>
      <c r="C99" s="7" t="s">
        <v>70</v>
      </c>
      <c r="D99" s="6" t="s">
        <v>71</v>
      </c>
      <c r="E99" s="6">
        <v>1</v>
      </c>
      <c r="F99" s="11">
        <v>9100.0334559999992</v>
      </c>
    </row>
    <row r="100" spans="2:6" x14ac:dyDescent="0.25">
      <c r="B100" s="6">
        <v>24</v>
      </c>
      <c r="C100" s="7" t="s">
        <v>72</v>
      </c>
      <c r="D100" s="6" t="s">
        <v>71</v>
      </c>
      <c r="E100" s="6">
        <v>1</v>
      </c>
      <c r="F100" s="11">
        <v>22328.398572999999</v>
      </c>
    </row>
    <row r="101" spans="2:6" x14ac:dyDescent="0.25">
      <c r="B101" s="6">
        <v>25</v>
      </c>
      <c r="C101" s="7" t="s">
        <v>73</v>
      </c>
      <c r="D101" s="6" t="s">
        <v>71</v>
      </c>
      <c r="E101" s="6">
        <v>1</v>
      </c>
      <c r="F101" s="11">
        <v>8506.1893610000006</v>
      </c>
    </row>
    <row r="102" spans="2:6" x14ac:dyDescent="0.25">
      <c r="B102" s="6">
        <v>26</v>
      </c>
      <c r="C102" s="7" t="s">
        <v>74</v>
      </c>
      <c r="D102" s="6" t="s">
        <v>71</v>
      </c>
      <c r="E102" s="6">
        <v>1</v>
      </c>
      <c r="F102" s="11">
        <v>5106.1542600000002</v>
      </c>
    </row>
    <row r="103" spans="2:6" x14ac:dyDescent="0.25">
      <c r="B103" s="6">
        <v>27</v>
      </c>
      <c r="C103" s="7" t="s">
        <v>75</v>
      </c>
      <c r="D103" s="6" t="s">
        <v>48</v>
      </c>
      <c r="E103" s="6">
        <v>1</v>
      </c>
      <c r="F103" s="11">
        <v>45926.731349000002</v>
      </c>
    </row>
    <row r="104" spans="2:6" x14ac:dyDescent="0.25">
      <c r="B104" s="6">
        <v>28</v>
      </c>
      <c r="C104" s="7" t="s">
        <v>76</v>
      </c>
      <c r="D104" s="6" t="s">
        <v>48</v>
      </c>
      <c r="E104" s="6">
        <v>1</v>
      </c>
      <c r="F104" s="11">
        <v>111161.759786</v>
      </c>
    </row>
    <row r="105" spans="2:6" x14ac:dyDescent="0.25">
      <c r="B105" s="6">
        <v>29</v>
      </c>
      <c r="C105" s="7" t="s">
        <v>77</v>
      </c>
      <c r="D105" s="6" t="s">
        <v>71</v>
      </c>
      <c r="E105" s="6">
        <v>1</v>
      </c>
      <c r="F105" s="11">
        <v>2565.2803450000001</v>
      </c>
    </row>
    <row r="106" spans="2:6" x14ac:dyDescent="0.25">
      <c r="B106" s="6">
        <v>30</v>
      </c>
      <c r="C106" s="7" t="s">
        <v>78</v>
      </c>
      <c r="D106" s="6" t="s">
        <v>71</v>
      </c>
      <c r="E106" s="6">
        <v>1</v>
      </c>
      <c r="F106" s="11">
        <v>11789.059885999999</v>
      </c>
    </row>
    <row r="107" spans="2:6" x14ac:dyDescent="0.25">
      <c r="B107" s="6">
        <v>31</v>
      </c>
      <c r="C107" s="7" t="s">
        <v>79</v>
      </c>
      <c r="D107" s="6" t="s">
        <v>71</v>
      </c>
      <c r="E107" s="6">
        <v>1</v>
      </c>
      <c r="F107" s="11">
        <v>3031.9504849999998</v>
      </c>
    </row>
    <row r="108" spans="2:6" x14ac:dyDescent="0.25">
      <c r="B108" s="6">
        <v>32</v>
      </c>
      <c r="C108" s="7" t="s">
        <v>80</v>
      </c>
      <c r="D108" s="6" t="s">
        <v>71</v>
      </c>
      <c r="E108" s="6">
        <v>1</v>
      </c>
      <c r="F108" s="11">
        <v>9235.9484780000003</v>
      </c>
    </row>
    <row r="109" spans="2:6" x14ac:dyDescent="0.25">
      <c r="B109" s="6">
        <v>33</v>
      </c>
      <c r="C109" s="7" t="s">
        <v>81</v>
      </c>
      <c r="D109" s="6" t="s">
        <v>48</v>
      </c>
      <c r="E109" s="6">
        <v>1</v>
      </c>
      <c r="F109" s="11">
        <v>94845.684175000002</v>
      </c>
    </row>
    <row r="110" spans="2:6" x14ac:dyDescent="0.25">
      <c r="B110" s="6">
        <v>34</v>
      </c>
      <c r="C110" s="7" t="s">
        <v>82</v>
      </c>
      <c r="D110" s="6" t="s">
        <v>71</v>
      </c>
      <c r="E110" s="6">
        <v>1</v>
      </c>
      <c r="F110" s="11">
        <v>6296.0020080000004</v>
      </c>
    </row>
    <row r="111" spans="2:6" x14ac:dyDescent="0.25">
      <c r="B111" s="6">
        <v>35</v>
      </c>
      <c r="C111" s="7" t="s">
        <v>83</v>
      </c>
      <c r="D111" s="6" t="s">
        <v>48</v>
      </c>
      <c r="E111" s="6">
        <v>1</v>
      </c>
      <c r="F111" s="11">
        <v>30367.597859000001</v>
      </c>
    </row>
    <row r="112" spans="2:6" x14ac:dyDescent="0.25">
      <c r="B112" s="6">
        <v>40</v>
      </c>
      <c r="C112" s="7" t="s">
        <v>84</v>
      </c>
      <c r="D112" s="6" t="s">
        <v>48</v>
      </c>
      <c r="E112" s="6">
        <v>1</v>
      </c>
      <c r="F112" s="11">
        <v>64782117.765138999</v>
      </c>
    </row>
    <row r="113" spans="2:6" x14ac:dyDescent="0.25">
      <c r="B113" s="6">
        <v>41</v>
      </c>
      <c r="C113" s="7" t="s">
        <v>85</v>
      </c>
      <c r="D113" s="6" t="s">
        <v>71</v>
      </c>
      <c r="E113" s="6">
        <v>1</v>
      </c>
      <c r="F113" s="11">
        <v>1672.800268</v>
      </c>
    </row>
    <row r="114" spans="2:6" x14ac:dyDescent="0.25">
      <c r="B114" s="6">
        <v>42</v>
      </c>
      <c r="C114" s="7" t="s">
        <v>86</v>
      </c>
      <c r="D114" s="6" t="s">
        <v>48</v>
      </c>
      <c r="E114" s="6">
        <v>1</v>
      </c>
      <c r="F114" s="11">
        <v>2415523.5864840001</v>
      </c>
    </row>
    <row r="115" spans="2:6" x14ac:dyDescent="0.25">
      <c r="B115" s="6">
        <v>43</v>
      </c>
      <c r="C115" s="7" t="s">
        <v>87</v>
      </c>
      <c r="D115" s="6" t="s">
        <v>48</v>
      </c>
      <c r="E115" s="6">
        <v>1</v>
      </c>
      <c r="F115" s="11">
        <v>1179951.4887930001</v>
      </c>
    </row>
    <row r="116" spans="2:6" x14ac:dyDescent="0.25">
      <c r="B116" s="6">
        <v>44</v>
      </c>
      <c r="C116" s="7" t="s">
        <v>88</v>
      </c>
      <c r="D116" s="6" t="s">
        <v>71</v>
      </c>
      <c r="E116" s="6">
        <v>1</v>
      </c>
      <c r="F116" s="11">
        <v>1463.7002339999999</v>
      </c>
    </row>
    <row r="117" spans="2:6" x14ac:dyDescent="0.25">
      <c r="B117" s="6">
        <v>45</v>
      </c>
      <c r="C117" s="7" t="s">
        <v>89</v>
      </c>
      <c r="D117" s="6" t="s">
        <v>48</v>
      </c>
      <c r="E117" s="6">
        <v>1</v>
      </c>
      <c r="F117" s="11">
        <v>9414729.0063560009</v>
      </c>
    </row>
    <row r="118" spans="2:6" x14ac:dyDescent="0.25">
      <c r="B118" s="6">
        <v>46</v>
      </c>
      <c r="C118" s="7" t="s">
        <v>90</v>
      </c>
      <c r="D118" s="6" t="s">
        <v>48</v>
      </c>
      <c r="E118" s="6">
        <v>1</v>
      </c>
      <c r="F118" s="11">
        <v>219555.035129</v>
      </c>
    </row>
    <row r="119" spans="2:6" x14ac:dyDescent="0.25">
      <c r="B119" s="6">
        <v>47</v>
      </c>
      <c r="C119" s="7" t="s">
        <v>91</v>
      </c>
      <c r="D119" s="6" t="s">
        <v>48</v>
      </c>
      <c r="E119" s="6">
        <v>1</v>
      </c>
      <c r="F119" s="11">
        <v>12578203.412513001</v>
      </c>
    </row>
  </sheetData>
  <mergeCells count="10">
    <mergeCell ref="B74:F74"/>
    <mergeCell ref="B58:F59"/>
    <mergeCell ref="B69:E69"/>
    <mergeCell ref="B70:D70"/>
    <mergeCell ref="B71:E71"/>
    <mergeCell ref="B3:H3"/>
    <mergeCell ref="B53:G53"/>
    <mergeCell ref="B54:F54"/>
    <mergeCell ref="B55:F55"/>
    <mergeCell ref="B56:G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9EE80-24C1-4A18-8362-85854F184BF0}">
  <dimension ref="C4:G9"/>
  <sheetViews>
    <sheetView tabSelected="1" workbookViewId="0">
      <selection activeCell="G17" sqref="G17"/>
    </sheetView>
  </sheetViews>
  <sheetFormatPr baseColWidth="10" defaultRowHeight="15" x14ac:dyDescent="0.25"/>
  <cols>
    <col min="4" max="4" width="24.7109375" bestFit="1" customWidth="1"/>
    <col min="6" max="6" width="5.28515625" bestFit="1" customWidth="1"/>
  </cols>
  <sheetData>
    <row r="4" spans="3:7" x14ac:dyDescent="0.25">
      <c r="C4" s="34" t="s">
        <v>94</v>
      </c>
      <c r="D4" s="20"/>
      <c r="E4" s="20"/>
      <c r="F4" s="20"/>
      <c r="G4" s="20"/>
    </row>
    <row r="5" spans="3:7" x14ac:dyDescent="0.25">
      <c r="C5" s="9"/>
      <c r="D5" s="9"/>
      <c r="E5" s="10"/>
      <c r="F5" s="9"/>
      <c r="G5" s="9"/>
    </row>
    <row r="6" spans="3:7" x14ac:dyDescent="0.25">
      <c r="C6" s="1" t="s">
        <v>0</v>
      </c>
      <c r="D6" s="1" t="s">
        <v>1</v>
      </c>
      <c r="E6" s="2" t="s">
        <v>2</v>
      </c>
      <c r="F6" s="2" t="s">
        <v>22</v>
      </c>
      <c r="G6" s="3" t="s">
        <v>95</v>
      </c>
    </row>
    <row r="7" spans="3:7" x14ac:dyDescent="0.25">
      <c r="C7" s="6">
        <v>1</v>
      </c>
      <c r="D7" s="7" t="s">
        <v>96</v>
      </c>
      <c r="E7" s="6" t="s">
        <v>97</v>
      </c>
      <c r="F7" s="6">
        <v>1</v>
      </c>
      <c r="G7" s="11">
        <f>'[1]Servicio Mantenimiento'!I57</f>
        <v>0</v>
      </c>
    </row>
    <row r="8" spans="3:7" x14ac:dyDescent="0.25">
      <c r="C8" s="6">
        <v>2</v>
      </c>
      <c r="D8" s="7" t="s">
        <v>98</v>
      </c>
      <c r="E8" s="6" t="s">
        <v>97</v>
      </c>
      <c r="F8" s="6">
        <v>1</v>
      </c>
      <c r="G8" s="11">
        <f>'[1]Bolsas de Repuestos Sedes'!G17</f>
        <v>0</v>
      </c>
    </row>
    <row r="9" spans="3:7" x14ac:dyDescent="0.25">
      <c r="C9" s="35" t="s">
        <v>99</v>
      </c>
      <c r="D9" s="35"/>
      <c r="E9" s="35"/>
      <c r="F9" s="35"/>
      <c r="G9" s="19">
        <f>G7+G8</f>
        <v>0</v>
      </c>
    </row>
  </sheetData>
  <mergeCells count="2">
    <mergeCell ref="C4:G4"/>
    <mergeCell ref="C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REFERENCIAMIENTO PRECIO Y CANTI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Daladier Evelio Tangarife Berrio</cp:lastModifiedBy>
  <dcterms:created xsi:type="dcterms:W3CDTF">2021-04-21T03:37:43Z</dcterms:created>
  <dcterms:modified xsi:type="dcterms:W3CDTF">2021-05-20T03:49:06Z</dcterms:modified>
</cp:coreProperties>
</file>